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教育・文化" sheetId="1" r:id="rId1"/>
  </sheets>
  <definedNames>
    <definedName name="_xlnm.Print_Area" localSheetId="0">'教育・文化'!$A$1:$CG$456</definedName>
  </definedNames>
  <calcPr fullCalcOnLoad="1"/>
</workbook>
</file>

<file path=xl/sharedStrings.xml><?xml version="1.0" encoding="utf-8"?>
<sst xmlns="http://schemas.openxmlformats.org/spreadsheetml/2006/main" count="1003" uniqueCount="370">
  <si>
    <t>前年増減数</t>
  </si>
  <si>
    <t>愛慈幼稚園</t>
  </si>
  <si>
    <t>さかき幼稚園</t>
  </si>
  <si>
    <t>教員数</t>
  </si>
  <si>
    <t>園児数</t>
  </si>
  <si>
    <t>年次</t>
  </si>
  <si>
    <t>計</t>
  </si>
  <si>
    <t>男</t>
  </si>
  <si>
    <t>女</t>
  </si>
  <si>
    <t>３歳児</t>
  </si>
  <si>
    <t>４歳児</t>
  </si>
  <si>
    <t>５歳児</t>
  </si>
  <si>
    <t>資料：教委学校教育課</t>
  </si>
  <si>
    <t>総数</t>
  </si>
  <si>
    <t>児童数</t>
  </si>
  <si>
    <t>学校数</t>
  </si>
  <si>
    <t>１年</t>
  </si>
  <si>
    <t>２年</t>
  </si>
  <si>
    <t>３年</t>
  </si>
  <si>
    <t>４年</t>
  </si>
  <si>
    <t>５年</t>
  </si>
  <si>
    <t>６年</t>
  </si>
  <si>
    <t>学校名</t>
  </si>
  <si>
    <t>第四小学校</t>
  </si>
  <si>
    <t>第五小学校</t>
  </si>
  <si>
    <t>向能代小学校</t>
  </si>
  <si>
    <t>浅内小学校</t>
  </si>
  <si>
    <t>生徒数</t>
  </si>
  <si>
    <t>能代第一中学校</t>
  </si>
  <si>
    <t>能代第二中学校</t>
  </si>
  <si>
    <t>能代東中学校</t>
  </si>
  <si>
    <t>東雲中学校</t>
  </si>
  <si>
    <t>能代南中学校</t>
  </si>
  <si>
    <t xml:space="preserve">  年　次</t>
  </si>
  <si>
    <t xml:space="preserve">    総　　　　数</t>
  </si>
  <si>
    <t>県立能代高等学校</t>
  </si>
  <si>
    <t xml:space="preserve">         〃</t>
  </si>
  <si>
    <t>本務教員数</t>
  </si>
  <si>
    <t>理数</t>
  </si>
  <si>
    <t>普通</t>
  </si>
  <si>
    <t>機械</t>
  </si>
  <si>
    <t>電気</t>
  </si>
  <si>
    <t>幼稚部</t>
  </si>
  <si>
    <t>小学部</t>
  </si>
  <si>
    <t>中学部</t>
  </si>
  <si>
    <t>高等部</t>
  </si>
  <si>
    <t>学校</t>
  </si>
  <si>
    <t>男女</t>
  </si>
  <si>
    <t>学年</t>
  </si>
  <si>
    <t>身長（cm）</t>
  </si>
  <si>
    <t>体重（kg）</t>
  </si>
  <si>
    <t>全国</t>
  </si>
  <si>
    <t>能代</t>
  </si>
  <si>
    <t>屋外運動場等</t>
  </si>
  <si>
    <t>屋内運動場</t>
  </si>
  <si>
    <t>特別教室</t>
  </si>
  <si>
    <t>開設年月</t>
  </si>
  <si>
    <t>12.0×25</t>
  </si>
  <si>
    <t>13.0×25</t>
  </si>
  <si>
    <t>11.0×25</t>
  </si>
  <si>
    <t xml:space="preserve"> 12.4×25</t>
  </si>
  <si>
    <t xml:space="preserve"> 13.0×25</t>
  </si>
  <si>
    <t>敷地面積</t>
  </si>
  <si>
    <t>建物面積</t>
  </si>
  <si>
    <t>建物構造</t>
  </si>
  <si>
    <t>教室数</t>
  </si>
  <si>
    <t>プール開設状況</t>
  </si>
  <si>
    <t>総面積</t>
  </si>
  <si>
    <t>建物地</t>
  </si>
  <si>
    <t>校舎</t>
  </si>
  <si>
    <t>附属建物</t>
  </si>
  <si>
    <t>鉄筋</t>
  </si>
  <si>
    <t>鉄骨</t>
  </si>
  <si>
    <t>木造</t>
  </si>
  <si>
    <t>規模</t>
  </si>
  <si>
    <t>付記</t>
  </si>
  <si>
    <t>昭45</t>
  </si>
  <si>
    <t>第四小</t>
  </si>
  <si>
    <t>第五小</t>
  </si>
  <si>
    <t>向能代小</t>
  </si>
  <si>
    <t>昭56</t>
  </si>
  <si>
    <t>浅内小</t>
  </si>
  <si>
    <t>能代第一中</t>
  </si>
  <si>
    <t>昭48</t>
  </si>
  <si>
    <t>能代第二中</t>
  </si>
  <si>
    <t>能代東中</t>
  </si>
  <si>
    <t>平元</t>
  </si>
  <si>
    <t>東雲中</t>
  </si>
  <si>
    <t>平12</t>
  </si>
  <si>
    <t>能代南中</t>
  </si>
  <si>
    <t>昭59</t>
  </si>
  <si>
    <t>二ツ井中</t>
  </si>
  <si>
    <t>能代高</t>
  </si>
  <si>
    <t>平6</t>
  </si>
  <si>
    <t>平6.11</t>
  </si>
  <si>
    <t>中学校卒業後の進路の推移</t>
  </si>
  <si>
    <t>各年５月１日</t>
  </si>
  <si>
    <t>就職率</t>
  </si>
  <si>
    <t>（％）</t>
  </si>
  <si>
    <t>-</t>
  </si>
  <si>
    <t>注：１．就職者数Ｃ＝就職者＋（再掲）Ａ・Ｂのうち就職者</t>
  </si>
  <si>
    <t>資料：学校基本調査</t>
  </si>
  <si>
    <t>高等学校卒業後の進路の推移</t>
  </si>
  <si>
    <t>文化施設等利用者数の推移</t>
  </si>
  <si>
    <t>スポーツ施設利用者数の推移</t>
  </si>
  <si>
    <t>種別</t>
  </si>
  <si>
    <t>能代市中央公民館</t>
  </si>
  <si>
    <t>能代市総合体育館</t>
  </si>
  <si>
    <t>能代市南部公民館</t>
  </si>
  <si>
    <t>能代市民プール</t>
  </si>
  <si>
    <t>能代市向能代公民館</t>
  </si>
  <si>
    <t>能代球場</t>
  </si>
  <si>
    <t>能代市檜山公民館</t>
  </si>
  <si>
    <t>能代市鶴形公民館</t>
  </si>
  <si>
    <t>落合第一球場</t>
  </si>
  <si>
    <t>誠邦園球場</t>
  </si>
  <si>
    <t>能代市文化会館</t>
  </si>
  <si>
    <t>能代市勤労青少年ホーム</t>
  </si>
  <si>
    <t>能代市働く婦人の家</t>
  </si>
  <si>
    <t>赤沼球場</t>
  </si>
  <si>
    <t>能代市子ども館</t>
  </si>
  <si>
    <t>公園テニスコート</t>
  </si>
  <si>
    <t>能代市木の学校</t>
  </si>
  <si>
    <t>落合テニスコート</t>
  </si>
  <si>
    <t>能代市Ｂ＆Ｇ海洋センター</t>
  </si>
  <si>
    <t>能代山本広域交流センター</t>
  </si>
  <si>
    <t>能代市弓道場</t>
  </si>
  <si>
    <t>能代市土床体育館</t>
  </si>
  <si>
    <t>能代山本ｽﾎﾟｰﾂﾘｿﾞｰﾄｾﾝﾀｰｱﾘﾅｽ</t>
  </si>
  <si>
    <t>書跡古文書等</t>
  </si>
  <si>
    <t>考古資料</t>
  </si>
  <si>
    <t>無形文化財</t>
  </si>
  <si>
    <t>有形民俗文化財</t>
  </si>
  <si>
    <t>無形民俗文化財</t>
  </si>
  <si>
    <t>天然記念物</t>
  </si>
  <si>
    <t>国登録有形文化財</t>
  </si>
  <si>
    <t>市立図書館貸出状況（個人）の推移</t>
  </si>
  <si>
    <t>建造物</t>
  </si>
  <si>
    <t>絵画</t>
  </si>
  <si>
    <t>彫刻</t>
  </si>
  <si>
    <t>工芸</t>
  </si>
  <si>
    <t>史跡</t>
  </si>
  <si>
    <t>名勝</t>
  </si>
  <si>
    <t>学校数</t>
  </si>
  <si>
    <t>各年５月１日</t>
  </si>
  <si>
    <t>高等学校の推移</t>
  </si>
  <si>
    <t>生　　　　　　　　徒　　　　　　　　数</t>
  </si>
  <si>
    <t>本務教員数</t>
  </si>
  <si>
    <t>計</t>
  </si>
  <si>
    <t>昭43.7</t>
  </si>
  <si>
    <t>昭45.7</t>
  </si>
  <si>
    <t>昭57.7</t>
  </si>
  <si>
    <t>昭34.7</t>
  </si>
  <si>
    <t>昭63.3</t>
  </si>
  <si>
    <t>昭37.7</t>
  </si>
  <si>
    <t>教　育　・　文　化</t>
  </si>
  <si>
    <t>-</t>
  </si>
  <si>
    <t>単位：人</t>
  </si>
  <si>
    <t>渟城西小</t>
  </si>
  <si>
    <t>渟城南小</t>
  </si>
  <si>
    <t>小学校の施設状況</t>
  </si>
  <si>
    <t>建物
竣工年</t>
  </si>
  <si>
    <t>中学校の施設状況</t>
  </si>
  <si>
    <t>各年５月１日</t>
  </si>
  <si>
    <t>渟城西小学校</t>
  </si>
  <si>
    <t>渟城南小学校</t>
  </si>
  <si>
    <t>二ツ井小学校</t>
  </si>
  <si>
    <t>児童・生徒の体格の比較</t>
  </si>
  <si>
    <t>小学校</t>
  </si>
  <si>
    <t>中学校</t>
  </si>
  <si>
    <t>高等学校</t>
  </si>
  <si>
    <t>資料：教委学校教育課</t>
  </si>
  <si>
    <t>二ツ井中学校</t>
  </si>
  <si>
    <t>年　次</t>
  </si>
  <si>
    <t>児童・生徒数</t>
  </si>
  <si>
    <t>児　童・生徒数</t>
  </si>
  <si>
    <t>各年４月１日</t>
  </si>
  <si>
    <t>（使用不可）</t>
  </si>
  <si>
    <t>計</t>
  </si>
  <si>
    <t>国際コミュニケーション</t>
  </si>
  <si>
    <t>能代市東部(扇淵を含む)公民館</t>
  </si>
  <si>
    <t>資料：教委生涯学習・スポーツ振興課</t>
  </si>
  <si>
    <t>二ツ井小</t>
  </si>
  <si>
    <t>平24.6</t>
  </si>
  <si>
    <t>【全日制課程】</t>
  </si>
  <si>
    <t>県立能代松陽高等学校</t>
  </si>
  <si>
    <t>情報ビジネス</t>
  </si>
  <si>
    <t>【定時制課程】</t>
  </si>
  <si>
    <t>資料：市内各高等学校</t>
  </si>
  <si>
    <t>高等学校の現況</t>
  </si>
  <si>
    <t>学　　校　　名</t>
  </si>
  <si>
    <t>課　程</t>
  </si>
  <si>
    <t>生　　　　　　　　徒　　　　　　　　数</t>
  </si>
  <si>
    <t>本　務</t>
  </si>
  <si>
    <t>総　　　数</t>
  </si>
  <si>
    <t>教員数</t>
  </si>
  <si>
    <t>-</t>
  </si>
  <si>
    <t>注：本務教員数は学校全体の数である。</t>
  </si>
  <si>
    <t>高等学校の施設状況</t>
  </si>
  <si>
    <t>建物
竣工年</t>
  </si>
  <si>
    <t>資料：市内各高等学校</t>
  </si>
  <si>
    <t>昭54</t>
  </si>
  <si>
    <t>平22</t>
  </si>
  <si>
    <t>平 7</t>
  </si>
  <si>
    <t>平18</t>
  </si>
  <si>
    <t>12.0×25・7.5×10</t>
  </si>
  <si>
    <t>平25.6</t>
  </si>
  <si>
    <t>12.0×25・6.0×12</t>
  </si>
  <si>
    <t>昭61</t>
  </si>
  <si>
    <t>昭46</t>
  </si>
  <si>
    <t>昭63.7</t>
  </si>
  <si>
    <t>平 5.3</t>
  </si>
  <si>
    <t>昭53.7</t>
  </si>
  <si>
    <t xml:space="preserve"> 17.0×50</t>
  </si>
  <si>
    <t>昭49</t>
  </si>
  <si>
    <t>平３</t>
  </si>
  <si>
    <t>昭50. 8</t>
  </si>
  <si>
    <t>平 4.10</t>
  </si>
  <si>
    <t>能代松陽高</t>
  </si>
  <si>
    <t>8×12.5・7×25</t>
  </si>
  <si>
    <t>１年</t>
  </si>
  <si>
    <t>２年</t>
  </si>
  <si>
    <t>３年</t>
  </si>
  <si>
    <t>６年</t>
  </si>
  <si>
    <t>学校
数</t>
  </si>
  <si>
    <t>　２７</t>
  </si>
  <si>
    <t>プール開設状況</t>
  </si>
  <si>
    <t>女</t>
  </si>
  <si>
    <t>年　次</t>
  </si>
  <si>
    <t>学　校　名</t>
  </si>
  <si>
    <t>国
指定</t>
  </si>
  <si>
    <t>県
指定</t>
  </si>
  <si>
    <t>市
指定</t>
  </si>
  <si>
    <t>有形文化財</t>
  </si>
  <si>
    <t>天然記念物</t>
  </si>
  <si>
    <t>資料：林業木材振興課､教委生涯学習・スポーツ振興課</t>
  </si>
  <si>
    <t>能代教育事務所、能代山本広域市町村圏組合</t>
  </si>
  <si>
    <t>　</t>
  </si>
  <si>
    <t>施設名</t>
  </si>
  <si>
    <t>幼保連携型認定こども園の現況</t>
  </si>
  <si>
    <t>渟城幼稚園・
ていじょう保育園</t>
  </si>
  <si>
    <t>能代南幼稚園・
能代ベビー保育園</t>
  </si>
  <si>
    <t>能代カトリックこども園</t>
  </si>
  <si>
    <t>東能代幼稚園・保育園</t>
  </si>
  <si>
    <t>幼稚園等の推移</t>
  </si>
  <si>
    <t>施設数</t>
  </si>
  <si>
    <t>　２８</t>
  </si>
  <si>
    <t>平28</t>
  </si>
  <si>
    <t>能代支援学校</t>
  </si>
  <si>
    <t>能代支援学校</t>
  </si>
  <si>
    <t>能代市民体育館　※２</t>
  </si>
  <si>
    <t>陸上競技場　※１</t>
  </si>
  <si>
    <t>サン・ウッド能代　※３</t>
  </si>
  <si>
    <t>※１ サン・ウッド能代については、体育施設を除いたもの</t>
  </si>
  <si>
    <t>※２ 能代市民体育館は平成２７年１２月１７日より使用中止</t>
  </si>
  <si>
    <t>※３ サン・ウッド能代については、体育施設分のみ</t>
  </si>
  <si>
    <t>※１ 陸上競技場利用者数には、学校の部活動、陸上愛好者は含まない</t>
  </si>
  <si>
    <t>総数（Ａ＋Ｂ＋Ｃ＋Ｄ）</t>
  </si>
  <si>
    <t>（再掲）Ａ・Ｂのうち就職者</t>
  </si>
  <si>
    <t>（再掲）Ａ・Ｂのうち就職者</t>
  </si>
  <si>
    <t>専修学校等進学者
Ｂ</t>
  </si>
  <si>
    <t>就職者
Ｃ</t>
  </si>
  <si>
    <t>死亡･不詳･左記以外の者
Ｄ</t>
  </si>
  <si>
    <t>就職者
Ｃ</t>
  </si>
  <si>
    <t>資料：能代支援学校</t>
  </si>
  <si>
    <t>　２９</t>
  </si>
  <si>
    <t>２６</t>
  </si>
  <si>
    <t>２７</t>
  </si>
  <si>
    <t>２８</t>
  </si>
  <si>
    <t>２９</t>
  </si>
  <si>
    <t>３０</t>
  </si>
  <si>
    <t>　２７</t>
  </si>
  <si>
    <t>　２８</t>
  </si>
  <si>
    <t>　２９</t>
  </si>
  <si>
    <t>　３０</t>
  </si>
  <si>
    <t>資料：市内各高等学校</t>
  </si>
  <si>
    <t>落合球技場（旧落合三面Ａ）※４</t>
  </si>
  <si>
    <t>落合第二球場（旧落合三面Ｂ）※４</t>
  </si>
  <si>
    <t>ソフトボール場第一（旧落合三面Ｃ）※４</t>
  </si>
  <si>
    <t>※４ 平成２９年４月１日より名称変更</t>
  </si>
  <si>
    <t>　　２．専修学校等とは、専修学校・各種学校・公共職業能力開発施設等</t>
  </si>
  <si>
    <t>サン・ウッド能代　※１</t>
  </si>
  <si>
    <t>　３０</t>
  </si>
  <si>
    <t>令和元年</t>
  </si>
  <si>
    <t>幼稚園の現況</t>
  </si>
  <si>
    <t>小学校の現況</t>
  </si>
  <si>
    <t>４年</t>
  </si>
  <si>
    <t>５年</t>
  </si>
  <si>
    <t>小学校の推移</t>
  </si>
  <si>
    <t>令和元年</t>
  </si>
  <si>
    <t>中学校の現況</t>
  </si>
  <si>
    <t>市立図書館蔵書冊数の推移</t>
  </si>
  <si>
    <t>区　分</t>
  </si>
  <si>
    <t>　総　　　数</t>
  </si>
  <si>
    <t>　能代図書館</t>
  </si>
  <si>
    <t>　二ツ井図書館※</t>
  </si>
  <si>
    <t>※ 平成３１年２月に二ツ井図書館が開館</t>
  </si>
  <si>
    <t>総　　　数</t>
  </si>
  <si>
    <r>
      <t>利用者数</t>
    </r>
    <r>
      <rPr>
        <sz val="10"/>
        <rFont val="ＭＳ 明朝"/>
        <family val="1"/>
      </rPr>
      <t>※1</t>
    </r>
  </si>
  <si>
    <t>貸出者数</t>
  </si>
  <si>
    <t>貸出冊数</t>
  </si>
  <si>
    <t>能代図書館</t>
  </si>
  <si>
    <r>
      <t xml:space="preserve">二ツ井図書館
</t>
    </r>
    <r>
      <rPr>
        <sz val="10"/>
        <rFont val="ＭＳ 明朝"/>
        <family val="1"/>
      </rPr>
      <t>※2</t>
    </r>
  </si>
  <si>
    <t>利用者数</t>
  </si>
  <si>
    <t>※1 平成２６年６月に能代図書館の利用者数（来館者数）カウント開始</t>
  </si>
  <si>
    <t>※2 平成３１年２月に二ツ井図書館が開館</t>
  </si>
  <si>
    <t>ソフトボール場第二（旧落合三面Ｃ）※４</t>
  </si>
  <si>
    <t>特別支援学校の推移</t>
  </si>
  <si>
    <t>各年５月１日</t>
  </si>
  <si>
    <t>特別支援学校の現況</t>
  </si>
  <si>
    <t>資料：能代支援学校</t>
  </si>
  <si>
    <t>特別支援学校の施設状況</t>
  </si>
  <si>
    <t>資料：能代支援学校</t>
  </si>
  <si>
    <t>令和元</t>
  </si>
  <si>
    <t>　２</t>
  </si>
  <si>
    <t>中学校の推移</t>
  </si>
  <si>
    <t>　　２．専修学校等とは、専修学校・各種学校・公共職業訓練施設等</t>
  </si>
  <si>
    <t>２</t>
  </si>
  <si>
    <t>資料：教委教育総務課</t>
  </si>
  <si>
    <t>３０</t>
  </si>
  <si>
    <t>令和元年度</t>
  </si>
  <si>
    <t>二ツ井公民館</t>
  </si>
  <si>
    <t>　〃　二ツ井分館</t>
  </si>
  <si>
    <t>二ツ井伝承ホール</t>
  </si>
  <si>
    <t>二ツ井町歴史資料館</t>
  </si>
  <si>
    <t>農林漁家婦人活動促進施設</t>
  </si>
  <si>
    <t>井坂記念館</t>
  </si>
  <si>
    <t>二ツ井町総合体育館</t>
  </si>
  <si>
    <t>荷上場体育館</t>
  </si>
  <si>
    <t>市民球場 ※５</t>
  </si>
  <si>
    <t>二ツ井球場</t>
  </si>
  <si>
    <t>二ツ井テニスコート</t>
  </si>
  <si>
    <t>資料：教委生涯学習・スポーツ振興課、能代山本広域市町村圏組合</t>
  </si>
  <si>
    <t>※５ 市民球場は平成３０年１１月３０日より廃止</t>
  </si>
  <si>
    <t>令和元年度</t>
  </si>
  <si>
    <t>資料：教委生涯学習・スポーツ振興課</t>
  </si>
  <si>
    <t>文化財等</t>
  </si>
  <si>
    <t>３１</t>
  </si>
  <si>
    <t>令和３年５月１日</t>
  </si>
  <si>
    <t>平成２６年</t>
  </si>
  <si>
    <t>　３</t>
  </si>
  <si>
    <t>令和３年５月１日　単位：㎡・ｍ</t>
  </si>
  <si>
    <t>10.4×25</t>
  </si>
  <si>
    <t>令和３年度</t>
  </si>
  <si>
    <t>令和３年５月１日</t>
  </si>
  <si>
    <t>令和３年５月１日　単位：㎡・ｍ</t>
  </si>
  <si>
    <t>３</t>
  </si>
  <si>
    <t>令和３年５月１日現在</t>
  </si>
  <si>
    <t>平成２６</t>
  </si>
  <si>
    <t>令和３年５月１日現在</t>
  </si>
  <si>
    <t>平成２６年</t>
  </si>
  <si>
    <t>平成２６年度</t>
  </si>
  <si>
    <t>平成
２６年</t>
  </si>
  <si>
    <t>３</t>
  </si>
  <si>
    <t>令和
２年</t>
  </si>
  <si>
    <t>-</t>
  </si>
  <si>
    <t>県立能代科学技術高等学校</t>
  </si>
  <si>
    <t>計</t>
  </si>
  <si>
    <t>建設</t>
  </si>
  <si>
    <t>生物資源</t>
  </si>
  <si>
    <t>-</t>
  </si>
  <si>
    <t>生活福祉</t>
  </si>
  <si>
    <t>能代科学技術高</t>
  </si>
  <si>
    <t>令３</t>
  </si>
  <si>
    <t>能代高（定）</t>
  </si>
  <si>
    <t>大学等進学者
Ａ</t>
  </si>
  <si>
    <t>大学等
進学率</t>
  </si>
  <si>
    <t>高等学校等進学者
Ａ</t>
  </si>
  <si>
    <t>高等学校等進学率</t>
  </si>
  <si>
    <t>能代市常盤公民館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</si>
</sst>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);[Red]\(#,##0\)"/>
    <numFmt numFmtId="179" formatCode="#,##0_ "/>
    <numFmt numFmtId="180" formatCode="0.0_ "/>
    <numFmt numFmtId="181" formatCode="0_ "/>
    <numFmt numFmtId="182" formatCode="#,##0;&quot;△ &quot;#,##0"/>
    <numFmt numFmtId="183" formatCode="_ * #,##0.0_ ;_ * \-#,##0.0_ ;_ * &quot;-&quot;?_ ;_ @_ "/>
    <numFmt numFmtId="184" formatCode="#,##0.0"/>
    <numFmt numFmtId="185" formatCode="0;&quot;△ &quot;0"/>
    <numFmt numFmtId="186" formatCode="0.0;[Red]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;[Red]\-#,##0.0"/>
    <numFmt numFmtId="192" formatCode="#,##0;[Red]#,##0"/>
    <numFmt numFmtId="193" formatCode="&quot;¥&quot;#,##0_);[Red]\(&quot;¥&quot;#,##0\)"/>
    <numFmt numFmtId="194" formatCode="&quot;¥&quot;#,##0.0_);[Red]\(&quot;¥&quot;#,##0.0\)"/>
  </numFmts>
  <fonts count="59">
    <font>
      <sz val="10.4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36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DejaVu Sans"/>
      <family val="2"/>
    </font>
    <font>
      <sz val="10"/>
      <color indexed="8"/>
      <name val="DejaVu Sans"/>
      <family val="2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5"/>
      <color indexed="8"/>
      <name val="ＭＳ 明朝"/>
      <family val="1"/>
    </font>
    <font>
      <sz val="10"/>
      <color indexed="10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5"/>
      <color theme="1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0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58" fontId="6" fillId="0" borderId="0" xfId="0" applyNumberFormat="1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vertical="center"/>
    </xf>
    <xf numFmtId="38" fontId="6" fillId="0" borderId="0" xfId="5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8" fontId="2" fillId="0" borderId="0" xfId="5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50" applyFont="1" applyFill="1" applyAlignment="1">
      <alignment vertical="center"/>
    </xf>
    <xf numFmtId="38" fontId="6" fillId="0" borderId="0" xfId="5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38" fontId="56" fillId="0" borderId="0" xfId="5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58" fontId="6" fillId="0" borderId="0" xfId="0" applyNumberFormat="1" applyFont="1" applyFill="1" applyBorder="1" applyAlignment="1" quotePrefix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58" fontId="6" fillId="0" borderId="0" xfId="0" applyNumberFormat="1" applyFont="1" applyFill="1" applyBorder="1" applyAlignment="1" quotePrefix="1">
      <alignment horizontal="righ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186" fontId="6" fillId="0" borderId="23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17" xfId="0" applyNumberFormat="1" applyFont="1" applyFill="1" applyBorder="1" applyAlignment="1">
      <alignment horizontal="right" vertical="center"/>
    </xf>
    <xf numFmtId="186" fontId="6" fillId="0" borderId="16" xfId="0" applyNumberFormat="1" applyFont="1" applyFill="1" applyBorder="1" applyAlignment="1">
      <alignment horizontal="right" vertical="center"/>
    </xf>
    <xf numFmtId="186" fontId="6" fillId="0" borderId="24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38" fontId="6" fillId="0" borderId="16" xfId="50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right" vertical="center"/>
    </xf>
    <xf numFmtId="38" fontId="6" fillId="0" borderId="17" xfId="50" applyFont="1" applyFill="1" applyBorder="1" applyAlignment="1">
      <alignment horizontal="right" vertical="center"/>
    </xf>
    <xf numFmtId="38" fontId="6" fillId="0" borderId="21" xfId="50" applyFont="1" applyFill="1" applyBorder="1" applyAlignment="1">
      <alignment horizontal="right" vertical="center"/>
    </xf>
    <xf numFmtId="38" fontId="6" fillId="0" borderId="16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7" xfId="52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38" fontId="56" fillId="0" borderId="29" xfId="50" applyFont="1" applyFill="1" applyBorder="1" applyAlignment="1">
      <alignment horizontal="right" vertical="center"/>
    </xf>
    <xf numFmtId="38" fontId="56" fillId="0" borderId="30" xfId="50" applyFont="1" applyFill="1" applyBorder="1" applyAlignment="1">
      <alignment horizontal="right" vertical="center"/>
    </xf>
    <xf numFmtId="38" fontId="56" fillId="0" borderId="32" xfId="50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 vertical="center"/>
    </xf>
    <xf numFmtId="38" fontId="6" fillId="0" borderId="16" xfId="5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17" xfId="50" applyFont="1" applyFill="1" applyBorder="1" applyAlignment="1">
      <alignment horizontal="center" vertical="center"/>
    </xf>
    <xf numFmtId="38" fontId="6" fillId="0" borderId="29" xfId="50" applyFont="1" applyFill="1" applyBorder="1" applyAlignment="1">
      <alignment horizontal="right" vertical="center"/>
    </xf>
    <xf numFmtId="38" fontId="6" fillId="0" borderId="30" xfId="50" applyFont="1" applyFill="1" applyBorder="1" applyAlignment="1">
      <alignment horizontal="right" vertical="center"/>
    </xf>
    <xf numFmtId="38" fontId="6" fillId="0" borderId="36" xfId="50" applyFont="1" applyFill="1" applyBorder="1" applyAlignment="1">
      <alignment horizontal="right" vertical="center"/>
    </xf>
    <xf numFmtId="38" fontId="6" fillId="0" borderId="32" xfId="50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>
      <alignment vertical="center"/>
    </xf>
    <xf numFmtId="180" fontId="6" fillId="0" borderId="39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4" xfId="0" applyFont="1" applyFill="1" applyBorder="1" applyAlignment="1" quotePrefix="1">
      <alignment horizontal="center" vertical="center"/>
    </xf>
    <xf numFmtId="0" fontId="6" fillId="0" borderId="41" xfId="0" applyFont="1" applyFill="1" applyBorder="1" applyAlignment="1" quotePrefix="1">
      <alignment horizontal="center" vertical="center"/>
    </xf>
    <xf numFmtId="0" fontId="6" fillId="0" borderId="42" xfId="0" applyFont="1" applyFill="1" applyBorder="1" applyAlignment="1" quotePrefix="1">
      <alignment horizontal="center" vertical="center"/>
    </xf>
    <xf numFmtId="0" fontId="6" fillId="0" borderId="45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80" fontId="6" fillId="0" borderId="57" xfId="0" applyNumberFormat="1" applyFont="1" applyFill="1" applyBorder="1" applyAlignment="1">
      <alignment vertical="center"/>
    </xf>
    <xf numFmtId="38" fontId="6" fillId="0" borderId="16" xfId="50" applyNumberFormat="1" applyFont="1" applyFill="1" applyBorder="1" applyAlignment="1">
      <alignment horizontal="right" vertical="center"/>
    </xf>
    <xf numFmtId="38" fontId="6" fillId="0" borderId="0" xfId="50" applyNumberFormat="1" applyFont="1" applyFill="1" applyBorder="1" applyAlignment="1">
      <alignment horizontal="right" vertical="center"/>
    </xf>
    <xf numFmtId="38" fontId="6" fillId="0" borderId="17" xfId="50" applyNumberFormat="1" applyFont="1" applyFill="1" applyBorder="1" applyAlignment="1">
      <alignment horizontal="right" vertical="center"/>
    </xf>
    <xf numFmtId="180" fontId="6" fillId="0" borderId="58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30" xfId="0" applyNumberFormat="1" applyFont="1" applyFill="1" applyBorder="1" applyAlignment="1">
      <alignment vertical="center"/>
    </xf>
    <xf numFmtId="180" fontId="6" fillId="0" borderId="36" xfId="0" applyNumberFormat="1" applyFont="1" applyFill="1" applyBorder="1" applyAlignment="1">
      <alignment vertical="center"/>
    </xf>
    <xf numFmtId="38" fontId="6" fillId="0" borderId="11" xfId="50" applyFont="1" applyFill="1" applyBorder="1" applyAlignment="1">
      <alignment horizontal="center" vertical="center" shrinkToFit="1"/>
    </xf>
    <xf numFmtId="38" fontId="6" fillId="0" borderId="12" xfId="50" applyFont="1" applyFill="1" applyBorder="1" applyAlignment="1">
      <alignment horizontal="center" vertical="center" shrinkToFit="1"/>
    </xf>
    <xf numFmtId="38" fontId="6" fillId="0" borderId="25" xfId="50" applyFont="1" applyFill="1" applyBorder="1" applyAlignment="1">
      <alignment horizontal="center" vertical="center" shrinkToFit="1"/>
    </xf>
    <xf numFmtId="38" fontId="6" fillId="0" borderId="29" xfId="50" applyFont="1" applyFill="1" applyBorder="1" applyAlignment="1">
      <alignment horizontal="center" vertical="center"/>
    </xf>
    <xf numFmtId="38" fontId="6" fillId="0" borderId="30" xfId="50" applyFont="1" applyFill="1" applyBorder="1" applyAlignment="1">
      <alignment horizontal="center" vertical="center"/>
    </xf>
    <xf numFmtId="38" fontId="6" fillId="0" borderId="32" xfId="50" applyFont="1" applyFill="1" applyBorder="1" applyAlignment="1">
      <alignment horizontal="center" vertical="center"/>
    </xf>
    <xf numFmtId="38" fontId="6" fillId="0" borderId="59" xfId="50" applyFont="1" applyFill="1" applyBorder="1" applyAlignment="1">
      <alignment horizontal="center" vertical="center"/>
    </xf>
    <xf numFmtId="38" fontId="6" fillId="0" borderId="59" xfId="50" applyFont="1" applyFill="1" applyBorder="1" applyAlignment="1">
      <alignment horizontal="right" vertical="center"/>
    </xf>
    <xf numFmtId="180" fontId="6" fillId="0" borderId="60" xfId="0" applyNumberFormat="1" applyFont="1" applyFill="1" applyBorder="1" applyAlignment="1">
      <alignment vertical="center"/>
    </xf>
    <xf numFmtId="180" fontId="6" fillId="0" borderId="61" xfId="0" applyNumberFormat="1" applyFont="1" applyFill="1" applyBorder="1" applyAlignment="1">
      <alignment vertical="center"/>
    </xf>
    <xf numFmtId="180" fontId="6" fillId="0" borderId="62" xfId="0" applyNumberFormat="1" applyFont="1" applyFill="1" applyBorder="1" applyAlignment="1">
      <alignment vertical="center"/>
    </xf>
    <xf numFmtId="185" fontId="6" fillId="0" borderId="29" xfId="0" applyNumberFormat="1" applyFont="1" applyFill="1" applyBorder="1" applyAlignment="1">
      <alignment horizontal="right" vertical="center"/>
    </xf>
    <xf numFmtId="185" fontId="6" fillId="0" borderId="30" xfId="0" applyNumberFormat="1" applyFont="1" applyFill="1" applyBorder="1" applyAlignment="1">
      <alignment horizontal="right" vertical="center"/>
    </xf>
    <xf numFmtId="185" fontId="6" fillId="0" borderId="32" xfId="0" applyNumberFormat="1" applyFont="1" applyFill="1" applyBorder="1" applyAlignment="1">
      <alignment horizontal="right" vertical="center"/>
    </xf>
    <xf numFmtId="0" fontId="6" fillId="0" borderId="63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 quotePrefix="1">
      <alignment horizontal="center" vertical="center"/>
    </xf>
    <xf numFmtId="38" fontId="6" fillId="0" borderId="10" xfId="50" applyFont="1" applyFill="1" applyBorder="1" applyAlignment="1">
      <alignment horizontal="distributed" vertical="center"/>
    </xf>
    <xf numFmtId="38" fontId="6" fillId="0" borderId="0" xfId="50" applyFont="1" applyFill="1" applyBorder="1" applyAlignment="1">
      <alignment horizontal="distributed" vertical="center"/>
    </xf>
    <xf numFmtId="38" fontId="6" fillId="0" borderId="17" xfId="5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65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6" fillId="0" borderId="4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distributed" vertical="center"/>
    </xf>
    <xf numFmtId="0" fontId="56" fillId="0" borderId="17" xfId="0" applyFont="1" applyFill="1" applyBorder="1" applyAlignment="1">
      <alignment horizontal="distributed" vertical="center"/>
    </xf>
    <xf numFmtId="0" fontId="56" fillId="0" borderId="16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17" xfId="0" applyFont="1" applyFill="1" applyBorder="1" applyAlignment="1">
      <alignment vertical="center" shrinkToFit="1"/>
    </xf>
    <xf numFmtId="38" fontId="2" fillId="0" borderId="66" xfId="50" applyFont="1" applyFill="1" applyBorder="1" applyAlignment="1">
      <alignment horizontal="right" vertical="center"/>
    </xf>
    <xf numFmtId="38" fontId="2" fillId="0" borderId="67" xfId="50" applyFont="1" applyFill="1" applyBorder="1" applyAlignment="1">
      <alignment horizontal="right" vertical="center"/>
    </xf>
    <xf numFmtId="38" fontId="2" fillId="0" borderId="68" xfId="50" applyFont="1" applyFill="1" applyBorder="1" applyAlignment="1">
      <alignment horizontal="right" vertical="center"/>
    </xf>
    <xf numFmtId="38" fontId="2" fillId="0" borderId="69" xfId="50" applyFont="1" applyFill="1" applyBorder="1" applyAlignment="1">
      <alignment horizontal="right" vertical="center"/>
    </xf>
    <xf numFmtId="38" fontId="2" fillId="0" borderId="70" xfId="50" applyFont="1" applyFill="1" applyBorder="1" applyAlignment="1">
      <alignment horizontal="right" vertical="center"/>
    </xf>
    <xf numFmtId="38" fontId="2" fillId="0" borderId="71" xfId="50" applyFont="1" applyFill="1" applyBorder="1" applyAlignment="1">
      <alignment horizontal="right" vertical="center"/>
    </xf>
    <xf numFmtId="38" fontId="2" fillId="0" borderId="72" xfId="50" applyFont="1" applyFill="1" applyBorder="1" applyAlignment="1">
      <alignment horizontal="right" vertical="center"/>
    </xf>
    <xf numFmtId="38" fontId="2" fillId="0" borderId="73" xfId="50" applyFont="1" applyFill="1" applyBorder="1" applyAlignment="1">
      <alignment horizontal="right" vertical="center"/>
    </xf>
    <xf numFmtId="38" fontId="2" fillId="0" borderId="40" xfId="50" applyFont="1" applyFill="1" applyBorder="1" applyAlignment="1">
      <alignment horizontal="right" vertical="center"/>
    </xf>
    <xf numFmtId="38" fontId="2" fillId="0" borderId="41" xfId="50" applyFont="1" applyFill="1" applyBorder="1" applyAlignment="1">
      <alignment horizontal="right" vertical="center"/>
    </xf>
    <xf numFmtId="38" fontId="2" fillId="0" borderId="42" xfId="50" applyFont="1" applyFill="1" applyBorder="1" applyAlignment="1">
      <alignment horizontal="right" vertical="center"/>
    </xf>
    <xf numFmtId="38" fontId="2" fillId="0" borderId="14" xfId="50" applyFont="1" applyFill="1" applyBorder="1" applyAlignment="1">
      <alignment vertical="center"/>
    </xf>
    <xf numFmtId="38" fontId="2" fillId="0" borderId="0" xfId="50" applyFont="1" applyFill="1" applyBorder="1" applyAlignment="1">
      <alignment vertical="center"/>
    </xf>
    <xf numFmtId="38" fontId="2" fillId="0" borderId="15" xfId="50" applyFont="1" applyFill="1" applyBorder="1" applyAlignment="1">
      <alignment vertical="center"/>
    </xf>
    <xf numFmtId="38" fontId="2" fillId="0" borderId="74" xfId="50" applyFont="1" applyFill="1" applyBorder="1" applyAlignment="1">
      <alignment horizontal="right" vertical="center"/>
    </xf>
    <xf numFmtId="38" fontId="2" fillId="0" borderId="34" xfId="50" applyFont="1" applyFill="1" applyBorder="1" applyAlignment="1">
      <alignment horizontal="right" vertical="center"/>
    </xf>
    <xf numFmtId="38" fontId="2" fillId="0" borderId="75" xfId="50" applyFont="1" applyFill="1" applyBorder="1" applyAlignment="1">
      <alignment horizontal="right" vertical="center"/>
    </xf>
    <xf numFmtId="0" fontId="2" fillId="0" borderId="76" xfId="0" applyFont="1" applyFill="1" applyBorder="1" applyAlignment="1" quotePrefix="1">
      <alignment horizontal="center" vertical="center"/>
    </xf>
    <xf numFmtId="38" fontId="2" fillId="0" borderId="74" xfId="50" applyFont="1" applyFill="1" applyBorder="1" applyAlignment="1">
      <alignment vertical="center"/>
    </xf>
    <xf numFmtId="38" fontId="2" fillId="0" borderId="34" xfId="50" applyFont="1" applyFill="1" applyBorder="1" applyAlignment="1">
      <alignment vertical="center"/>
    </xf>
    <xf numFmtId="38" fontId="2" fillId="0" borderId="16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right" vertical="center"/>
    </xf>
    <xf numFmtId="38" fontId="2" fillId="0" borderId="21" xfId="50" applyFont="1" applyFill="1" applyBorder="1" applyAlignment="1">
      <alignment horizontal="right" vertical="center"/>
    </xf>
    <xf numFmtId="38" fontId="2" fillId="0" borderId="77" xfId="50" applyFont="1" applyFill="1" applyBorder="1" applyAlignment="1">
      <alignment horizontal="right" vertical="center"/>
    </xf>
    <xf numFmtId="38" fontId="2" fillId="0" borderId="61" xfId="50" applyFont="1" applyFill="1" applyBorder="1" applyAlignment="1">
      <alignment horizontal="right" vertical="center"/>
    </xf>
    <xf numFmtId="38" fontId="2" fillId="0" borderId="62" xfId="50" applyFont="1" applyFill="1" applyBorder="1" applyAlignment="1">
      <alignment horizontal="right" vertical="center"/>
    </xf>
    <xf numFmtId="38" fontId="2" fillId="0" borderId="23" xfId="50" applyFont="1" applyFill="1" applyBorder="1" applyAlignment="1">
      <alignment horizontal="right" vertical="center"/>
    </xf>
    <xf numFmtId="38" fontId="2" fillId="0" borderId="17" xfId="50" applyFont="1" applyFill="1" applyBorder="1" applyAlignment="1">
      <alignment horizontal="right" vertical="center"/>
    </xf>
    <xf numFmtId="38" fontId="2" fillId="0" borderId="78" xfId="50" applyFont="1" applyFill="1" applyBorder="1" applyAlignment="1">
      <alignment horizontal="right" vertical="center"/>
    </xf>
    <xf numFmtId="38" fontId="2" fillId="0" borderId="51" xfId="50" applyFont="1" applyFill="1" applyBorder="1" applyAlignment="1">
      <alignment horizontal="right" vertical="center"/>
    </xf>
    <xf numFmtId="38" fontId="2" fillId="0" borderId="52" xfId="50" applyFont="1" applyFill="1" applyBorder="1" applyAlignment="1">
      <alignment horizontal="right" vertical="center"/>
    </xf>
    <xf numFmtId="0" fontId="2" fillId="0" borderId="79" xfId="0" applyFont="1" applyFill="1" applyBorder="1" applyAlignment="1" quotePrefix="1">
      <alignment horizontal="center" vertical="center"/>
    </xf>
    <xf numFmtId="0" fontId="2" fillId="0" borderId="48" xfId="0" applyFont="1" applyFill="1" applyBorder="1" applyAlignment="1" quotePrefix="1">
      <alignment horizontal="center" vertical="center"/>
    </xf>
    <xf numFmtId="0" fontId="2" fillId="0" borderId="80" xfId="0" applyFont="1" applyFill="1" applyBorder="1" applyAlignment="1" quotePrefix="1">
      <alignment horizontal="center" vertical="center"/>
    </xf>
    <xf numFmtId="0" fontId="2" fillId="0" borderId="81" xfId="0" applyFont="1" applyFill="1" applyBorder="1" applyAlignment="1" quotePrefix="1">
      <alignment horizontal="center" vertical="center"/>
    </xf>
    <xf numFmtId="0" fontId="2" fillId="0" borderId="51" xfId="0" applyFont="1" applyFill="1" applyBorder="1" applyAlignment="1" quotePrefix="1">
      <alignment horizontal="center" vertical="center"/>
    </xf>
    <xf numFmtId="0" fontId="2" fillId="0" borderId="82" xfId="0" applyFont="1" applyFill="1" applyBorder="1" applyAlignment="1" quotePrefix="1">
      <alignment horizontal="center" vertical="center"/>
    </xf>
    <xf numFmtId="38" fontId="2" fillId="0" borderId="83" xfId="50" applyFont="1" applyFill="1" applyBorder="1" applyAlignment="1">
      <alignment vertical="center"/>
    </xf>
    <xf numFmtId="38" fontId="2" fillId="0" borderId="84" xfId="50" applyFont="1" applyFill="1" applyBorder="1" applyAlignment="1">
      <alignment horizontal="right" vertical="center"/>
    </xf>
    <xf numFmtId="38" fontId="2" fillId="0" borderId="85" xfId="50" applyFont="1" applyFill="1" applyBorder="1" applyAlignment="1">
      <alignment horizontal="right" vertical="center"/>
    </xf>
    <xf numFmtId="38" fontId="2" fillId="0" borderId="86" xfId="50" applyFont="1" applyFill="1" applyBorder="1" applyAlignment="1">
      <alignment horizontal="right" vertical="center"/>
    </xf>
    <xf numFmtId="0" fontId="6" fillId="0" borderId="47" xfId="0" applyFont="1" applyFill="1" applyBorder="1" applyAlignment="1" quotePrefix="1">
      <alignment horizontal="center" vertical="center" wrapText="1"/>
    </xf>
    <xf numFmtId="0" fontId="6" fillId="0" borderId="48" xfId="0" applyFont="1" applyFill="1" applyBorder="1" applyAlignment="1" quotePrefix="1">
      <alignment horizontal="center" vertical="center"/>
    </xf>
    <xf numFmtId="0" fontId="6" fillId="0" borderId="49" xfId="0" applyFont="1" applyFill="1" applyBorder="1" applyAlignment="1" quotePrefix="1">
      <alignment horizontal="center" vertical="center"/>
    </xf>
    <xf numFmtId="0" fontId="6" fillId="0" borderId="50" xfId="0" applyFont="1" applyFill="1" applyBorder="1" applyAlignment="1" quotePrefix="1">
      <alignment horizontal="center" vertical="center"/>
    </xf>
    <xf numFmtId="0" fontId="6" fillId="0" borderId="51" xfId="0" applyFont="1" applyFill="1" applyBorder="1" applyAlignment="1" quotePrefix="1">
      <alignment horizontal="center" vertical="center"/>
    </xf>
    <xf numFmtId="0" fontId="6" fillId="0" borderId="52" xfId="0" applyFont="1" applyFill="1" applyBorder="1" applyAlignment="1" quotePrefix="1">
      <alignment horizontal="center" vertical="center"/>
    </xf>
    <xf numFmtId="38" fontId="2" fillId="0" borderId="87" xfId="50" applyFont="1" applyFill="1" applyBorder="1" applyAlignment="1">
      <alignment vertical="center"/>
    </xf>
    <xf numFmtId="38" fontId="2" fillId="0" borderId="38" xfId="50" applyFont="1" applyFill="1" applyBorder="1" applyAlignment="1">
      <alignment vertical="center"/>
    </xf>
    <xf numFmtId="38" fontId="2" fillId="0" borderId="88" xfId="50" applyFont="1" applyFill="1" applyBorder="1" applyAlignment="1">
      <alignment vertical="center"/>
    </xf>
    <xf numFmtId="38" fontId="2" fillId="0" borderId="21" xfId="50" applyFont="1" applyFill="1" applyBorder="1" applyAlignment="1">
      <alignment vertical="center"/>
    </xf>
    <xf numFmtId="0" fontId="6" fillId="0" borderId="48" xfId="0" applyFont="1" applyFill="1" applyBorder="1" applyAlignment="1" quotePrefix="1">
      <alignment horizontal="center" vertical="center" wrapText="1"/>
    </xf>
    <xf numFmtId="0" fontId="6" fillId="0" borderId="89" xfId="0" applyFont="1" applyFill="1" applyBorder="1" applyAlignment="1" quotePrefix="1">
      <alignment horizontal="center" vertical="center" wrapText="1"/>
    </xf>
    <xf numFmtId="0" fontId="6" fillId="0" borderId="38" xfId="0" applyFont="1" applyFill="1" applyBorder="1" applyAlignment="1" quotePrefix="1">
      <alignment horizontal="center" vertical="center" wrapText="1"/>
    </xf>
    <xf numFmtId="0" fontId="6" fillId="0" borderId="90" xfId="0" applyFont="1" applyFill="1" applyBorder="1" applyAlignment="1" quotePrefix="1">
      <alignment horizontal="center" vertical="center" wrapText="1"/>
    </xf>
    <xf numFmtId="38" fontId="2" fillId="0" borderId="91" xfId="50" applyFont="1" applyFill="1" applyBorder="1" applyAlignment="1">
      <alignment vertical="center"/>
    </xf>
    <xf numFmtId="38" fontId="2" fillId="0" borderId="75" xfId="5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8" fontId="2" fillId="0" borderId="14" xfId="50" applyFont="1" applyFill="1" applyBorder="1" applyAlignment="1">
      <alignment horizontal="right" vertical="center"/>
    </xf>
    <xf numFmtId="38" fontId="2" fillId="0" borderId="15" xfId="50" applyFont="1" applyFill="1" applyBorder="1" applyAlignment="1">
      <alignment horizontal="right" vertical="center"/>
    </xf>
    <xf numFmtId="49" fontId="6" fillId="0" borderId="92" xfId="0" applyNumberFormat="1" applyFont="1" applyFill="1" applyBorder="1" applyAlignment="1" quotePrefix="1">
      <alignment horizontal="center" vertical="center"/>
    </xf>
    <xf numFmtId="49" fontId="6" fillId="0" borderId="93" xfId="0" applyNumberFormat="1" applyFont="1" applyFill="1" applyBorder="1" applyAlignment="1" quotePrefix="1">
      <alignment horizontal="center" vertical="center"/>
    </xf>
    <xf numFmtId="49" fontId="6" fillId="0" borderId="94" xfId="0" applyNumberFormat="1" applyFont="1" applyFill="1" applyBorder="1" applyAlignment="1" quotePrefix="1">
      <alignment horizontal="center" vertical="center"/>
    </xf>
    <xf numFmtId="49" fontId="6" fillId="0" borderId="53" xfId="0" applyNumberFormat="1" applyFont="1" applyFill="1" applyBorder="1" applyAlignment="1" quotePrefix="1">
      <alignment horizontal="center" vertical="center"/>
    </xf>
    <xf numFmtId="49" fontId="6" fillId="0" borderId="54" xfId="0" applyNumberFormat="1" applyFont="1" applyFill="1" applyBorder="1" applyAlignment="1" quotePrefix="1">
      <alignment horizontal="center" vertical="center"/>
    </xf>
    <xf numFmtId="49" fontId="6" fillId="0" borderId="55" xfId="0" applyNumberFormat="1" applyFont="1" applyFill="1" applyBorder="1" applyAlignment="1" quotePrefix="1">
      <alignment horizontal="center" vertical="center"/>
    </xf>
    <xf numFmtId="38" fontId="2" fillId="0" borderId="84" xfId="50" applyFont="1" applyFill="1" applyBorder="1" applyAlignment="1">
      <alignment vertical="center"/>
    </xf>
    <xf numFmtId="38" fontId="2" fillId="0" borderId="61" xfId="50" applyFont="1" applyFill="1" applyBorder="1" applyAlignment="1">
      <alignment vertical="center"/>
    </xf>
    <xf numFmtId="38" fontId="2" fillId="0" borderId="85" xfId="50" applyFont="1" applyFill="1" applyBorder="1" applyAlignment="1">
      <alignment vertical="center"/>
    </xf>
    <xf numFmtId="192" fontId="2" fillId="0" borderId="74" xfId="0" applyNumberFormat="1" applyFont="1" applyFill="1" applyBorder="1" applyAlignment="1" quotePrefix="1">
      <alignment horizontal="right" vertical="center"/>
    </xf>
    <xf numFmtId="192" fontId="2" fillId="0" borderId="34" xfId="0" applyNumberFormat="1" applyFont="1" applyFill="1" applyBorder="1" applyAlignment="1" quotePrefix="1">
      <alignment horizontal="right" vertical="center"/>
    </xf>
    <xf numFmtId="192" fontId="2" fillId="0" borderId="75" xfId="0" applyNumberFormat="1" applyFont="1" applyFill="1" applyBorder="1" applyAlignment="1" quotePrefix="1">
      <alignment horizontal="right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38" fontId="6" fillId="0" borderId="95" xfId="50" applyFont="1" applyFill="1" applyBorder="1" applyAlignment="1">
      <alignment horizontal="center" vertical="center" shrinkToFit="1"/>
    </xf>
    <xf numFmtId="38" fontId="6" fillId="0" borderId="96" xfId="50" applyFont="1" applyFill="1" applyBorder="1" applyAlignment="1">
      <alignment horizontal="center" vertical="center" shrinkToFit="1"/>
    </xf>
    <xf numFmtId="38" fontId="6" fillId="0" borderId="97" xfId="5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38" fontId="6" fillId="0" borderId="16" xfId="50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38" fontId="6" fillId="0" borderId="17" xfId="50" applyFont="1" applyFill="1" applyBorder="1" applyAlignment="1">
      <alignment vertical="center"/>
    </xf>
    <xf numFmtId="38" fontId="6" fillId="0" borderId="98" xfId="50" applyNumberFormat="1" applyFont="1" applyFill="1" applyBorder="1" applyAlignment="1">
      <alignment vertical="center"/>
    </xf>
    <xf numFmtId="38" fontId="6" fillId="0" borderId="98" xfId="5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178" fontId="15" fillId="0" borderId="10" xfId="33" applyFont="1" applyFill="1" applyBorder="1" applyAlignment="1" applyProtection="1">
      <alignment horizontal="distributed" vertical="center"/>
      <protection/>
    </xf>
    <xf numFmtId="178" fontId="15" fillId="0" borderId="0" xfId="33" applyFont="1" applyFill="1" applyBorder="1" applyAlignment="1" applyProtection="1">
      <alignment horizontal="distributed" vertical="center"/>
      <protection/>
    </xf>
    <xf numFmtId="178" fontId="15" fillId="0" borderId="17" xfId="33" applyFont="1" applyFill="1" applyBorder="1" applyAlignment="1" applyProtection="1">
      <alignment horizontal="distributed" vertical="center"/>
      <protection/>
    </xf>
    <xf numFmtId="38" fontId="6" fillId="0" borderId="63" xfId="50" applyFont="1" applyFill="1" applyBorder="1" applyAlignment="1">
      <alignment horizontal="distributed" vertical="center"/>
    </xf>
    <xf numFmtId="38" fontId="6" fillId="0" borderId="30" xfId="50" applyFont="1" applyFill="1" applyBorder="1" applyAlignment="1">
      <alignment horizontal="distributed" vertical="center"/>
    </xf>
    <xf numFmtId="38" fontId="6" fillId="0" borderId="32" xfId="50" applyFont="1" applyFill="1" applyBorder="1" applyAlignment="1">
      <alignment horizontal="distributed" vertical="center"/>
    </xf>
    <xf numFmtId="38" fontId="6" fillId="0" borderId="59" xfId="50" applyFont="1" applyFill="1" applyBorder="1" applyAlignment="1">
      <alignment vertical="center"/>
    </xf>
    <xf numFmtId="38" fontId="6" fillId="0" borderId="99" xfId="50" applyFont="1" applyFill="1" applyBorder="1" applyAlignment="1">
      <alignment horizontal="center" vertical="center" shrinkToFit="1"/>
    </xf>
    <xf numFmtId="38" fontId="6" fillId="0" borderId="100" xfId="50" applyFont="1" applyFill="1" applyBorder="1" applyAlignment="1">
      <alignment horizontal="right" vertical="center"/>
    </xf>
    <xf numFmtId="38" fontId="6" fillId="0" borderId="101" xfId="50" applyFont="1" applyFill="1" applyBorder="1" applyAlignment="1">
      <alignment horizontal="center" vertical="center" shrinkToFit="1"/>
    </xf>
    <xf numFmtId="38" fontId="6" fillId="0" borderId="13" xfId="50" applyFont="1" applyFill="1" applyBorder="1" applyAlignment="1">
      <alignment horizontal="center" vertical="center" shrinkToFit="1"/>
    </xf>
    <xf numFmtId="38" fontId="6" fillId="0" borderId="102" xfId="50" applyFont="1" applyFill="1" applyBorder="1" applyAlignment="1">
      <alignment horizontal="center" vertical="center" shrinkToFit="1"/>
    </xf>
    <xf numFmtId="38" fontId="6" fillId="0" borderId="103" xfId="50" applyFont="1" applyFill="1" applyBorder="1" applyAlignment="1">
      <alignment horizontal="center" vertical="center" shrinkToFit="1"/>
    </xf>
    <xf numFmtId="38" fontId="6" fillId="0" borderId="51" xfId="50" applyFont="1" applyFill="1" applyBorder="1" applyAlignment="1">
      <alignment horizontal="center" vertical="center" shrinkToFit="1"/>
    </xf>
    <xf numFmtId="38" fontId="6" fillId="0" borderId="52" xfId="50" applyFont="1" applyFill="1" applyBorder="1" applyAlignment="1">
      <alignment horizontal="center" vertical="center" shrinkToFit="1"/>
    </xf>
    <xf numFmtId="38" fontId="6" fillId="0" borderId="98" xfId="50" applyFont="1" applyFill="1" applyBorder="1" applyAlignment="1">
      <alignment horizontal="right" vertical="center"/>
    </xf>
    <xf numFmtId="38" fontId="6" fillId="0" borderId="21" xfId="52" applyFont="1" applyFill="1" applyBorder="1" applyAlignment="1">
      <alignment horizontal="right" vertical="center"/>
    </xf>
    <xf numFmtId="38" fontId="6" fillId="0" borderId="60" xfId="50" applyFont="1" applyFill="1" applyBorder="1" applyAlignment="1">
      <alignment horizontal="center" vertical="center"/>
    </xf>
    <xf numFmtId="38" fontId="6" fillId="0" borderId="61" xfId="50" applyFont="1" applyFill="1" applyBorder="1" applyAlignment="1">
      <alignment horizontal="center" vertical="center"/>
    </xf>
    <xf numFmtId="38" fontId="6" fillId="0" borderId="62" xfId="50" applyFont="1" applyFill="1" applyBorder="1" applyAlignment="1">
      <alignment horizontal="center" vertical="center"/>
    </xf>
    <xf numFmtId="38" fontId="6" fillId="0" borderId="26" xfId="50" applyFont="1" applyFill="1" applyBorder="1" applyAlignment="1">
      <alignment horizontal="center" vertical="center" shrinkToFit="1"/>
    </xf>
    <xf numFmtId="38" fontId="6" fillId="0" borderId="27" xfId="50" applyFont="1" applyFill="1" applyBorder="1" applyAlignment="1">
      <alignment horizontal="center" vertical="center" shrinkToFit="1"/>
    </xf>
    <xf numFmtId="38" fontId="6" fillId="0" borderId="104" xfId="50" applyFont="1" applyFill="1" applyBorder="1" applyAlignment="1">
      <alignment horizontal="center" vertical="center" shrinkToFit="1"/>
    </xf>
    <xf numFmtId="38" fontId="6" fillId="0" borderId="56" xfId="50" applyFont="1" applyFill="1" applyBorder="1" applyAlignment="1">
      <alignment horizontal="center" vertical="center" shrinkToFit="1"/>
    </xf>
    <xf numFmtId="38" fontId="6" fillId="0" borderId="24" xfId="50" applyFont="1" applyFill="1" applyBorder="1" applyAlignment="1">
      <alignment horizontal="right" vertical="center"/>
    </xf>
    <xf numFmtId="38" fontId="6" fillId="0" borderId="60" xfId="50" applyFont="1" applyFill="1" applyBorder="1" applyAlignment="1">
      <alignment horizontal="right" vertical="center"/>
    </xf>
    <xf numFmtId="38" fontId="6" fillId="0" borderId="61" xfId="50" applyFont="1" applyFill="1" applyBorder="1" applyAlignment="1">
      <alignment horizontal="right" vertical="center"/>
    </xf>
    <xf numFmtId="38" fontId="6" fillId="0" borderId="62" xfId="5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38" fontId="6" fillId="0" borderId="105" xfId="50" applyFont="1" applyFill="1" applyBorder="1" applyAlignment="1">
      <alignment horizontal="right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49" fontId="6" fillId="0" borderId="107" xfId="0" applyNumberFormat="1" applyFont="1" applyFill="1" applyBorder="1" applyAlignment="1" quotePrefix="1">
      <alignment horizontal="center" vertical="center"/>
    </xf>
    <xf numFmtId="0" fontId="6" fillId="0" borderId="53" xfId="0" applyFont="1" applyFill="1" applyBorder="1" applyAlignment="1" quotePrefix="1">
      <alignment horizontal="center" vertical="center"/>
    </xf>
    <xf numFmtId="0" fontId="6" fillId="0" borderId="54" xfId="0" applyFont="1" applyFill="1" applyBorder="1" applyAlignment="1" quotePrefix="1">
      <alignment horizontal="center" vertical="center"/>
    </xf>
    <xf numFmtId="0" fontId="6" fillId="0" borderId="55" xfId="0" applyFont="1" applyFill="1" applyBorder="1" applyAlignment="1" quotePrefix="1">
      <alignment horizontal="center" vertical="center"/>
    </xf>
    <xf numFmtId="0" fontId="6" fillId="0" borderId="108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38" fontId="2" fillId="0" borderId="40" xfId="50" applyFont="1" applyFill="1" applyBorder="1" applyAlignment="1">
      <alignment vertical="center"/>
    </xf>
    <xf numFmtId="38" fontId="2" fillId="0" borderId="41" xfId="50" applyFont="1" applyFill="1" applyBorder="1" applyAlignment="1">
      <alignment vertical="center"/>
    </xf>
    <xf numFmtId="38" fontId="2" fillId="0" borderId="42" xfId="50" applyFont="1" applyFill="1" applyBorder="1" applyAlignment="1">
      <alignment vertical="center"/>
    </xf>
    <xf numFmtId="49" fontId="6" fillId="0" borderId="79" xfId="0" applyNumberFormat="1" applyFont="1" applyFill="1" applyBorder="1" applyAlignment="1" quotePrefix="1">
      <alignment horizontal="center" vertical="center"/>
    </xf>
    <xf numFmtId="49" fontId="6" fillId="0" borderId="48" xfId="0" applyNumberFormat="1" applyFont="1" applyFill="1" applyBorder="1" applyAlignment="1" quotePrefix="1">
      <alignment horizontal="center" vertical="center"/>
    </xf>
    <xf numFmtId="49" fontId="6" fillId="0" borderId="80" xfId="0" applyNumberFormat="1" applyFont="1" applyFill="1" applyBorder="1" applyAlignment="1" quotePrefix="1">
      <alignment horizontal="center"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74" xfId="0" applyNumberFormat="1" applyFont="1" applyFill="1" applyBorder="1" applyAlignment="1" quotePrefix="1">
      <alignment vertical="center"/>
    </xf>
    <xf numFmtId="0" fontId="2" fillId="0" borderId="34" xfId="0" applyFont="1" applyFill="1" applyBorder="1" applyAlignment="1" quotePrefix="1">
      <alignment vertical="center"/>
    </xf>
    <xf numFmtId="0" fontId="2" fillId="0" borderId="75" xfId="0" applyFont="1" applyFill="1" applyBorder="1" applyAlignment="1" quotePrefix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10" xfId="0" applyFont="1" applyFill="1" applyBorder="1" applyAlignment="1">
      <alignment vertical="center"/>
    </xf>
    <xf numFmtId="0" fontId="2" fillId="0" borderId="1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38" fontId="2" fillId="0" borderId="50" xfId="50" applyFont="1" applyFill="1" applyBorder="1" applyAlignment="1">
      <alignment horizontal="right" vertical="center"/>
    </xf>
    <xf numFmtId="38" fontId="2" fillId="0" borderId="82" xfId="50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distributed" vertical="center"/>
    </xf>
    <xf numFmtId="38" fontId="2" fillId="0" borderId="60" xfId="5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distributed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 quotePrefix="1">
      <alignment horizontal="center" vertical="center" wrapText="1"/>
    </xf>
    <xf numFmtId="0" fontId="6" fillId="0" borderId="50" xfId="0" applyFont="1" applyFill="1" applyBorder="1" applyAlignment="1" quotePrefix="1">
      <alignment horizontal="center" vertical="center" wrapText="1"/>
    </xf>
    <xf numFmtId="0" fontId="6" fillId="0" borderId="51" xfId="0" applyFont="1" applyFill="1" applyBorder="1" applyAlignment="1" quotePrefix="1">
      <alignment horizontal="center" vertical="center" wrapText="1"/>
    </xf>
    <xf numFmtId="0" fontId="6" fillId="0" borderId="52" xfId="0" applyFont="1" applyFill="1" applyBorder="1" applyAlignment="1" quotePrefix="1">
      <alignment horizontal="center" vertical="center" wrapText="1"/>
    </xf>
    <xf numFmtId="0" fontId="2" fillId="0" borderId="111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185" fontId="6" fillId="0" borderId="24" xfId="0" applyNumberFormat="1" applyFont="1" applyFill="1" applyBorder="1" applyAlignment="1">
      <alignment horizontal="right" vertical="center"/>
    </xf>
    <xf numFmtId="185" fontId="6" fillId="0" borderId="3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6" fillId="0" borderId="108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32" xfId="0" applyFont="1" applyFill="1" applyBorder="1" applyAlignment="1" quotePrefix="1">
      <alignment horizontal="center" vertical="center"/>
    </xf>
    <xf numFmtId="38" fontId="6" fillId="0" borderId="97" xfId="50" applyFont="1" applyFill="1" applyBorder="1" applyAlignment="1">
      <alignment horizontal="center" vertical="center"/>
    </xf>
    <xf numFmtId="38" fontId="6" fillId="0" borderId="115" xfId="50" applyFont="1" applyFill="1" applyBorder="1" applyAlignment="1">
      <alignment horizontal="center" vertical="center" shrinkToFit="1"/>
    </xf>
    <xf numFmtId="38" fontId="6" fillId="0" borderId="116" xfId="50" applyFont="1" applyFill="1" applyBorder="1" applyAlignment="1">
      <alignment horizontal="right" vertical="center"/>
    </xf>
    <xf numFmtId="38" fontId="6" fillId="0" borderId="41" xfId="50" applyFont="1" applyFill="1" applyBorder="1" applyAlignment="1">
      <alignment horizontal="right" vertical="center"/>
    </xf>
    <xf numFmtId="38" fontId="6" fillId="0" borderId="110" xfId="50" applyFont="1" applyFill="1" applyBorder="1" applyAlignment="1">
      <alignment horizontal="right" vertical="center"/>
    </xf>
    <xf numFmtId="38" fontId="6" fillId="0" borderId="117" xfId="50" applyNumberFormat="1" applyFont="1" applyFill="1" applyBorder="1" applyAlignment="1">
      <alignment vertical="center"/>
    </xf>
    <xf numFmtId="38" fontId="6" fillId="0" borderId="118" xfId="50" applyFont="1" applyFill="1" applyBorder="1" applyAlignment="1">
      <alignment horizontal="right" vertical="center"/>
    </xf>
    <xf numFmtId="38" fontId="6" fillId="0" borderId="100" xfId="50" applyFont="1" applyFill="1" applyBorder="1" applyAlignment="1">
      <alignment vertical="center"/>
    </xf>
    <xf numFmtId="38" fontId="6" fillId="0" borderId="98" xfId="5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38" fontId="6" fillId="0" borderId="117" xfId="5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9" fillId="0" borderId="1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12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38" fontId="6" fillId="0" borderId="123" xfId="50" applyFont="1" applyFill="1" applyBorder="1" applyAlignment="1">
      <alignment horizontal="distributed" vertical="center"/>
    </xf>
    <xf numFmtId="38" fontId="6" fillId="0" borderId="61" xfId="50" applyFont="1" applyFill="1" applyBorder="1" applyAlignment="1">
      <alignment horizontal="distributed" vertical="center"/>
    </xf>
    <xf numFmtId="38" fontId="6" fillId="0" borderId="62" xfId="50" applyFont="1" applyFill="1" applyBorder="1" applyAlignment="1">
      <alignment horizontal="distributed" vertical="center"/>
    </xf>
    <xf numFmtId="0" fontId="15" fillId="0" borderId="124" xfId="0" applyFont="1" applyFill="1" applyBorder="1" applyAlignment="1">
      <alignment vertical="center"/>
    </xf>
    <xf numFmtId="0" fontId="56" fillId="0" borderId="29" xfId="0" applyFont="1" applyFill="1" applyBorder="1" applyAlignment="1">
      <alignment horizontal="distributed" vertical="center"/>
    </xf>
    <xf numFmtId="0" fontId="56" fillId="0" borderId="30" xfId="0" applyFont="1" applyFill="1" applyBorder="1" applyAlignment="1">
      <alignment horizontal="distributed" vertical="center"/>
    </xf>
    <xf numFmtId="0" fontId="56" fillId="0" borderId="32" xfId="0" applyFont="1" applyFill="1" applyBorder="1" applyAlignment="1">
      <alignment horizontal="distributed" vertical="center"/>
    </xf>
    <xf numFmtId="0" fontId="16" fillId="0" borderId="59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/>
    </xf>
    <xf numFmtId="180" fontId="6" fillId="0" borderId="3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0" fontId="6" fillId="0" borderId="125" xfId="0" applyNumberFormat="1" applyFont="1" applyFill="1" applyBorder="1" applyAlignment="1">
      <alignment vertical="center"/>
    </xf>
    <xf numFmtId="38" fontId="6" fillId="0" borderId="59" xfId="33" applyNumberFormat="1" applyFont="1" applyFill="1" applyBorder="1" applyAlignment="1" applyProtection="1">
      <alignment horizontal="right" vertical="center"/>
      <protection/>
    </xf>
    <xf numFmtId="38" fontId="56" fillId="0" borderId="60" xfId="50" applyFont="1" applyFill="1" applyBorder="1" applyAlignment="1">
      <alignment horizontal="right" vertical="center"/>
    </xf>
    <xf numFmtId="38" fontId="56" fillId="0" borderId="61" xfId="50" applyFont="1" applyFill="1" applyBorder="1" applyAlignment="1">
      <alignment horizontal="right" vertical="center"/>
    </xf>
    <xf numFmtId="38" fontId="56" fillId="0" borderId="62" xfId="5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10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38" fontId="6" fillId="0" borderId="28" xfId="50" applyFont="1" applyFill="1" applyBorder="1" applyAlignment="1">
      <alignment horizontal="center" vertical="center" shrinkToFit="1"/>
    </xf>
    <xf numFmtId="178" fontId="15" fillId="0" borderId="124" xfId="33" applyFont="1" applyFill="1" applyBorder="1" applyAlignment="1" applyProtection="1">
      <alignment horizontal="distributed" vertical="center"/>
      <protection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10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 quotePrefix="1">
      <alignment horizontal="center" vertical="center"/>
    </xf>
    <xf numFmtId="0" fontId="6" fillId="0" borderId="61" xfId="0" applyFont="1" applyFill="1" applyBorder="1" applyAlignment="1" quotePrefix="1">
      <alignment horizontal="center" vertical="center"/>
    </xf>
    <xf numFmtId="38" fontId="6" fillId="0" borderId="105" xfId="50" applyFont="1" applyFill="1" applyBorder="1" applyAlignment="1">
      <alignment vertical="center"/>
    </xf>
    <xf numFmtId="38" fontId="6" fillId="0" borderId="113" xfId="50" applyFont="1" applyFill="1" applyBorder="1" applyAlignment="1">
      <alignment horizontal="center" vertical="center" shrinkToFit="1"/>
    </xf>
    <xf numFmtId="38" fontId="6" fillId="0" borderId="48" xfId="50" applyFont="1" applyFill="1" applyBorder="1" applyAlignment="1">
      <alignment horizontal="center" vertical="center" shrinkToFit="1"/>
    </xf>
    <xf numFmtId="38" fontId="6" fillId="0" borderId="49" xfId="50" applyFont="1" applyFill="1" applyBorder="1" applyAlignment="1">
      <alignment horizontal="center" vertical="center" shrinkToFit="1"/>
    </xf>
    <xf numFmtId="38" fontId="6" fillId="0" borderId="112" xfId="5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center" textRotation="255"/>
    </xf>
    <xf numFmtId="0" fontId="6" fillId="0" borderId="126" xfId="0" applyFont="1" applyFill="1" applyBorder="1" applyAlignment="1">
      <alignment horizontal="center" vertical="center"/>
    </xf>
    <xf numFmtId="38" fontId="6" fillId="0" borderId="108" xfId="50" applyFont="1" applyFill="1" applyBorder="1" applyAlignment="1">
      <alignment horizontal="distributed" vertical="center"/>
    </xf>
    <xf numFmtId="38" fontId="6" fillId="0" borderId="45" xfId="50" applyFont="1" applyFill="1" applyBorder="1" applyAlignment="1">
      <alignment horizontal="distributed" vertical="center"/>
    </xf>
    <xf numFmtId="38" fontId="2" fillId="0" borderId="127" xfId="50" applyFont="1" applyFill="1" applyBorder="1" applyAlignment="1">
      <alignment horizontal="right" vertical="center"/>
    </xf>
    <xf numFmtId="38" fontId="6" fillId="0" borderId="126" xfId="50" applyFont="1" applyFill="1" applyBorder="1" applyAlignment="1">
      <alignment horizontal="center" vertical="center" wrapText="1"/>
    </xf>
    <xf numFmtId="38" fontId="6" fillId="0" borderId="13" xfId="50" applyFont="1" applyFill="1" applyBorder="1" applyAlignment="1">
      <alignment horizontal="center" vertical="center" wrapText="1"/>
    </xf>
    <xf numFmtId="38" fontId="6" fillId="0" borderId="102" xfId="50" applyFont="1" applyFill="1" applyBorder="1" applyAlignment="1">
      <alignment horizontal="center" vertical="center" wrapText="1"/>
    </xf>
    <xf numFmtId="38" fontId="6" fillId="0" borderId="50" xfId="50" applyFont="1" applyFill="1" applyBorder="1" applyAlignment="1">
      <alignment horizontal="center" vertical="center" wrapText="1"/>
    </xf>
    <xf numFmtId="38" fontId="6" fillId="0" borderId="51" xfId="50" applyFont="1" applyFill="1" applyBorder="1" applyAlignment="1">
      <alignment horizontal="center" vertical="center" wrapText="1"/>
    </xf>
    <xf numFmtId="38" fontId="6" fillId="0" borderId="52" xfId="50" applyFont="1" applyFill="1" applyBorder="1" applyAlignment="1">
      <alignment horizontal="center" vertical="center" wrapText="1"/>
    </xf>
    <xf numFmtId="38" fontId="2" fillId="0" borderId="128" xfId="5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127" xfId="0" applyFont="1" applyFill="1" applyBorder="1" applyAlignment="1">
      <alignment horizontal="center" vertical="center" shrinkToFit="1"/>
    </xf>
    <xf numFmtId="0" fontId="6" fillId="0" borderId="129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38" fontId="2" fillId="0" borderId="43" xfId="50" applyFont="1" applyFill="1" applyBorder="1" applyAlignment="1">
      <alignment vertical="center"/>
    </xf>
    <xf numFmtId="0" fontId="2" fillId="0" borderId="47" xfId="0" applyFont="1" applyFill="1" applyBorder="1" applyAlignment="1" quotePrefix="1">
      <alignment horizontal="center" vertical="center"/>
    </xf>
    <xf numFmtId="0" fontId="2" fillId="0" borderId="49" xfId="0" applyFont="1" applyFill="1" applyBorder="1" applyAlignment="1" quotePrefix="1">
      <alignment horizontal="center" vertical="center"/>
    </xf>
    <xf numFmtId="0" fontId="2" fillId="0" borderId="50" xfId="0" applyFont="1" applyFill="1" applyBorder="1" applyAlignment="1" quotePrefix="1">
      <alignment horizontal="center" vertical="center"/>
    </xf>
    <xf numFmtId="0" fontId="2" fillId="0" borderId="52" xfId="0" applyFont="1" applyFill="1" applyBorder="1" applyAlignment="1" quotePrefix="1">
      <alignment horizontal="center" vertical="center"/>
    </xf>
    <xf numFmtId="38" fontId="2" fillId="0" borderId="60" xfId="50" applyFont="1" applyFill="1" applyBorder="1" applyAlignment="1">
      <alignment vertical="center"/>
    </xf>
    <xf numFmtId="38" fontId="2" fillId="0" borderId="62" xfId="5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6" fillId="0" borderId="79" xfId="0" applyFont="1" applyFill="1" applyBorder="1" applyAlignment="1" quotePrefix="1">
      <alignment horizontal="center" vertical="center"/>
    </xf>
    <xf numFmtId="0" fontId="6" fillId="0" borderId="80" xfId="0" applyFont="1" applyFill="1" applyBorder="1" applyAlignment="1" quotePrefix="1">
      <alignment horizontal="center" vertical="center"/>
    </xf>
    <xf numFmtId="0" fontId="6" fillId="0" borderId="87" xfId="0" applyFont="1" applyFill="1" applyBorder="1" applyAlignment="1" quotePrefix="1">
      <alignment horizontal="center" vertical="center"/>
    </xf>
    <xf numFmtId="0" fontId="6" fillId="0" borderId="38" xfId="0" applyFont="1" applyFill="1" applyBorder="1" applyAlignment="1" quotePrefix="1">
      <alignment horizontal="center" vertical="center"/>
    </xf>
    <xf numFmtId="0" fontId="6" fillId="0" borderId="88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vertical="center"/>
    </xf>
    <xf numFmtId="38" fontId="6" fillId="0" borderId="46" xfId="50" applyFont="1" applyFill="1" applyBorder="1" applyAlignment="1">
      <alignment horizontal="distributed" vertical="center"/>
    </xf>
    <xf numFmtId="38" fontId="6" fillId="0" borderId="19" xfId="50" applyFont="1" applyFill="1" applyBorder="1" applyAlignment="1">
      <alignment horizontal="distributed" vertical="center"/>
    </xf>
    <xf numFmtId="38" fontId="6" fillId="0" borderId="20" xfId="50" applyFont="1" applyFill="1" applyBorder="1" applyAlignment="1">
      <alignment horizontal="distributed" vertical="center"/>
    </xf>
    <xf numFmtId="0" fontId="6" fillId="0" borderId="130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121" xfId="0" applyFont="1" applyFill="1" applyBorder="1" applyAlignment="1">
      <alignment horizontal="center" vertical="center" wrapText="1" shrinkToFit="1"/>
    </xf>
    <xf numFmtId="0" fontId="9" fillId="0" borderId="120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 shrinkToFit="1"/>
    </xf>
    <xf numFmtId="0" fontId="9" fillId="0" borderId="121" xfId="0" applyFont="1" applyFill="1" applyBorder="1" applyAlignment="1">
      <alignment horizontal="center" vertical="center" wrapText="1" shrinkToFit="1"/>
    </xf>
    <xf numFmtId="184" fontId="6" fillId="0" borderId="23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17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184" fontId="6" fillId="0" borderId="24" xfId="0" applyNumberFormat="1" applyFont="1" applyFill="1" applyBorder="1" applyAlignment="1">
      <alignment horizontal="right" vertical="center"/>
    </xf>
    <xf numFmtId="0" fontId="6" fillId="0" borderId="108" xfId="0" applyFont="1" applyFill="1" applyBorder="1" applyAlignment="1" quotePrefix="1">
      <alignment horizontal="center" vertical="center"/>
    </xf>
    <xf numFmtId="0" fontId="6" fillId="0" borderId="62" xfId="0" applyFont="1" applyFill="1" applyBorder="1" applyAlignment="1" quotePrefix="1">
      <alignment horizontal="center" vertical="center"/>
    </xf>
    <xf numFmtId="0" fontId="56" fillId="0" borderId="63" xfId="0" applyFont="1" applyFill="1" applyBorder="1" applyAlignment="1">
      <alignment vertical="center"/>
    </xf>
    <xf numFmtId="0" fontId="56" fillId="0" borderId="30" xfId="0" applyFont="1" applyFill="1" applyBorder="1" applyAlignment="1">
      <alignment vertical="center"/>
    </xf>
    <xf numFmtId="0" fontId="56" fillId="0" borderId="32" xfId="0" applyFont="1" applyFill="1" applyBorder="1" applyAlignment="1">
      <alignment vertical="center"/>
    </xf>
    <xf numFmtId="0" fontId="6" fillId="0" borderId="1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38" fontId="2" fillId="0" borderId="81" xfId="5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180" fontId="6" fillId="0" borderId="88" xfId="0" applyNumberFormat="1" applyFont="1" applyFill="1" applyBorder="1" applyAlignment="1">
      <alignment vertical="center"/>
    </xf>
    <xf numFmtId="0" fontId="6" fillId="0" borderId="123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textRotation="255"/>
    </xf>
    <xf numFmtId="180" fontId="6" fillId="0" borderId="75" xfId="0" applyNumberFormat="1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38" fontId="6" fillId="0" borderId="24" xfId="50" applyNumberFormat="1" applyFont="1" applyFill="1" applyBorder="1" applyAlignment="1">
      <alignment horizontal="right" vertical="center"/>
    </xf>
    <xf numFmtId="38" fontId="6" fillId="0" borderId="125" xfId="50" applyFont="1" applyFill="1" applyBorder="1" applyAlignment="1">
      <alignment horizontal="right" vertical="center"/>
    </xf>
    <xf numFmtId="38" fontId="6" fillId="0" borderId="44" xfId="50" applyFont="1" applyFill="1" applyBorder="1" applyAlignment="1">
      <alignment horizontal="distributed" vertical="center"/>
    </xf>
    <xf numFmtId="38" fontId="6" fillId="0" borderId="41" xfId="50" applyFont="1" applyFill="1" applyBorder="1" applyAlignment="1">
      <alignment horizontal="distributed" vertical="center"/>
    </xf>
    <xf numFmtId="38" fontId="6" fillId="0" borderId="110" xfId="50" applyFont="1" applyFill="1" applyBorder="1" applyAlignment="1">
      <alignment horizontal="distributed" vertical="center"/>
    </xf>
    <xf numFmtId="38" fontId="6" fillId="0" borderId="114" xfId="50" applyFont="1" applyFill="1" applyBorder="1" applyAlignment="1">
      <alignment horizontal="center" vertical="center" shrinkToFit="1"/>
    </xf>
    <xf numFmtId="38" fontId="6" fillId="0" borderId="47" xfId="50" applyFont="1" applyFill="1" applyBorder="1" applyAlignment="1">
      <alignment horizontal="center" vertical="center" wrapText="1"/>
    </xf>
    <xf numFmtId="38" fontId="6" fillId="0" borderId="48" xfId="50" applyFont="1" applyFill="1" applyBorder="1" applyAlignment="1">
      <alignment horizontal="center" vertical="center" wrapText="1"/>
    </xf>
    <xf numFmtId="38" fontId="6" fillId="0" borderId="49" xfId="50" applyFont="1" applyFill="1" applyBorder="1" applyAlignment="1">
      <alignment horizontal="center" vertical="center" wrapText="1"/>
    </xf>
    <xf numFmtId="38" fontId="6" fillId="0" borderId="131" xfId="50" applyFont="1" applyFill="1" applyBorder="1" applyAlignment="1">
      <alignment horizontal="center" vertical="center" shrinkToFit="1"/>
    </xf>
    <xf numFmtId="38" fontId="6" fillId="0" borderId="132" xfId="50" applyFont="1" applyFill="1" applyBorder="1" applyAlignment="1">
      <alignment horizontal="center" vertical="center" shrinkToFit="1"/>
    </xf>
    <xf numFmtId="38" fontId="6" fillId="0" borderId="128" xfId="50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82" fontId="6" fillId="0" borderId="29" xfId="0" applyNumberFormat="1" applyFont="1" applyFill="1" applyBorder="1" applyAlignment="1">
      <alignment horizontal="right" vertical="center"/>
    </xf>
    <xf numFmtId="182" fontId="6" fillId="0" borderId="30" xfId="0" applyNumberFormat="1" applyFont="1" applyFill="1" applyBorder="1" applyAlignment="1">
      <alignment horizontal="right" vertical="center"/>
    </xf>
    <xf numFmtId="182" fontId="6" fillId="0" borderId="32" xfId="0" applyNumberFormat="1" applyFont="1" applyFill="1" applyBorder="1" applyAlignment="1">
      <alignment horizontal="right" vertical="center"/>
    </xf>
    <xf numFmtId="38" fontId="56" fillId="0" borderId="36" xfId="50" applyFont="1" applyFill="1" applyBorder="1" applyAlignment="1">
      <alignment horizontal="right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38" fontId="6" fillId="0" borderId="105" xfId="33" applyNumberFormat="1" applyFont="1" applyFill="1" applyBorder="1" applyAlignment="1" applyProtection="1">
      <alignment horizontal="right" vertical="center"/>
      <protection/>
    </xf>
    <xf numFmtId="38" fontId="6" fillId="0" borderId="43" xfId="50" applyFont="1" applyFill="1" applyBorder="1" applyAlignment="1">
      <alignment horizontal="right" vertical="center"/>
    </xf>
    <xf numFmtId="38" fontId="6" fillId="0" borderId="16" xfId="33" applyNumberFormat="1" applyFont="1" applyFill="1" applyBorder="1" applyAlignment="1" applyProtection="1">
      <alignment horizontal="right" vertical="center"/>
      <protection/>
    </xf>
    <xf numFmtId="0" fontId="58" fillId="0" borderId="16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5" fillId="0" borderId="59" xfId="0" applyFont="1" applyFill="1" applyBorder="1" applyAlignment="1">
      <alignment horizontal="distributed" vertical="center"/>
    </xf>
    <xf numFmtId="0" fontId="6" fillId="0" borderId="135" xfId="0" applyFont="1" applyFill="1" applyBorder="1" applyAlignment="1">
      <alignment horizontal="center" vertical="center"/>
    </xf>
    <xf numFmtId="38" fontId="6" fillId="0" borderId="60" xfId="50" applyNumberFormat="1" applyFont="1" applyFill="1" applyBorder="1" applyAlignment="1">
      <alignment horizontal="right" vertical="center"/>
    </xf>
    <xf numFmtId="38" fontId="6" fillId="0" borderId="61" xfId="50" applyNumberFormat="1" applyFont="1" applyFill="1" applyBorder="1" applyAlignment="1">
      <alignment horizontal="right" vertical="center"/>
    </xf>
    <xf numFmtId="38" fontId="6" fillId="0" borderId="62" xfId="50" applyNumberFormat="1" applyFont="1" applyFill="1" applyBorder="1" applyAlignment="1">
      <alignment horizontal="right" vertical="center"/>
    </xf>
    <xf numFmtId="38" fontId="6" fillId="0" borderId="125" xfId="50" applyNumberFormat="1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right" vertical="center"/>
    </xf>
    <xf numFmtId="0" fontId="6" fillId="0" borderId="125" xfId="0" applyFont="1" applyFill="1" applyBorder="1" applyAlignment="1">
      <alignment horizontal="right" vertical="center"/>
    </xf>
    <xf numFmtId="0" fontId="6" fillId="0" borderId="123" xfId="0" applyFont="1" applyFill="1" applyBorder="1" applyAlignment="1">
      <alignment horizontal="distributed" vertical="center"/>
    </xf>
    <xf numFmtId="3" fontId="6" fillId="0" borderId="60" xfId="0" applyNumberFormat="1" applyFont="1" applyFill="1" applyBorder="1" applyAlignment="1">
      <alignment horizontal="right" vertical="center"/>
    </xf>
    <xf numFmtId="3" fontId="6" fillId="0" borderId="61" xfId="0" applyNumberFormat="1" applyFont="1" applyFill="1" applyBorder="1" applyAlignment="1">
      <alignment horizontal="right" vertical="center"/>
    </xf>
    <xf numFmtId="3" fontId="6" fillId="0" borderId="62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16" xfId="50" applyFont="1" applyFill="1" applyBorder="1" applyAlignment="1">
      <alignment horizontal="center" vertical="center"/>
    </xf>
    <xf numFmtId="38" fontId="6" fillId="0" borderId="41" xfId="50" applyFont="1" applyFill="1" applyBorder="1" applyAlignment="1">
      <alignment horizontal="center" vertical="center"/>
    </xf>
    <xf numFmtId="38" fontId="6" fillId="0" borderId="110" xfId="50" applyFont="1" applyFill="1" applyBorder="1" applyAlignment="1">
      <alignment horizontal="center" vertical="center"/>
    </xf>
    <xf numFmtId="38" fontId="6" fillId="0" borderId="60" xfId="50" applyFont="1" applyFill="1" applyBorder="1" applyAlignment="1">
      <alignment vertical="center"/>
    </xf>
    <xf numFmtId="38" fontId="6" fillId="0" borderId="61" xfId="50" applyFont="1" applyFill="1" applyBorder="1" applyAlignment="1">
      <alignment vertical="center"/>
    </xf>
    <xf numFmtId="38" fontId="6" fillId="0" borderId="62" xfId="50" applyFont="1" applyFill="1" applyBorder="1" applyAlignment="1">
      <alignment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110" xfId="0" applyFont="1" applyFill="1" applyBorder="1" applyAlignment="1">
      <alignment horizontal="distributed" vertical="center"/>
    </xf>
    <xf numFmtId="3" fontId="6" fillId="0" borderId="116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110" xfId="0" applyNumberFormat="1" applyFont="1" applyFill="1" applyBorder="1" applyAlignment="1">
      <alignment horizontal="right" vertical="center"/>
    </xf>
    <xf numFmtId="0" fontId="6" fillId="0" borderId="116" xfId="0" applyFont="1" applyFill="1" applyBorder="1" applyAlignment="1">
      <alignment horizontal="right" vertical="center"/>
    </xf>
    <xf numFmtId="0" fontId="6" fillId="0" borderId="110" xfId="0" applyFont="1" applyFill="1" applyBorder="1" applyAlignment="1">
      <alignment horizontal="right" vertical="center"/>
    </xf>
    <xf numFmtId="0" fontId="6" fillId="0" borderId="128" xfId="0" applyFont="1" applyFill="1" applyBorder="1" applyAlignment="1">
      <alignment horizontal="right" vertical="center"/>
    </xf>
    <xf numFmtId="0" fontId="6" fillId="0" borderId="126" xfId="0" applyFont="1" applyFill="1" applyBorder="1" applyAlignment="1">
      <alignment horizontal="center" vertical="center" shrinkToFit="1"/>
    </xf>
    <xf numFmtId="0" fontId="6" fillId="0" borderId="133" xfId="0" applyFont="1" applyFill="1" applyBorder="1" applyAlignment="1">
      <alignment horizontal="center" vertical="center" shrinkToFit="1"/>
    </xf>
    <xf numFmtId="0" fontId="6" fillId="0" borderId="134" xfId="0" applyFont="1" applyFill="1" applyBorder="1" applyAlignment="1">
      <alignment horizontal="center" vertical="center" shrinkToFit="1"/>
    </xf>
    <xf numFmtId="0" fontId="6" fillId="0" borderId="12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38" fontId="6" fillId="0" borderId="136" xfId="50" applyFont="1" applyFill="1" applyBorder="1" applyAlignment="1">
      <alignment vertical="center"/>
    </xf>
    <xf numFmtId="186" fontId="6" fillId="0" borderId="29" xfId="0" applyNumberFormat="1" applyFont="1" applyFill="1" applyBorder="1" applyAlignment="1">
      <alignment horizontal="right" vertical="center"/>
    </xf>
    <xf numFmtId="186" fontId="6" fillId="0" borderId="30" xfId="0" applyNumberFormat="1" applyFont="1" applyFill="1" applyBorder="1" applyAlignment="1">
      <alignment horizontal="right" vertical="center"/>
    </xf>
    <xf numFmtId="186" fontId="6" fillId="0" borderId="36" xfId="0" applyNumberFormat="1" applyFont="1" applyFill="1" applyBorder="1" applyAlignment="1">
      <alignment horizontal="right" vertical="center"/>
    </xf>
    <xf numFmtId="0" fontId="6" fillId="0" borderId="79" xfId="0" applyFont="1" applyFill="1" applyBorder="1" applyAlignment="1" quotePrefix="1">
      <alignment horizontal="center" vertical="center" wrapText="1"/>
    </xf>
    <xf numFmtId="0" fontId="6" fillId="0" borderId="80" xfId="0" applyFont="1" applyFill="1" applyBorder="1" applyAlignment="1" quotePrefix="1">
      <alignment horizontal="center" vertical="center" wrapText="1"/>
    </xf>
    <xf numFmtId="0" fontId="6" fillId="0" borderId="87" xfId="0" applyFont="1" applyFill="1" applyBorder="1" applyAlignment="1" quotePrefix="1">
      <alignment horizontal="center" vertical="center" wrapText="1"/>
    </xf>
    <xf numFmtId="0" fontId="6" fillId="0" borderId="88" xfId="0" applyFont="1" applyFill="1" applyBorder="1" applyAlignment="1" quotePrefix="1">
      <alignment horizontal="center" vertical="center" wrapText="1"/>
    </xf>
    <xf numFmtId="186" fontId="6" fillId="0" borderId="130" xfId="0" applyNumberFormat="1" applyFont="1" applyFill="1" applyBorder="1" applyAlignment="1">
      <alignment horizontal="right" vertical="center"/>
    </xf>
    <xf numFmtId="186" fontId="6" fillId="0" borderId="32" xfId="0" applyNumberFormat="1" applyFont="1" applyFill="1" applyBorder="1" applyAlignment="1">
      <alignment horizontal="right"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38" fontId="6" fillId="0" borderId="24" xfId="50" applyFont="1" applyFill="1" applyBorder="1" applyAlignment="1">
      <alignment vertical="center"/>
    </xf>
    <xf numFmtId="38" fontId="2" fillId="0" borderId="138" xfId="50" applyFont="1" applyFill="1" applyBorder="1" applyAlignment="1">
      <alignment horizontal="right" vertical="center"/>
    </xf>
    <xf numFmtId="38" fontId="2" fillId="0" borderId="139" xfId="5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distributed" vertical="center"/>
    </xf>
    <xf numFmtId="38" fontId="2" fillId="0" borderId="140" xfId="50" applyFont="1" applyFill="1" applyBorder="1" applyAlignment="1">
      <alignment horizontal="right" vertical="center"/>
    </xf>
    <xf numFmtId="0" fontId="2" fillId="0" borderId="141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distributed" vertical="center"/>
    </xf>
    <xf numFmtId="38" fontId="2" fillId="0" borderId="43" xfId="50" applyFont="1" applyFill="1" applyBorder="1" applyAlignment="1">
      <alignment horizontal="right" vertical="center"/>
    </xf>
    <xf numFmtId="38" fontId="2" fillId="0" borderId="90" xfId="50" applyFont="1" applyFill="1" applyBorder="1" applyAlignment="1">
      <alignment vertical="center"/>
    </xf>
    <xf numFmtId="0" fontId="2" fillId="0" borderId="93" xfId="0" applyFont="1" applyFill="1" applyBorder="1" applyAlignment="1" quotePrefix="1">
      <alignment horizontal="center" vertical="center"/>
    </xf>
    <xf numFmtId="0" fontId="2" fillId="0" borderId="142" xfId="0" applyFont="1" applyFill="1" applyBorder="1" applyAlignment="1" quotePrefix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38" fontId="2" fillId="0" borderId="144" xfId="50" applyFont="1" applyFill="1" applyBorder="1" applyAlignment="1">
      <alignment horizontal="right" vertical="center"/>
    </xf>
    <xf numFmtId="0" fontId="6" fillId="0" borderId="123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11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6" fillId="0" borderId="142" xfId="0" applyNumberFormat="1" applyFont="1" applyFill="1" applyBorder="1" applyAlignment="1" quotePrefix="1">
      <alignment horizontal="center" vertical="center"/>
    </xf>
    <xf numFmtId="192" fontId="2" fillId="0" borderId="91" xfId="0" applyNumberFormat="1" applyFont="1" applyFill="1" applyBorder="1" applyAlignment="1" quotePrefix="1">
      <alignment horizontal="right" vertical="center"/>
    </xf>
    <xf numFmtId="38" fontId="2" fillId="0" borderId="0" xfId="50" applyNumberFormat="1" applyFont="1" applyFill="1" applyBorder="1" applyAlignment="1">
      <alignment vertical="center"/>
    </xf>
    <xf numFmtId="38" fontId="2" fillId="0" borderId="21" xfId="50" applyNumberFormat="1" applyFont="1" applyFill="1" applyBorder="1" applyAlignment="1">
      <alignment vertical="center"/>
    </xf>
    <xf numFmtId="49" fontId="6" fillId="0" borderId="89" xfId="0" applyNumberFormat="1" applyFont="1" applyFill="1" applyBorder="1" applyAlignment="1" quotePrefix="1">
      <alignment horizontal="center" vertical="center"/>
    </xf>
    <xf numFmtId="38" fontId="2" fillId="0" borderId="91" xfId="5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right" vertical="center"/>
    </xf>
    <xf numFmtId="184" fontId="6" fillId="0" borderId="30" xfId="0" applyNumberFormat="1" applyFont="1" applyFill="1" applyBorder="1" applyAlignment="1">
      <alignment horizontal="right" vertical="center"/>
    </xf>
    <xf numFmtId="184" fontId="6" fillId="0" borderId="36" xfId="0" applyNumberFormat="1" applyFont="1" applyFill="1" applyBorder="1" applyAlignment="1">
      <alignment horizontal="right" vertical="center"/>
    </xf>
    <xf numFmtId="184" fontId="6" fillId="0" borderId="130" xfId="0" applyNumberFormat="1" applyFont="1" applyFill="1" applyBorder="1" applyAlignment="1">
      <alignment horizontal="right" vertical="center"/>
    </xf>
    <xf numFmtId="184" fontId="6" fillId="0" borderId="3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8" fillId="0" borderId="120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17" fillId="0" borderId="120" xfId="0" applyFont="1" applyFill="1" applyBorder="1" applyAlignment="1">
      <alignment horizontal="center" vertical="center" wrapText="1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242</xdr:row>
      <xdr:rowOff>85725</xdr:rowOff>
    </xdr:from>
    <xdr:to>
      <xdr:col>38</xdr:col>
      <xdr:colOff>28575</xdr:colOff>
      <xdr:row>243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3933825" y="51234975"/>
          <a:ext cx="76200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38100</xdr:colOff>
      <xdr:row>242</xdr:row>
      <xdr:rowOff>66675</xdr:rowOff>
    </xdr:from>
    <xdr:to>
      <xdr:col>81</xdr:col>
      <xdr:colOff>19050</xdr:colOff>
      <xdr:row>243</xdr:row>
      <xdr:rowOff>123825</xdr:rowOff>
    </xdr:to>
    <xdr:sp>
      <xdr:nvSpPr>
        <xdr:cNvPr id="2" name="AutoShape 7"/>
        <xdr:cNvSpPr>
          <a:spLocks/>
        </xdr:cNvSpPr>
      </xdr:nvSpPr>
      <xdr:spPr>
        <a:xfrm>
          <a:off x="8420100" y="51215925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57150</xdr:colOff>
      <xdr:row>242</xdr:row>
      <xdr:rowOff>66675</xdr:rowOff>
    </xdr:from>
    <xdr:to>
      <xdr:col>24</xdr:col>
      <xdr:colOff>28575</xdr:colOff>
      <xdr:row>243</xdr:row>
      <xdr:rowOff>123825</xdr:rowOff>
    </xdr:to>
    <xdr:sp>
      <xdr:nvSpPr>
        <xdr:cNvPr id="3" name="AutoShape 1"/>
        <xdr:cNvSpPr>
          <a:spLocks/>
        </xdr:cNvSpPr>
      </xdr:nvSpPr>
      <xdr:spPr>
        <a:xfrm>
          <a:off x="2466975" y="51215925"/>
          <a:ext cx="76200" cy="247650"/>
        </a:xfrm>
        <a:prstGeom prst="rightBracket">
          <a:avLst>
            <a:gd name="adj" fmla="val -40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57150</xdr:colOff>
      <xdr:row>242</xdr:row>
      <xdr:rowOff>76200</xdr:rowOff>
    </xdr:from>
    <xdr:to>
      <xdr:col>31</xdr:col>
      <xdr:colOff>28575</xdr:colOff>
      <xdr:row>243</xdr:row>
      <xdr:rowOff>133350</xdr:rowOff>
    </xdr:to>
    <xdr:sp>
      <xdr:nvSpPr>
        <xdr:cNvPr id="4" name="AutoShape 2"/>
        <xdr:cNvSpPr>
          <a:spLocks/>
        </xdr:cNvSpPr>
      </xdr:nvSpPr>
      <xdr:spPr>
        <a:xfrm>
          <a:off x="3200400" y="51225450"/>
          <a:ext cx="76200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57150</xdr:colOff>
      <xdr:row>242</xdr:row>
      <xdr:rowOff>66675</xdr:rowOff>
    </xdr:from>
    <xdr:to>
      <xdr:col>49</xdr:col>
      <xdr:colOff>28575</xdr:colOff>
      <xdr:row>243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5086350" y="51215925"/>
          <a:ext cx="76200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85725</xdr:colOff>
      <xdr:row>242</xdr:row>
      <xdr:rowOff>66675</xdr:rowOff>
    </xdr:from>
    <xdr:to>
      <xdr:col>77</xdr:col>
      <xdr:colOff>66675</xdr:colOff>
      <xdr:row>243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8048625" y="51215925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57150</xdr:colOff>
      <xdr:row>242</xdr:row>
      <xdr:rowOff>76200</xdr:rowOff>
    </xdr:from>
    <xdr:to>
      <xdr:col>45</xdr:col>
      <xdr:colOff>28575</xdr:colOff>
      <xdr:row>243</xdr:row>
      <xdr:rowOff>133350</xdr:rowOff>
    </xdr:to>
    <xdr:sp>
      <xdr:nvSpPr>
        <xdr:cNvPr id="7" name="AutoShape 4"/>
        <xdr:cNvSpPr>
          <a:spLocks/>
        </xdr:cNvSpPr>
      </xdr:nvSpPr>
      <xdr:spPr>
        <a:xfrm>
          <a:off x="4667250" y="51225450"/>
          <a:ext cx="76200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66675</xdr:colOff>
      <xdr:row>253</xdr:row>
      <xdr:rowOff>76200</xdr:rowOff>
    </xdr:from>
    <xdr:to>
      <xdr:col>77</xdr:col>
      <xdr:colOff>38100</xdr:colOff>
      <xdr:row>255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029575" y="53187600"/>
          <a:ext cx="76200" cy="628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66675</xdr:colOff>
      <xdr:row>253</xdr:row>
      <xdr:rowOff>66675</xdr:rowOff>
    </xdr:from>
    <xdr:to>
      <xdr:col>81</xdr:col>
      <xdr:colOff>38100</xdr:colOff>
      <xdr:row>255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8448675" y="53178075"/>
          <a:ext cx="76200" cy="628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57150</xdr:colOff>
      <xdr:row>253</xdr:row>
      <xdr:rowOff>142875</xdr:rowOff>
    </xdr:from>
    <xdr:to>
      <xdr:col>24</xdr:col>
      <xdr:colOff>28575</xdr:colOff>
      <xdr:row>254</xdr:row>
      <xdr:rowOff>209550</xdr:rowOff>
    </xdr:to>
    <xdr:sp>
      <xdr:nvSpPr>
        <xdr:cNvPr id="10" name="AutoShape 1"/>
        <xdr:cNvSpPr>
          <a:spLocks/>
        </xdr:cNvSpPr>
      </xdr:nvSpPr>
      <xdr:spPr>
        <a:xfrm>
          <a:off x="2466975" y="53254275"/>
          <a:ext cx="76200" cy="257175"/>
        </a:xfrm>
        <a:prstGeom prst="rightBracket">
          <a:avLst>
            <a:gd name="adj" fmla="val -40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66675</xdr:colOff>
      <xdr:row>253</xdr:row>
      <xdr:rowOff>133350</xdr:rowOff>
    </xdr:from>
    <xdr:to>
      <xdr:col>38</xdr:col>
      <xdr:colOff>38100</xdr:colOff>
      <xdr:row>254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3943350" y="53244750"/>
          <a:ext cx="76200" cy="247650"/>
        </a:xfrm>
        <a:prstGeom prst="rightBracket">
          <a:avLst>
            <a:gd name="adj" fmla="val -40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66675</xdr:colOff>
      <xdr:row>253</xdr:row>
      <xdr:rowOff>133350</xdr:rowOff>
    </xdr:from>
    <xdr:to>
      <xdr:col>45</xdr:col>
      <xdr:colOff>38100</xdr:colOff>
      <xdr:row>254</xdr:row>
      <xdr:rowOff>200025</xdr:rowOff>
    </xdr:to>
    <xdr:sp>
      <xdr:nvSpPr>
        <xdr:cNvPr id="12" name="AutoShape 1"/>
        <xdr:cNvSpPr>
          <a:spLocks/>
        </xdr:cNvSpPr>
      </xdr:nvSpPr>
      <xdr:spPr>
        <a:xfrm>
          <a:off x="4676775" y="53244750"/>
          <a:ext cx="76200" cy="257175"/>
        </a:xfrm>
        <a:prstGeom prst="rightBracket">
          <a:avLst>
            <a:gd name="adj" fmla="val -40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57150</xdr:colOff>
      <xdr:row>253</xdr:row>
      <xdr:rowOff>142875</xdr:rowOff>
    </xdr:from>
    <xdr:to>
      <xdr:col>31</xdr:col>
      <xdr:colOff>28575</xdr:colOff>
      <xdr:row>254</xdr:row>
      <xdr:rowOff>209550</xdr:rowOff>
    </xdr:to>
    <xdr:sp>
      <xdr:nvSpPr>
        <xdr:cNvPr id="13" name="AutoShape 1"/>
        <xdr:cNvSpPr>
          <a:spLocks/>
        </xdr:cNvSpPr>
      </xdr:nvSpPr>
      <xdr:spPr>
        <a:xfrm>
          <a:off x="3200400" y="53254275"/>
          <a:ext cx="76200" cy="257175"/>
        </a:xfrm>
        <a:prstGeom prst="rightBracket">
          <a:avLst>
            <a:gd name="adj" fmla="val -40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66675</xdr:colOff>
      <xdr:row>253</xdr:row>
      <xdr:rowOff>142875</xdr:rowOff>
    </xdr:from>
    <xdr:to>
      <xdr:col>49</xdr:col>
      <xdr:colOff>38100</xdr:colOff>
      <xdr:row>254</xdr:row>
      <xdr:rowOff>209550</xdr:rowOff>
    </xdr:to>
    <xdr:sp>
      <xdr:nvSpPr>
        <xdr:cNvPr id="14" name="AutoShape 1"/>
        <xdr:cNvSpPr>
          <a:spLocks/>
        </xdr:cNvSpPr>
      </xdr:nvSpPr>
      <xdr:spPr>
        <a:xfrm>
          <a:off x="5095875" y="53254275"/>
          <a:ext cx="76200" cy="257175"/>
        </a:xfrm>
        <a:prstGeom prst="rightBracket">
          <a:avLst>
            <a:gd name="adj" fmla="val -40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28575</xdr:colOff>
      <xdr:row>246</xdr:row>
      <xdr:rowOff>76200</xdr:rowOff>
    </xdr:from>
    <xdr:to>
      <xdr:col>24</xdr:col>
      <xdr:colOff>19050</xdr:colOff>
      <xdr:row>248</xdr:row>
      <xdr:rowOff>95250</xdr:rowOff>
    </xdr:to>
    <xdr:sp>
      <xdr:nvSpPr>
        <xdr:cNvPr id="15" name="AutoShape 1"/>
        <xdr:cNvSpPr>
          <a:spLocks/>
        </xdr:cNvSpPr>
      </xdr:nvSpPr>
      <xdr:spPr>
        <a:xfrm>
          <a:off x="2438400" y="51920775"/>
          <a:ext cx="95250" cy="400050"/>
        </a:xfrm>
        <a:prstGeom prst="rightBracket">
          <a:avLst>
            <a:gd name="adj" fmla="val -43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28575</xdr:colOff>
      <xdr:row>246</xdr:row>
      <xdr:rowOff>85725</xdr:rowOff>
    </xdr:from>
    <xdr:to>
      <xdr:col>45</xdr:col>
      <xdr:colOff>19050</xdr:colOff>
      <xdr:row>248</xdr:row>
      <xdr:rowOff>104775</xdr:rowOff>
    </xdr:to>
    <xdr:sp>
      <xdr:nvSpPr>
        <xdr:cNvPr id="16" name="AutoShape 1"/>
        <xdr:cNvSpPr>
          <a:spLocks/>
        </xdr:cNvSpPr>
      </xdr:nvSpPr>
      <xdr:spPr>
        <a:xfrm>
          <a:off x="4638675" y="51930300"/>
          <a:ext cx="95250" cy="400050"/>
        </a:xfrm>
        <a:prstGeom prst="rightBracket">
          <a:avLst>
            <a:gd name="adj" fmla="val -43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38100</xdr:colOff>
      <xdr:row>246</xdr:row>
      <xdr:rowOff>85725</xdr:rowOff>
    </xdr:from>
    <xdr:to>
      <xdr:col>49</xdr:col>
      <xdr:colOff>28575</xdr:colOff>
      <xdr:row>248</xdr:row>
      <xdr:rowOff>104775</xdr:rowOff>
    </xdr:to>
    <xdr:sp>
      <xdr:nvSpPr>
        <xdr:cNvPr id="17" name="AutoShape 1"/>
        <xdr:cNvSpPr>
          <a:spLocks/>
        </xdr:cNvSpPr>
      </xdr:nvSpPr>
      <xdr:spPr>
        <a:xfrm>
          <a:off x="5067300" y="51930300"/>
          <a:ext cx="95250" cy="400050"/>
        </a:xfrm>
        <a:prstGeom prst="rightBracket">
          <a:avLst>
            <a:gd name="adj" fmla="val -43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38100</xdr:colOff>
      <xdr:row>246</xdr:row>
      <xdr:rowOff>104775</xdr:rowOff>
    </xdr:from>
    <xdr:to>
      <xdr:col>77</xdr:col>
      <xdr:colOff>19050</xdr:colOff>
      <xdr:row>250</xdr:row>
      <xdr:rowOff>85725</xdr:rowOff>
    </xdr:to>
    <xdr:sp>
      <xdr:nvSpPr>
        <xdr:cNvPr id="18" name="AutoShape 10"/>
        <xdr:cNvSpPr>
          <a:spLocks/>
        </xdr:cNvSpPr>
      </xdr:nvSpPr>
      <xdr:spPr>
        <a:xfrm>
          <a:off x="8001000" y="51949350"/>
          <a:ext cx="85725" cy="742950"/>
        </a:xfrm>
        <a:prstGeom prst="rightBracket">
          <a:avLst>
            <a:gd name="adj" fmla="val -37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28575</xdr:colOff>
      <xdr:row>249</xdr:row>
      <xdr:rowOff>95250</xdr:rowOff>
    </xdr:from>
    <xdr:to>
      <xdr:col>45</xdr:col>
      <xdr:colOff>9525</xdr:colOff>
      <xdr:row>250</xdr:row>
      <xdr:rowOff>152400</xdr:rowOff>
    </xdr:to>
    <xdr:sp>
      <xdr:nvSpPr>
        <xdr:cNvPr id="19" name="AutoShape 2"/>
        <xdr:cNvSpPr>
          <a:spLocks/>
        </xdr:cNvSpPr>
      </xdr:nvSpPr>
      <xdr:spPr>
        <a:xfrm>
          <a:off x="4638675" y="52511325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19050</xdr:colOff>
      <xdr:row>249</xdr:row>
      <xdr:rowOff>95250</xdr:rowOff>
    </xdr:from>
    <xdr:to>
      <xdr:col>48</xdr:col>
      <xdr:colOff>104775</xdr:colOff>
      <xdr:row>250</xdr:row>
      <xdr:rowOff>152400</xdr:rowOff>
    </xdr:to>
    <xdr:sp>
      <xdr:nvSpPr>
        <xdr:cNvPr id="20" name="AutoShape 2"/>
        <xdr:cNvSpPr>
          <a:spLocks/>
        </xdr:cNvSpPr>
      </xdr:nvSpPr>
      <xdr:spPr>
        <a:xfrm>
          <a:off x="5048250" y="52511325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246</xdr:row>
      <xdr:rowOff>104775</xdr:rowOff>
    </xdr:from>
    <xdr:to>
      <xdr:col>37</xdr:col>
      <xdr:colOff>85725</xdr:colOff>
      <xdr:row>248</xdr:row>
      <xdr:rowOff>161925</xdr:rowOff>
    </xdr:to>
    <xdr:sp>
      <xdr:nvSpPr>
        <xdr:cNvPr id="21" name="AutoShape 8"/>
        <xdr:cNvSpPr>
          <a:spLocks/>
        </xdr:cNvSpPr>
      </xdr:nvSpPr>
      <xdr:spPr>
        <a:xfrm>
          <a:off x="3876675" y="51949350"/>
          <a:ext cx="8572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246</xdr:row>
      <xdr:rowOff>85725</xdr:rowOff>
    </xdr:from>
    <xdr:to>
      <xdr:col>31</xdr:col>
      <xdr:colOff>9525</xdr:colOff>
      <xdr:row>248</xdr:row>
      <xdr:rowOff>142875</xdr:rowOff>
    </xdr:to>
    <xdr:sp>
      <xdr:nvSpPr>
        <xdr:cNvPr id="22" name="AutoShape 8"/>
        <xdr:cNvSpPr>
          <a:spLocks/>
        </xdr:cNvSpPr>
      </xdr:nvSpPr>
      <xdr:spPr>
        <a:xfrm>
          <a:off x="3171825" y="51930300"/>
          <a:ext cx="8572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249</xdr:row>
      <xdr:rowOff>85725</xdr:rowOff>
    </xdr:from>
    <xdr:to>
      <xdr:col>23</xdr:col>
      <xdr:colOff>85725</xdr:colOff>
      <xdr:row>250</xdr:row>
      <xdr:rowOff>142875</xdr:rowOff>
    </xdr:to>
    <xdr:sp>
      <xdr:nvSpPr>
        <xdr:cNvPr id="23" name="AutoShape 2"/>
        <xdr:cNvSpPr>
          <a:spLocks/>
        </xdr:cNvSpPr>
      </xdr:nvSpPr>
      <xdr:spPr>
        <a:xfrm>
          <a:off x="2409825" y="52501800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249</xdr:row>
      <xdr:rowOff>85725</xdr:rowOff>
    </xdr:from>
    <xdr:to>
      <xdr:col>30</xdr:col>
      <xdr:colOff>85725</xdr:colOff>
      <xdr:row>250</xdr:row>
      <xdr:rowOff>142875</xdr:rowOff>
    </xdr:to>
    <xdr:sp>
      <xdr:nvSpPr>
        <xdr:cNvPr id="24" name="AutoShape 2"/>
        <xdr:cNvSpPr>
          <a:spLocks/>
        </xdr:cNvSpPr>
      </xdr:nvSpPr>
      <xdr:spPr>
        <a:xfrm>
          <a:off x="3143250" y="52501800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249</xdr:row>
      <xdr:rowOff>85725</xdr:rowOff>
    </xdr:from>
    <xdr:to>
      <xdr:col>37</xdr:col>
      <xdr:colOff>85725</xdr:colOff>
      <xdr:row>250</xdr:row>
      <xdr:rowOff>142875</xdr:rowOff>
    </xdr:to>
    <xdr:sp>
      <xdr:nvSpPr>
        <xdr:cNvPr id="25" name="AutoShape 2"/>
        <xdr:cNvSpPr>
          <a:spLocks/>
        </xdr:cNvSpPr>
      </xdr:nvSpPr>
      <xdr:spPr>
        <a:xfrm>
          <a:off x="3876675" y="52501800"/>
          <a:ext cx="8572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28575</xdr:colOff>
      <xdr:row>246</xdr:row>
      <xdr:rowOff>114300</xdr:rowOff>
    </xdr:from>
    <xdr:to>
      <xdr:col>81</xdr:col>
      <xdr:colOff>9525</xdr:colOff>
      <xdr:row>250</xdr:row>
      <xdr:rowOff>95250</xdr:rowOff>
    </xdr:to>
    <xdr:sp>
      <xdr:nvSpPr>
        <xdr:cNvPr id="26" name="AutoShape 10"/>
        <xdr:cNvSpPr>
          <a:spLocks/>
        </xdr:cNvSpPr>
      </xdr:nvSpPr>
      <xdr:spPr>
        <a:xfrm>
          <a:off x="8410575" y="51958875"/>
          <a:ext cx="85725" cy="742950"/>
        </a:xfrm>
        <a:prstGeom prst="rightBracket">
          <a:avLst>
            <a:gd name="adj" fmla="val -35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57150</xdr:colOff>
      <xdr:row>242</xdr:row>
      <xdr:rowOff>85725</xdr:rowOff>
    </xdr:from>
    <xdr:to>
      <xdr:col>38</xdr:col>
      <xdr:colOff>28575</xdr:colOff>
      <xdr:row>243</xdr:row>
      <xdr:rowOff>133350</xdr:rowOff>
    </xdr:to>
    <xdr:sp>
      <xdr:nvSpPr>
        <xdr:cNvPr id="27" name="CustomShape 1"/>
        <xdr:cNvSpPr>
          <a:spLocks/>
        </xdr:cNvSpPr>
      </xdr:nvSpPr>
      <xdr:spPr>
        <a:xfrm>
          <a:off x="3933825" y="51234975"/>
          <a:ext cx="76200" cy="238125"/>
        </a:xfrm>
        <a:custGeom>
          <a:pathLst>
            <a:path h="276225" w="76200">
              <a:moveTo>
                <a:pt x="0" y="0"/>
              </a:moveTo>
              <a:cubicBezTo>
                <a:pt x="134" y="0"/>
                <a:pt x="269" y="32"/>
                <a:pt x="269" y="64"/>
              </a:cubicBezTo>
              <a:lnTo>
                <a:pt x="269" y="704"/>
              </a:lnTo>
              <a:cubicBezTo>
                <a:pt x="269" y="736"/>
                <a:pt x="134" y="769"/>
                <a:pt x="0" y="769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38100</xdr:colOff>
      <xdr:row>242</xdr:row>
      <xdr:rowOff>66675</xdr:rowOff>
    </xdr:from>
    <xdr:to>
      <xdr:col>81</xdr:col>
      <xdr:colOff>19050</xdr:colOff>
      <xdr:row>243</xdr:row>
      <xdr:rowOff>123825</xdr:rowOff>
    </xdr:to>
    <xdr:sp>
      <xdr:nvSpPr>
        <xdr:cNvPr id="28" name="CustomShape 1"/>
        <xdr:cNvSpPr>
          <a:spLocks/>
        </xdr:cNvSpPr>
      </xdr:nvSpPr>
      <xdr:spPr>
        <a:xfrm>
          <a:off x="8420100" y="51215925"/>
          <a:ext cx="85725" cy="247650"/>
        </a:xfrm>
        <a:custGeom>
          <a:pathLst>
            <a:path h="276225" w="76200">
              <a:moveTo>
                <a:pt x="0" y="0"/>
              </a:moveTo>
              <a:cubicBezTo>
                <a:pt x="135" y="0"/>
                <a:pt x="270" y="32"/>
                <a:pt x="270" y="64"/>
              </a:cubicBezTo>
              <a:lnTo>
                <a:pt x="270" y="704"/>
              </a:lnTo>
              <a:cubicBezTo>
                <a:pt x="270" y="736"/>
                <a:pt x="135" y="769"/>
                <a:pt x="0" y="769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57150</xdr:colOff>
      <xdr:row>242</xdr:row>
      <xdr:rowOff>66675</xdr:rowOff>
    </xdr:from>
    <xdr:to>
      <xdr:col>24</xdr:col>
      <xdr:colOff>28575</xdr:colOff>
      <xdr:row>243</xdr:row>
      <xdr:rowOff>123825</xdr:rowOff>
    </xdr:to>
    <xdr:sp>
      <xdr:nvSpPr>
        <xdr:cNvPr id="29" name="CustomShape 1"/>
        <xdr:cNvSpPr>
          <a:spLocks/>
        </xdr:cNvSpPr>
      </xdr:nvSpPr>
      <xdr:spPr>
        <a:xfrm>
          <a:off x="2466975" y="51215925"/>
          <a:ext cx="76200" cy="247650"/>
        </a:xfrm>
        <a:custGeom>
          <a:pathLst>
            <a:path h="276225" w="76200">
              <a:moveTo>
                <a:pt x="0" y="0"/>
              </a:moveTo>
              <a:cubicBezTo>
                <a:pt x="134" y="0"/>
                <a:pt x="269" y="36"/>
                <a:pt x="269" y="73"/>
              </a:cubicBezTo>
              <a:lnTo>
                <a:pt x="269" y="695"/>
              </a:lnTo>
              <a:cubicBezTo>
                <a:pt x="269" y="732"/>
                <a:pt x="134" y="769"/>
                <a:pt x="0" y="769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57150</xdr:colOff>
      <xdr:row>242</xdr:row>
      <xdr:rowOff>76200</xdr:rowOff>
    </xdr:from>
    <xdr:to>
      <xdr:col>31</xdr:col>
      <xdr:colOff>28575</xdr:colOff>
      <xdr:row>243</xdr:row>
      <xdr:rowOff>133350</xdr:rowOff>
    </xdr:to>
    <xdr:sp>
      <xdr:nvSpPr>
        <xdr:cNvPr id="30" name="CustomShape 1"/>
        <xdr:cNvSpPr>
          <a:spLocks/>
        </xdr:cNvSpPr>
      </xdr:nvSpPr>
      <xdr:spPr>
        <a:xfrm>
          <a:off x="3200400" y="51225450"/>
          <a:ext cx="76200" cy="247650"/>
        </a:xfrm>
        <a:custGeom>
          <a:pathLst>
            <a:path h="276225" w="76200">
              <a:moveTo>
                <a:pt x="0" y="0"/>
              </a:moveTo>
              <a:cubicBezTo>
                <a:pt x="134" y="0"/>
                <a:pt x="269" y="32"/>
                <a:pt x="269" y="64"/>
              </a:cubicBezTo>
              <a:lnTo>
                <a:pt x="269" y="704"/>
              </a:lnTo>
              <a:cubicBezTo>
                <a:pt x="269" y="736"/>
                <a:pt x="134" y="769"/>
                <a:pt x="0" y="769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57150</xdr:colOff>
      <xdr:row>242</xdr:row>
      <xdr:rowOff>66675</xdr:rowOff>
    </xdr:from>
    <xdr:to>
      <xdr:col>49</xdr:col>
      <xdr:colOff>28575</xdr:colOff>
      <xdr:row>243</xdr:row>
      <xdr:rowOff>123825</xdr:rowOff>
    </xdr:to>
    <xdr:sp>
      <xdr:nvSpPr>
        <xdr:cNvPr id="31" name="CustomShape 1"/>
        <xdr:cNvSpPr>
          <a:spLocks/>
        </xdr:cNvSpPr>
      </xdr:nvSpPr>
      <xdr:spPr>
        <a:xfrm>
          <a:off x="5086350" y="51215925"/>
          <a:ext cx="76200" cy="247650"/>
        </a:xfrm>
        <a:custGeom>
          <a:pathLst>
            <a:path h="276225" w="76200">
              <a:moveTo>
                <a:pt x="0" y="0"/>
              </a:moveTo>
              <a:cubicBezTo>
                <a:pt x="135" y="0"/>
                <a:pt x="270" y="32"/>
                <a:pt x="270" y="64"/>
              </a:cubicBezTo>
              <a:lnTo>
                <a:pt x="270" y="704"/>
              </a:lnTo>
              <a:cubicBezTo>
                <a:pt x="270" y="736"/>
                <a:pt x="135" y="769"/>
                <a:pt x="0" y="769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38100</xdr:colOff>
      <xdr:row>242</xdr:row>
      <xdr:rowOff>66675</xdr:rowOff>
    </xdr:from>
    <xdr:to>
      <xdr:col>77</xdr:col>
      <xdr:colOff>19050</xdr:colOff>
      <xdr:row>243</xdr:row>
      <xdr:rowOff>123825</xdr:rowOff>
    </xdr:to>
    <xdr:sp>
      <xdr:nvSpPr>
        <xdr:cNvPr id="32" name="CustomShape 1"/>
        <xdr:cNvSpPr>
          <a:spLocks/>
        </xdr:cNvSpPr>
      </xdr:nvSpPr>
      <xdr:spPr>
        <a:xfrm>
          <a:off x="8001000" y="51215925"/>
          <a:ext cx="85725" cy="247650"/>
        </a:xfrm>
        <a:custGeom>
          <a:pathLst>
            <a:path h="276225" w="76200">
              <a:moveTo>
                <a:pt x="0" y="0"/>
              </a:moveTo>
              <a:cubicBezTo>
                <a:pt x="134" y="0"/>
                <a:pt x="269" y="32"/>
                <a:pt x="269" y="64"/>
              </a:cubicBezTo>
              <a:lnTo>
                <a:pt x="269" y="704"/>
              </a:lnTo>
              <a:cubicBezTo>
                <a:pt x="269" y="736"/>
                <a:pt x="134" y="769"/>
                <a:pt x="0" y="769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57150</xdr:colOff>
      <xdr:row>242</xdr:row>
      <xdr:rowOff>76200</xdr:rowOff>
    </xdr:from>
    <xdr:to>
      <xdr:col>45</xdr:col>
      <xdr:colOff>28575</xdr:colOff>
      <xdr:row>243</xdr:row>
      <xdr:rowOff>133350</xdr:rowOff>
    </xdr:to>
    <xdr:sp>
      <xdr:nvSpPr>
        <xdr:cNvPr id="33" name="CustomShape 1"/>
        <xdr:cNvSpPr>
          <a:spLocks/>
        </xdr:cNvSpPr>
      </xdr:nvSpPr>
      <xdr:spPr>
        <a:xfrm>
          <a:off x="4667250" y="51225450"/>
          <a:ext cx="76200" cy="247650"/>
        </a:xfrm>
        <a:custGeom>
          <a:pathLst>
            <a:path h="276225" w="76200">
              <a:moveTo>
                <a:pt x="0" y="0"/>
              </a:moveTo>
              <a:cubicBezTo>
                <a:pt x="134" y="0"/>
                <a:pt x="269" y="32"/>
                <a:pt x="269" y="64"/>
              </a:cubicBezTo>
              <a:lnTo>
                <a:pt x="269" y="704"/>
              </a:lnTo>
              <a:cubicBezTo>
                <a:pt x="269" y="736"/>
                <a:pt x="134" y="769"/>
                <a:pt x="0" y="769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L455"/>
  <sheetViews>
    <sheetView tabSelected="1" view="pageBreakPreview" zoomScaleSheetLayoutView="100" workbookViewId="0" topLeftCell="A284">
      <selection activeCell="BY294" sqref="BY294:CB294"/>
    </sheetView>
  </sheetViews>
  <sheetFormatPr defaultColWidth="1.37890625" defaultRowHeight="17.25" customHeight="1"/>
  <cols>
    <col min="1" max="80" width="1.37890625" style="7" customWidth="1"/>
    <col min="81" max="16384" width="1.37890625" style="7" customWidth="1"/>
  </cols>
  <sheetData>
    <row r="10" spans="1:84" ht="17.25" customHeight="1">
      <c r="A10" s="372" t="s">
        <v>155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</row>
    <row r="11" spans="1:84" ht="17.25" customHeight="1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</row>
    <row r="12" spans="1:84" ht="17.25" customHeight="1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</row>
    <row r="49" spans="1:85" s="6" customFormat="1" ht="19.5" thickBot="1">
      <c r="A49" s="16" t="s">
        <v>284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3"/>
      <c r="BX49" s="3"/>
      <c r="BY49" s="3"/>
      <c r="BZ49" s="3"/>
      <c r="CA49" s="3"/>
      <c r="CB49" s="3"/>
      <c r="CC49" s="3"/>
      <c r="CD49" s="3"/>
      <c r="CE49" s="3"/>
      <c r="CF49" s="33" t="s">
        <v>338</v>
      </c>
      <c r="CG49" s="3"/>
    </row>
    <row r="50" spans="1:85" s="6" customFormat="1" ht="17.25" customHeight="1">
      <c r="A50" s="431" t="s">
        <v>238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3"/>
      <c r="L50" s="55" t="s">
        <v>4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7"/>
      <c r="BW50" s="456" t="s">
        <v>195</v>
      </c>
      <c r="BX50" s="432"/>
      <c r="BY50" s="432"/>
      <c r="BZ50" s="432"/>
      <c r="CA50" s="432"/>
      <c r="CB50" s="432"/>
      <c r="CC50" s="432"/>
      <c r="CD50" s="432"/>
      <c r="CE50" s="432"/>
      <c r="CF50" s="559"/>
      <c r="CG50" s="1"/>
    </row>
    <row r="51" spans="1:85" s="6" customFormat="1" ht="17.25" customHeight="1">
      <c r="A51" s="516"/>
      <c r="B51" s="165"/>
      <c r="C51" s="165"/>
      <c r="D51" s="165"/>
      <c r="E51" s="165"/>
      <c r="F51" s="165"/>
      <c r="G51" s="165"/>
      <c r="H51" s="165"/>
      <c r="I51" s="165"/>
      <c r="J51" s="165"/>
      <c r="K51" s="170"/>
      <c r="L51" s="52" t="s">
        <v>13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52" t="s">
        <v>9</v>
      </c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4"/>
      <c r="AU51" s="52" t="s">
        <v>10</v>
      </c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4"/>
      <c r="BI51" s="52" t="s">
        <v>11</v>
      </c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122"/>
      <c r="BX51" s="123"/>
      <c r="BY51" s="123"/>
      <c r="BZ51" s="123"/>
      <c r="CA51" s="123"/>
      <c r="CB51" s="123"/>
      <c r="CC51" s="123"/>
      <c r="CD51" s="123"/>
      <c r="CE51" s="123"/>
      <c r="CF51" s="560"/>
      <c r="CG51" s="1"/>
    </row>
    <row r="52" spans="1:85" s="6" customFormat="1" ht="17.25" customHeight="1">
      <c r="A52" s="434"/>
      <c r="B52" s="123"/>
      <c r="C52" s="123"/>
      <c r="D52" s="123"/>
      <c r="E52" s="123"/>
      <c r="F52" s="123"/>
      <c r="G52" s="123"/>
      <c r="H52" s="123"/>
      <c r="I52" s="123"/>
      <c r="J52" s="123"/>
      <c r="K52" s="124"/>
      <c r="L52" s="52" t="s">
        <v>6</v>
      </c>
      <c r="M52" s="53"/>
      <c r="N52" s="53"/>
      <c r="O52" s="53"/>
      <c r="P52" s="53"/>
      <c r="Q52" s="53"/>
      <c r="R52" s="54"/>
      <c r="S52" s="52" t="s">
        <v>7</v>
      </c>
      <c r="T52" s="53"/>
      <c r="U52" s="53"/>
      <c r="V52" s="53"/>
      <c r="W52" s="53"/>
      <c r="X52" s="53"/>
      <c r="Y52" s="54"/>
      <c r="Z52" s="52" t="s">
        <v>8</v>
      </c>
      <c r="AA52" s="53"/>
      <c r="AB52" s="53"/>
      <c r="AC52" s="53"/>
      <c r="AD52" s="53"/>
      <c r="AE52" s="53"/>
      <c r="AF52" s="54"/>
      <c r="AG52" s="52" t="s">
        <v>7</v>
      </c>
      <c r="AH52" s="53"/>
      <c r="AI52" s="53"/>
      <c r="AJ52" s="53"/>
      <c r="AK52" s="53"/>
      <c r="AL52" s="53"/>
      <c r="AM52" s="54"/>
      <c r="AN52" s="52" t="s">
        <v>8</v>
      </c>
      <c r="AO52" s="53"/>
      <c r="AP52" s="53"/>
      <c r="AQ52" s="53"/>
      <c r="AR52" s="53"/>
      <c r="AS52" s="53"/>
      <c r="AT52" s="54"/>
      <c r="AU52" s="52" t="s">
        <v>7</v>
      </c>
      <c r="AV52" s="53"/>
      <c r="AW52" s="53"/>
      <c r="AX52" s="53"/>
      <c r="AY52" s="53"/>
      <c r="AZ52" s="53"/>
      <c r="BA52" s="54"/>
      <c r="BB52" s="52" t="s">
        <v>8</v>
      </c>
      <c r="BC52" s="53"/>
      <c r="BD52" s="53"/>
      <c r="BE52" s="53"/>
      <c r="BF52" s="53"/>
      <c r="BG52" s="53"/>
      <c r="BH52" s="54"/>
      <c r="BI52" s="52" t="s">
        <v>7</v>
      </c>
      <c r="BJ52" s="53"/>
      <c r="BK52" s="53"/>
      <c r="BL52" s="53"/>
      <c r="BM52" s="53"/>
      <c r="BN52" s="53"/>
      <c r="BO52" s="54"/>
      <c r="BP52" s="52" t="s">
        <v>8</v>
      </c>
      <c r="BQ52" s="53"/>
      <c r="BR52" s="53"/>
      <c r="BS52" s="53"/>
      <c r="BT52" s="53"/>
      <c r="BU52" s="53"/>
      <c r="BV52" s="54"/>
      <c r="BW52" s="52" t="s">
        <v>7</v>
      </c>
      <c r="BX52" s="53"/>
      <c r="BY52" s="53"/>
      <c r="BZ52" s="53"/>
      <c r="CA52" s="54"/>
      <c r="CB52" s="52" t="s">
        <v>8</v>
      </c>
      <c r="CC52" s="53"/>
      <c r="CD52" s="53"/>
      <c r="CE52" s="53"/>
      <c r="CF52" s="128"/>
      <c r="CG52" s="1"/>
    </row>
    <row r="53" spans="1:85" s="6" customFormat="1" ht="17.25" customHeight="1">
      <c r="A53" s="582" t="s">
        <v>13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5"/>
      <c r="L53" s="578">
        <f>SUM(L54:R55)</f>
        <v>175</v>
      </c>
      <c r="M53" s="579"/>
      <c r="N53" s="579"/>
      <c r="O53" s="579"/>
      <c r="P53" s="579"/>
      <c r="Q53" s="579"/>
      <c r="R53" s="580"/>
      <c r="S53" s="578">
        <f>SUM(S54:Y55)</f>
        <v>88</v>
      </c>
      <c r="T53" s="579"/>
      <c r="U53" s="579"/>
      <c r="V53" s="579"/>
      <c r="W53" s="579"/>
      <c r="X53" s="579"/>
      <c r="Y53" s="580"/>
      <c r="Z53" s="578">
        <f>SUM(Z54:AF55)</f>
        <v>87</v>
      </c>
      <c r="AA53" s="579"/>
      <c r="AB53" s="579"/>
      <c r="AC53" s="579"/>
      <c r="AD53" s="579"/>
      <c r="AE53" s="579"/>
      <c r="AF53" s="580"/>
      <c r="AG53" s="578">
        <f>SUM(AG54:AM55)</f>
        <v>26</v>
      </c>
      <c r="AH53" s="579"/>
      <c r="AI53" s="579"/>
      <c r="AJ53" s="579"/>
      <c r="AK53" s="579"/>
      <c r="AL53" s="579"/>
      <c r="AM53" s="580"/>
      <c r="AN53" s="578">
        <f>SUM(AN54:AT55)</f>
        <v>27</v>
      </c>
      <c r="AO53" s="579"/>
      <c r="AP53" s="579"/>
      <c r="AQ53" s="579"/>
      <c r="AR53" s="579"/>
      <c r="AS53" s="579"/>
      <c r="AT53" s="580"/>
      <c r="AU53" s="578">
        <f>SUM(AU54:BA55)</f>
        <v>29</v>
      </c>
      <c r="AV53" s="579"/>
      <c r="AW53" s="579"/>
      <c r="AX53" s="579"/>
      <c r="AY53" s="579"/>
      <c r="AZ53" s="579"/>
      <c r="BA53" s="580"/>
      <c r="BB53" s="578">
        <f>SUM(BB54:BH55)</f>
        <v>25</v>
      </c>
      <c r="BC53" s="579"/>
      <c r="BD53" s="579"/>
      <c r="BE53" s="579"/>
      <c r="BF53" s="579"/>
      <c r="BG53" s="579"/>
      <c r="BH53" s="580"/>
      <c r="BI53" s="578">
        <f>SUM(BI54:BO55)</f>
        <v>33</v>
      </c>
      <c r="BJ53" s="579"/>
      <c r="BK53" s="579"/>
      <c r="BL53" s="579"/>
      <c r="BM53" s="579"/>
      <c r="BN53" s="579"/>
      <c r="BO53" s="580"/>
      <c r="BP53" s="578">
        <f>SUM(BP54:BV55)</f>
        <v>35</v>
      </c>
      <c r="BQ53" s="579"/>
      <c r="BR53" s="579"/>
      <c r="BS53" s="579"/>
      <c r="BT53" s="579"/>
      <c r="BU53" s="579"/>
      <c r="BV53" s="580"/>
      <c r="BW53" s="578">
        <f>SUM(BW54:CA55)</f>
        <v>4</v>
      </c>
      <c r="BX53" s="579"/>
      <c r="BY53" s="579"/>
      <c r="BZ53" s="579"/>
      <c r="CA53" s="580"/>
      <c r="CB53" s="578">
        <f>SUM(CB54:CF55)</f>
        <v>15</v>
      </c>
      <c r="CC53" s="579"/>
      <c r="CD53" s="579"/>
      <c r="CE53" s="579"/>
      <c r="CF53" s="581"/>
      <c r="CG53" s="1"/>
    </row>
    <row r="54" spans="1:85" s="6" customFormat="1" ht="17.25" customHeight="1">
      <c r="A54" s="422" t="s">
        <v>1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8"/>
      <c r="L54" s="40">
        <f>SUM(S54:AF54)</f>
        <v>62</v>
      </c>
      <c r="M54" s="38"/>
      <c r="N54" s="38"/>
      <c r="O54" s="38"/>
      <c r="P54" s="38"/>
      <c r="Q54" s="38"/>
      <c r="R54" s="41"/>
      <c r="S54" s="40">
        <f>AG54+AU54+BI54</f>
        <v>31</v>
      </c>
      <c r="T54" s="38"/>
      <c r="U54" s="38"/>
      <c r="V54" s="38"/>
      <c r="W54" s="38"/>
      <c r="X54" s="38"/>
      <c r="Y54" s="41"/>
      <c r="Z54" s="40">
        <f>AN54+BB54+BP54</f>
        <v>31</v>
      </c>
      <c r="AA54" s="38"/>
      <c r="AB54" s="38"/>
      <c r="AC54" s="38"/>
      <c r="AD54" s="38"/>
      <c r="AE54" s="38"/>
      <c r="AF54" s="41"/>
      <c r="AG54" s="40">
        <v>7</v>
      </c>
      <c r="AH54" s="38"/>
      <c r="AI54" s="38"/>
      <c r="AJ54" s="38"/>
      <c r="AK54" s="38"/>
      <c r="AL54" s="38"/>
      <c r="AM54" s="41"/>
      <c r="AN54" s="40">
        <v>12</v>
      </c>
      <c r="AO54" s="38"/>
      <c r="AP54" s="38"/>
      <c r="AQ54" s="38"/>
      <c r="AR54" s="38"/>
      <c r="AS54" s="38"/>
      <c r="AT54" s="41"/>
      <c r="AU54" s="40">
        <v>12</v>
      </c>
      <c r="AV54" s="38"/>
      <c r="AW54" s="38"/>
      <c r="AX54" s="38"/>
      <c r="AY54" s="38"/>
      <c r="AZ54" s="38"/>
      <c r="BA54" s="41"/>
      <c r="BB54" s="40">
        <v>7</v>
      </c>
      <c r="BC54" s="38"/>
      <c r="BD54" s="38"/>
      <c r="BE54" s="38"/>
      <c r="BF54" s="38"/>
      <c r="BG54" s="38"/>
      <c r="BH54" s="41"/>
      <c r="BI54" s="40">
        <v>12</v>
      </c>
      <c r="BJ54" s="38"/>
      <c r="BK54" s="38"/>
      <c r="BL54" s="38"/>
      <c r="BM54" s="38"/>
      <c r="BN54" s="38"/>
      <c r="BO54" s="41"/>
      <c r="BP54" s="40">
        <v>12</v>
      </c>
      <c r="BQ54" s="38"/>
      <c r="BR54" s="38"/>
      <c r="BS54" s="38"/>
      <c r="BT54" s="38"/>
      <c r="BU54" s="38"/>
      <c r="BV54" s="41"/>
      <c r="BW54" s="40">
        <v>2</v>
      </c>
      <c r="BX54" s="38"/>
      <c r="BY54" s="38"/>
      <c r="BZ54" s="38"/>
      <c r="CA54" s="41"/>
      <c r="CB54" s="40">
        <v>6</v>
      </c>
      <c r="CC54" s="38"/>
      <c r="CD54" s="38"/>
      <c r="CE54" s="38"/>
      <c r="CF54" s="71"/>
      <c r="CG54" s="1"/>
    </row>
    <row r="55" spans="1:85" s="6" customFormat="1" ht="17.25" customHeight="1" thickBot="1">
      <c r="A55" s="419" t="s">
        <v>2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1"/>
      <c r="L55" s="58">
        <f>SUM(S55:AF55)</f>
        <v>113</v>
      </c>
      <c r="M55" s="59"/>
      <c r="N55" s="59"/>
      <c r="O55" s="59"/>
      <c r="P55" s="59"/>
      <c r="Q55" s="59"/>
      <c r="R55" s="103"/>
      <c r="S55" s="58">
        <f>AG55+AU55+BI55</f>
        <v>57</v>
      </c>
      <c r="T55" s="59"/>
      <c r="U55" s="59"/>
      <c r="V55" s="59"/>
      <c r="W55" s="59"/>
      <c r="X55" s="59"/>
      <c r="Y55" s="103"/>
      <c r="Z55" s="58">
        <f>AN55+BB55+BP55</f>
        <v>56</v>
      </c>
      <c r="AA55" s="59"/>
      <c r="AB55" s="59"/>
      <c r="AC55" s="59"/>
      <c r="AD55" s="59"/>
      <c r="AE55" s="59"/>
      <c r="AF55" s="103"/>
      <c r="AG55" s="58">
        <v>19</v>
      </c>
      <c r="AH55" s="59"/>
      <c r="AI55" s="59"/>
      <c r="AJ55" s="59"/>
      <c r="AK55" s="59"/>
      <c r="AL55" s="59"/>
      <c r="AM55" s="103"/>
      <c r="AN55" s="58">
        <v>15</v>
      </c>
      <c r="AO55" s="59"/>
      <c r="AP55" s="59"/>
      <c r="AQ55" s="59"/>
      <c r="AR55" s="59"/>
      <c r="AS55" s="59"/>
      <c r="AT55" s="103"/>
      <c r="AU55" s="58">
        <v>17</v>
      </c>
      <c r="AV55" s="59"/>
      <c r="AW55" s="59"/>
      <c r="AX55" s="59"/>
      <c r="AY55" s="59"/>
      <c r="AZ55" s="59"/>
      <c r="BA55" s="103"/>
      <c r="BB55" s="58">
        <v>18</v>
      </c>
      <c r="BC55" s="59"/>
      <c r="BD55" s="59"/>
      <c r="BE55" s="59"/>
      <c r="BF55" s="59"/>
      <c r="BG55" s="59"/>
      <c r="BH55" s="103"/>
      <c r="BI55" s="58">
        <v>21</v>
      </c>
      <c r="BJ55" s="59"/>
      <c r="BK55" s="59"/>
      <c r="BL55" s="59"/>
      <c r="BM55" s="59"/>
      <c r="BN55" s="59"/>
      <c r="BO55" s="103"/>
      <c r="BP55" s="58">
        <v>23</v>
      </c>
      <c r="BQ55" s="59"/>
      <c r="BR55" s="59"/>
      <c r="BS55" s="59"/>
      <c r="BT55" s="59"/>
      <c r="BU55" s="59"/>
      <c r="BV55" s="103"/>
      <c r="BW55" s="58">
        <v>2</v>
      </c>
      <c r="BX55" s="59"/>
      <c r="BY55" s="59"/>
      <c r="BZ55" s="59"/>
      <c r="CA55" s="103"/>
      <c r="CB55" s="58">
        <v>9</v>
      </c>
      <c r="CC55" s="59"/>
      <c r="CD55" s="59"/>
      <c r="CE55" s="59"/>
      <c r="CF55" s="294"/>
      <c r="CG55" s="1"/>
    </row>
    <row r="56" spans="1:85" s="6" customFormat="1" ht="12.75" customHeight="1">
      <c r="A56" s="1"/>
      <c r="B56" s="1"/>
      <c r="C56" s="1"/>
      <c r="D56" s="1"/>
      <c r="E56" s="1"/>
      <c r="F56" s="1"/>
      <c r="G56" s="34"/>
      <c r="H56" s="34"/>
      <c r="I56" s="34"/>
      <c r="J56" s="34"/>
      <c r="K56" s="34"/>
      <c r="L56" s="3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6"/>
      <c r="AQ56" s="36"/>
      <c r="AR56" s="1"/>
      <c r="AS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2" t="s">
        <v>12</v>
      </c>
      <c r="CG56" s="1"/>
    </row>
    <row r="57" spans="1:85" s="6" customFormat="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s="6" customFormat="1" ht="19.5" thickBot="1">
      <c r="A58" s="16" t="s">
        <v>239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3"/>
      <c r="BX58" s="3"/>
      <c r="BY58" s="3"/>
      <c r="BZ58" s="3"/>
      <c r="CA58" s="3"/>
      <c r="CB58" s="3"/>
      <c r="CC58" s="3"/>
      <c r="CD58" s="3"/>
      <c r="CE58" s="3"/>
      <c r="CF58" s="33" t="s">
        <v>338</v>
      </c>
      <c r="CG58" s="3"/>
    </row>
    <row r="59" spans="1:85" s="6" customFormat="1" ht="17.25" customHeight="1">
      <c r="A59" s="431" t="s">
        <v>238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3"/>
      <c r="L59" s="55" t="s">
        <v>4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7"/>
      <c r="BW59" s="456" t="s">
        <v>195</v>
      </c>
      <c r="BX59" s="432"/>
      <c r="BY59" s="432"/>
      <c r="BZ59" s="432"/>
      <c r="CA59" s="432"/>
      <c r="CB59" s="432"/>
      <c r="CC59" s="432"/>
      <c r="CD59" s="432"/>
      <c r="CE59" s="432"/>
      <c r="CF59" s="559"/>
      <c r="CG59" s="1"/>
    </row>
    <row r="60" spans="1:85" s="6" customFormat="1" ht="17.25" customHeight="1">
      <c r="A60" s="516"/>
      <c r="B60" s="165"/>
      <c r="C60" s="165"/>
      <c r="D60" s="165"/>
      <c r="E60" s="165"/>
      <c r="F60" s="165"/>
      <c r="G60" s="165"/>
      <c r="H60" s="165"/>
      <c r="I60" s="165"/>
      <c r="J60" s="165"/>
      <c r="K60" s="170"/>
      <c r="L60" s="52" t="s">
        <v>13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4"/>
      <c r="AG60" s="52" t="s">
        <v>9</v>
      </c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4"/>
      <c r="AU60" s="52" t="s">
        <v>10</v>
      </c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4"/>
      <c r="BI60" s="52" t="s">
        <v>11</v>
      </c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122"/>
      <c r="BX60" s="123"/>
      <c r="BY60" s="123"/>
      <c r="BZ60" s="123"/>
      <c r="CA60" s="123"/>
      <c r="CB60" s="123"/>
      <c r="CC60" s="123"/>
      <c r="CD60" s="123"/>
      <c r="CE60" s="123"/>
      <c r="CF60" s="560"/>
      <c r="CG60" s="1"/>
    </row>
    <row r="61" spans="1:85" s="6" customFormat="1" ht="17.25" customHeight="1">
      <c r="A61" s="434"/>
      <c r="B61" s="123"/>
      <c r="C61" s="123"/>
      <c r="D61" s="123"/>
      <c r="E61" s="123"/>
      <c r="F61" s="123"/>
      <c r="G61" s="123"/>
      <c r="H61" s="123"/>
      <c r="I61" s="123"/>
      <c r="J61" s="123"/>
      <c r="K61" s="124"/>
      <c r="L61" s="52" t="s">
        <v>6</v>
      </c>
      <c r="M61" s="53"/>
      <c r="N61" s="53"/>
      <c r="O61" s="53"/>
      <c r="P61" s="53"/>
      <c r="Q61" s="53"/>
      <c r="R61" s="54"/>
      <c r="S61" s="52" t="s">
        <v>7</v>
      </c>
      <c r="T61" s="53"/>
      <c r="U61" s="53"/>
      <c r="V61" s="53"/>
      <c r="W61" s="53"/>
      <c r="X61" s="53"/>
      <c r="Y61" s="54"/>
      <c r="Z61" s="52" t="s">
        <v>8</v>
      </c>
      <c r="AA61" s="53"/>
      <c r="AB61" s="53"/>
      <c r="AC61" s="53"/>
      <c r="AD61" s="53"/>
      <c r="AE61" s="53"/>
      <c r="AF61" s="54"/>
      <c r="AG61" s="52" t="s">
        <v>7</v>
      </c>
      <c r="AH61" s="53"/>
      <c r="AI61" s="53"/>
      <c r="AJ61" s="53"/>
      <c r="AK61" s="53"/>
      <c r="AL61" s="53"/>
      <c r="AM61" s="54"/>
      <c r="AN61" s="52" t="s">
        <v>8</v>
      </c>
      <c r="AO61" s="53"/>
      <c r="AP61" s="53"/>
      <c r="AQ61" s="53"/>
      <c r="AR61" s="53"/>
      <c r="AS61" s="53"/>
      <c r="AT61" s="54"/>
      <c r="AU61" s="52" t="s">
        <v>7</v>
      </c>
      <c r="AV61" s="53"/>
      <c r="AW61" s="53"/>
      <c r="AX61" s="53"/>
      <c r="AY61" s="53"/>
      <c r="AZ61" s="53"/>
      <c r="BA61" s="54"/>
      <c r="BB61" s="52" t="s">
        <v>8</v>
      </c>
      <c r="BC61" s="53"/>
      <c r="BD61" s="53"/>
      <c r="BE61" s="53"/>
      <c r="BF61" s="53"/>
      <c r="BG61" s="53"/>
      <c r="BH61" s="54"/>
      <c r="BI61" s="52" t="s">
        <v>7</v>
      </c>
      <c r="BJ61" s="53"/>
      <c r="BK61" s="53"/>
      <c r="BL61" s="53"/>
      <c r="BM61" s="53"/>
      <c r="BN61" s="53"/>
      <c r="BO61" s="54"/>
      <c r="BP61" s="52" t="s">
        <v>8</v>
      </c>
      <c r="BQ61" s="53"/>
      <c r="BR61" s="53"/>
      <c r="BS61" s="53"/>
      <c r="BT61" s="53"/>
      <c r="BU61" s="53"/>
      <c r="BV61" s="54"/>
      <c r="BW61" s="52" t="s">
        <v>7</v>
      </c>
      <c r="BX61" s="53"/>
      <c r="BY61" s="53"/>
      <c r="BZ61" s="53"/>
      <c r="CA61" s="54"/>
      <c r="CB61" s="52" t="s">
        <v>8</v>
      </c>
      <c r="CC61" s="53"/>
      <c r="CD61" s="53"/>
      <c r="CE61" s="53"/>
      <c r="CF61" s="128"/>
      <c r="CG61" s="1"/>
    </row>
    <row r="62" spans="1:85" s="6" customFormat="1" ht="17.25" customHeight="1">
      <c r="A62" s="582" t="s">
        <v>13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5"/>
      <c r="L62" s="578">
        <f>SUM(L63:R66)</f>
        <v>248</v>
      </c>
      <c r="M62" s="579"/>
      <c r="N62" s="579"/>
      <c r="O62" s="579"/>
      <c r="P62" s="579"/>
      <c r="Q62" s="579"/>
      <c r="R62" s="580"/>
      <c r="S62" s="578">
        <f>SUM(S63:Y66)</f>
        <v>137</v>
      </c>
      <c r="T62" s="579"/>
      <c r="U62" s="579"/>
      <c r="V62" s="579"/>
      <c r="W62" s="579"/>
      <c r="X62" s="579"/>
      <c r="Y62" s="580"/>
      <c r="Z62" s="578">
        <f>SUM(Z63:AF66)</f>
        <v>111</v>
      </c>
      <c r="AA62" s="579"/>
      <c r="AB62" s="579"/>
      <c r="AC62" s="579"/>
      <c r="AD62" s="579"/>
      <c r="AE62" s="579"/>
      <c r="AF62" s="580"/>
      <c r="AG62" s="578">
        <f>SUM(AG63:AM66)</f>
        <v>38</v>
      </c>
      <c r="AH62" s="579"/>
      <c r="AI62" s="579"/>
      <c r="AJ62" s="579"/>
      <c r="AK62" s="579"/>
      <c r="AL62" s="579"/>
      <c r="AM62" s="580"/>
      <c r="AN62" s="578">
        <f>SUM(AN63:AT66)</f>
        <v>36</v>
      </c>
      <c r="AO62" s="579"/>
      <c r="AP62" s="579"/>
      <c r="AQ62" s="579"/>
      <c r="AR62" s="579"/>
      <c r="AS62" s="579"/>
      <c r="AT62" s="580"/>
      <c r="AU62" s="578">
        <f>SUM(AU63:BA66)</f>
        <v>51</v>
      </c>
      <c r="AV62" s="579"/>
      <c r="AW62" s="579"/>
      <c r="AX62" s="579"/>
      <c r="AY62" s="579"/>
      <c r="AZ62" s="579"/>
      <c r="BA62" s="580"/>
      <c r="BB62" s="578">
        <f>SUM(BB63:BH66)</f>
        <v>40</v>
      </c>
      <c r="BC62" s="579"/>
      <c r="BD62" s="579"/>
      <c r="BE62" s="579"/>
      <c r="BF62" s="579"/>
      <c r="BG62" s="579"/>
      <c r="BH62" s="580"/>
      <c r="BI62" s="578">
        <f>SUM(BI63:BO66)</f>
        <v>48</v>
      </c>
      <c r="BJ62" s="579"/>
      <c r="BK62" s="579"/>
      <c r="BL62" s="579"/>
      <c r="BM62" s="579"/>
      <c r="BN62" s="579"/>
      <c r="BO62" s="580"/>
      <c r="BP62" s="578">
        <f>SUM(BP63:BV66)</f>
        <v>35</v>
      </c>
      <c r="BQ62" s="579"/>
      <c r="BR62" s="579"/>
      <c r="BS62" s="579"/>
      <c r="BT62" s="579"/>
      <c r="BU62" s="579"/>
      <c r="BV62" s="580"/>
      <c r="BW62" s="578">
        <f>SUM(BW63:CA66)</f>
        <v>3</v>
      </c>
      <c r="BX62" s="579"/>
      <c r="BY62" s="579"/>
      <c r="BZ62" s="579"/>
      <c r="CA62" s="580"/>
      <c r="CB62" s="578">
        <f>SUM(CB63:CF66)</f>
        <v>65</v>
      </c>
      <c r="CC62" s="579"/>
      <c r="CD62" s="579"/>
      <c r="CE62" s="579"/>
      <c r="CF62" s="581"/>
      <c r="CG62" s="1"/>
    </row>
    <row r="63" spans="1:85" s="6" customFormat="1" ht="17.25" customHeight="1">
      <c r="A63" s="104" t="s">
        <v>240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6"/>
      <c r="L63" s="40">
        <f>SUM(S63:AF63)</f>
        <v>95</v>
      </c>
      <c r="M63" s="38"/>
      <c r="N63" s="38"/>
      <c r="O63" s="38"/>
      <c r="P63" s="38"/>
      <c r="Q63" s="38"/>
      <c r="R63" s="41"/>
      <c r="S63" s="40">
        <f>AG63+AU63+BI63</f>
        <v>52</v>
      </c>
      <c r="T63" s="38"/>
      <c r="U63" s="38"/>
      <c r="V63" s="38"/>
      <c r="W63" s="38"/>
      <c r="X63" s="38"/>
      <c r="Y63" s="41"/>
      <c r="Z63" s="40">
        <f>AN63+BB63+BP63</f>
        <v>43</v>
      </c>
      <c r="AA63" s="38"/>
      <c r="AB63" s="38"/>
      <c r="AC63" s="38"/>
      <c r="AD63" s="38"/>
      <c r="AE63" s="38"/>
      <c r="AF63" s="41"/>
      <c r="AG63" s="40">
        <v>14</v>
      </c>
      <c r="AH63" s="38"/>
      <c r="AI63" s="38"/>
      <c r="AJ63" s="38"/>
      <c r="AK63" s="38"/>
      <c r="AL63" s="38"/>
      <c r="AM63" s="41"/>
      <c r="AN63" s="40">
        <v>11</v>
      </c>
      <c r="AO63" s="38"/>
      <c r="AP63" s="38"/>
      <c r="AQ63" s="38"/>
      <c r="AR63" s="38"/>
      <c r="AS63" s="38"/>
      <c r="AT63" s="41"/>
      <c r="AU63" s="40">
        <v>20</v>
      </c>
      <c r="AV63" s="38"/>
      <c r="AW63" s="38"/>
      <c r="AX63" s="38"/>
      <c r="AY63" s="38"/>
      <c r="AZ63" s="38"/>
      <c r="BA63" s="41"/>
      <c r="BB63" s="40">
        <v>15</v>
      </c>
      <c r="BC63" s="38"/>
      <c r="BD63" s="38"/>
      <c r="BE63" s="38"/>
      <c r="BF63" s="38"/>
      <c r="BG63" s="38"/>
      <c r="BH63" s="41"/>
      <c r="BI63" s="40">
        <v>18</v>
      </c>
      <c r="BJ63" s="38"/>
      <c r="BK63" s="38"/>
      <c r="BL63" s="38"/>
      <c r="BM63" s="38"/>
      <c r="BN63" s="38"/>
      <c r="BO63" s="41"/>
      <c r="BP63" s="40">
        <v>17</v>
      </c>
      <c r="BQ63" s="38"/>
      <c r="BR63" s="38"/>
      <c r="BS63" s="38"/>
      <c r="BT63" s="38"/>
      <c r="BU63" s="38"/>
      <c r="BV63" s="41"/>
      <c r="BW63" s="40">
        <v>2</v>
      </c>
      <c r="BX63" s="38"/>
      <c r="BY63" s="38"/>
      <c r="BZ63" s="38"/>
      <c r="CA63" s="41"/>
      <c r="CB63" s="40">
        <v>22</v>
      </c>
      <c r="CC63" s="38"/>
      <c r="CD63" s="38"/>
      <c r="CE63" s="38"/>
      <c r="CF63" s="71"/>
      <c r="CG63" s="1"/>
    </row>
    <row r="64" spans="1:85" s="6" customFormat="1" ht="17.25" customHeight="1">
      <c r="A64" s="104" t="s">
        <v>241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6"/>
      <c r="L64" s="40">
        <f>SUM(S64:AF64)</f>
        <v>35</v>
      </c>
      <c r="M64" s="38"/>
      <c r="N64" s="38"/>
      <c r="O64" s="38"/>
      <c r="P64" s="38"/>
      <c r="Q64" s="38"/>
      <c r="R64" s="41"/>
      <c r="S64" s="40">
        <f>AG64+AU64+BI64</f>
        <v>22</v>
      </c>
      <c r="T64" s="38"/>
      <c r="U64" s="38"/>
      <c r="V64" s="38"/>
      <c r="W64" s="38"/>
      <c r="X64" s="38"/>
      <c r="Y64" s="41"/>
      <c r="Z64" s="40">
        <f>AN64+BB64+BP64</f>
        <v>13</v>
      </c>
      <c r="AA64" s="38"/>
      <c r="AB64" s="38"/>
      <c r="AC64" s="38"/>
      <c r="AD64" s="38"/>
      <c r="AE64" s="38"/>
      <c r="AF64" s="41"/>
      <c r="AG64" s="40">
        <v>7</v>
      </c>
      <c r="AH64" s="38"/>
      <c r="AI64" s="38"/>
      <c r="AJ64" s="38"/>
      <c r="AK64" s="38"/>
      <c r="AL64" s="38"/>
      <c r="AM64" s="41"/>
      <c r="AN64" s="40">
        <v>5</v>
      </c>
      <c r="AO64" s="38"/>
      <c r="AP64" s="38"/>
      <c r="AQ64" s="38"/>
      <c r="AR64" s="38"/>
      <c r="AS64" s="38"/>
      <c r="AT64" s="41"/>
      <c r="AU64" s="40">
        <v>7</v>
      </c>
      <c r="AV64" s="38"/>
      <c r="AW64" s="38"/>
      <c r="AX64" s="38"/>
      <c r="AY64" s="38"/>
      <c r="AZ64" s="38"/>
      <c r="BA64" s="41"/>
      <c r="BB64" s="40">
        <v>5</v>
      </c>
      <c r="BC64" s="38"/>
      <c r="BD64" s="38"/>
      <c r="BE64" s="38"/>
      <c r="BF64" s="38"/>
      <c r="BG64" s="38"/>
      <c r="BH64" s="41"/>
      <c r="BI64" s="40">
        <v>8</v>
      </c>
      <c r="BJ64" s="38"/>
      <c r="BK64" s="38"/>
      <c r="BL64" s="38"/>
      <c r="BM64" s="38"/>
      <c r="BN64" s="38"/>
      <c r="BO64" s="41"/>
      <c r="BP64" s="40">
        <v>3</v>
      </c>
      <c r="BQ64" s="38"/>
      <c r="BR64" s="38"/>
      <c r="BS64" s="38"/>
      <c r="BT64" s="38"/>
      <c r="BU64" s="38"/>
      <c r="BV64" s="41"/>
      <c r="BW64" s="40" t="s">
        <v>156</v>
      </c>
      <c r="BX64" s="38"/>
      <c r="BY64" s="38"/>
      <c r="BZ64" s="38"/>
      <c r="CA64" s="41"/>
      <c r="CB64" s="40">
        <v>13</v>
      </c>
      <c r="CC64" s="38"/>
      <c r="CD64" s="38"/>
      <c r="CE64" s="38"/>
      <c r="CF64" s="71"/>
      <c r="CG64" s="1"/>
    </row>
    <row r="65" spans="1:85" s="6" customFormat="1" ht="17.25" customHeight="1">
      <c r="A65" s="104" t="s">
        <v>242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6"/>
      <c r="L65" s="40">
        <f>SUM(S65:AF65)</f>
        <v>43</v>
      </c>
      <c r="M65" s="38"/>
      <c r="N65" s="38"/>
      <c r="O65" s="38"/>
      <c r="P65" s="38"/>
      <c r="Q65" s="38"/>
      <c r="R65" s="41"/>
      <c r="S65" s="40">
        <f>AG65+AU65+BI65</f>
        <v>25</v>
      </c>
      <c r="T65" s="38"/>
      <c r="U65" s="38"/>
      <c r="V65" s="38"/>
      <c r="W65" s="38"/>
      <c r="X65" s="38"/>
      <c r="Y65" s="41"/>
      <c r="Z65" s="40">
        <f>AN65+BB65+BP65</f>
        <v>18</v>
      </c>
      <c r="AA65" s="38"/>
      <c r="AB65" s="38"/>
      <c r="AC65" s="38"/>
      <c r="AD65" s="38"/>
      <c r="AE65" s="38"/>
      <c r="AF65" s="41"/>
      <c r="AG65" s="40">
        <v>6</v>
      </c>
      <c r="AH65" s="38"/>
      <c r="AI65" s="38"/>
      <c r="AJ65" s="38"/>
      <c r="AK65" s="38"/>
      <c r="AL65" s="38"/>
      <c r="AM65" s="41"/>
      <c r="AN65" s="40">
        <v>7</v>
      </c>
      <c r="AO65" s="38"/>
      <c r="AP65" s="38"/>
      <c r="AQ65" s="38"/>
      <c r="AR65" s="38"/>
      <c r="AS65" s="38"/>
      <c r="AT65" s="41"/>
      <c r="AU65" s="40">
        <v>12</v>
      </c>
      <c r="AV65" s="38"/>
      <c r="AW65" s="38"/>
      <c r="AX65" s="38"/>
      <c r="AY65" s="38"/>
      <c r="AZ65" s="38"/>
      <c r="BA65" s="41"/>
      <c r="BB65" s="40">
        <v>7</v>
      </c>
      <c r="BC65" s="38"/>
      <c r="BD65" s="38"/>
      <c r="BE65" s="38"/>
      <c r="BF65" s="38"/>
      <c r="BG65" s="38"/>
      <c r="BH65" s="41"/>
      <c r="BI65" s="40">
        <v>7</v>
      </c>
      <c r="BJ65" s="38"/>
      <c r="BK65" s="38"/>
      <c r="BL65" s="38"/>
      <c r="BM65" s="38"/>
      <c r="BN65" s="38"/>
      <c r="BO65" s="41"/>
      <c r="BP65" s="40">
        <v>4</v>
      </c>
      <c r="BQ65" s="38"/>
      <c r="BR65" s="38"/>
      <c r="BS65" s="38"/>
      <c r="BT65" s="38"/>
      <c r="BU65" s="38"/>
      <c r="BV65" s="41"/>
      <c r="BW65" s="40">
        <v>1</v>
      </c>
      <c r="BX65" s="38"/>
      <c r="BY65" s="38"/>
      <c r="BZ65" s="38"/>
      <c r="CA65" s="41"/>
      <c r="CB65" s="40">
        <v>9</v>
      </c>
      <c r="CC65" s="38"/>
      <c r="CD65" s="38"/>
      <c r="CE65" s="38"/>
      <c r="CF65" s="71"/>
      <c r="CG65" s="1"/>
    </row>
    <row r="66" spans="1:85" s="6" customFormat="1" ht="17.25" customHeight="1" thickBot="1">
      <c r="A66" s="606" t="s">
        <v>243</v>
      </c>
      <c r="B66" s="607"/>
      <c r="C66" s="607"/>
      <c r="D66" s="607"/>
      <c r="E66" s="607"/>
      <c r="F66" s="607"/>
      <c r="G66" s="607"/>
      <c r="H66" s="607"/>
      <c r="I66" s="607"/>
      <c r="J66" s="607"/>
      <c r="K66" s="608"/>
      <c r="L66" s="58">
        <f>SUM(S66:AF66)</f>
        <v>75</v>
      </c>
      <c r="M66" s="59"/>
      <c r="N66" s="59"/>
      <c r="O66" s="59"/>
      <c r="P66" s="59"/>
      <c r="Q66" s="59"/>
      <c r="R66" s="103"/>
      <c r="S66" s="58">
        <f>AG66+AU66+BI66</f>
        <v>38</v>
      </c>
      <c r="T66" s="59"/>
      <c r="U66" s="59"/>
      <c r="V66" s="59"/>
      <c r="W66" s="59"/>
      <c r="X66" s="59"/>
      <c r="Y66" s="103"/>
      <c r="Z66" s="58">
        <f>AN66+BB66+BP66</f>
        <v>37</v>
      </c>
      <c r="AA66" s="59"/>
      <c r="AB66" s="59"/>
      <c r="AC66" s="59"/>
      <c r="AD66" s="59"/>
      <c r="AE66" s="59"/>
      <c r="AF66" s="103"/>
      <c r="AG66" s="58">
        <v>11</v>
      </c>
      <c r="AH66" s="59"/>
      <c r="AI66" s="59"/>
      <c r="AJ66" s="59"/>
      <c r="AK66" s="59"/>
      <c r="AL66" s="59"/>
      <c r="AM66" s="103"/>
      <c r="AN66" s="58">
        <v>13</v>
      </c>
      <c r="AO66" s="59"/>
      <c r="AP66" s="59"/>
      <c r="AQ66" s="59"/>
      <c r="AR66" s="59"/>
      <c r="AS66" s="59"/>
      <c r="AT66" s="103"/>
      <c r="AU66" s="58">
        <v>12</v>
      </c>
      <c r="AV66" s="59"/>
      <c r="AW66" s="59"/>
      <c r="AX66" s="59"/>
      <c r="AY66" s="59"/>
      <c r="AZ66" s="59"/>
      <c r="BA66" s="103"/>
      <c r="BB66" s="58">
        <v>13</v>
      </c>
      <c r="BC66" s="59"/>
      <c r="BD66" s="59"/>
      <c r="BE66" s="59"/>
      <c r="BF66" s="59"/>
      <c r="BG66" s="59"/>
      <c r="BH66" s="103"/>
      <c r="BI66" s="58">
        <v>15</v>
      </c>
      <c r="BJ66" s="59"/>
      <c r="BK66" s="59"/>
      <c r="BL66" s="59"/>
      <c r="BM66" s="59"/>
      <c r="BN66" s="59"/>
      <c r="BO66" s="103"/>
      <c r="BP66" s="58">
        <v>11</v>
      </c>
      <c r="BQ66" s="59"/>
      <c r="BR66" s="59"/>
      <c r="BS66" s="59"/>
      <c r="BT66" s="59"/>
      <c r="BU66" s="59"/>
      <c r="BV66" s="103"/>
      <c r="BW66" s="58" t="s">
        <v>156</v>
      </c>
      <c r="BX66" s="59"/>
      <c r="BY66" s="59"/>
      <c r="BZ66" s="59"/>
      <c r="CA66" s="103"/>
      <c r="CB66" s="58">
        <v>21</v>
      </c>
      <c r="CC66" s="59"/>
      <c r="CD66" s="59"/>
      <c r="CE66" s="59"/>
      <c r="CF66" s="294"/>
      <c r="CG66" s="1"/>
    </row>
    <row r="67" spans="1:85" s="6" customFormat="1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6"/>
      <c r="M67" s="35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2" t="s">
        <v>12</v>
      </c>
      <c r="CG67" s="1"/>
    </row>
    <row r="68" spans="1:85" s="6" customFormat="1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1:85" s="6" customFormat="1" ht="19.5" thickBot="1">
      <c r="A69" s="16" t="s">
        <v>244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2"/>
      <c r="BZ69" s="2"/>
      <c r="CA69" s="2"/>
      <c r="CB69" s="2"/>
      <c r="CC69" s="2"/>
      <c r="CD69" s="2"/>
      <c r="CE69" s="2"/>
      <c r="CF69" s="2" t="s">
        <v>163</v>
      </c>
      <c r="CG69" s="1"/>
    </row>
    <row r="70" spans="1:85" s="6" customFormat="1" ht="17.25" customHeight="1">
      <c r="A70" s="440" t="s">
        <v>5</v>
      </c>
      <c r="B70" s="441"/>
      <c r="C70" s="441"/>
      <c r="D70" s="441"/>
      <c r="E70" s="441"/>
      <c r="F70" s="441"/>
      <c r="G70" s="441"/>
      <c r="H70" s="441"/>
      <c r="I70" s="441"/>
      <c r="J70" s="441"/>
      <c r="K70" s="442"/>
      <c r="L70" s="602" t="s">
        <v>245</v>
      </c>
      <c r="M70" s="441"/>
      <c r="N70" s="441"/>
      <c r="O70" s="441"/>
      <c r="P70" s="441"/>
      <c r="Q70" s="441"/>
      <c r="R70" s="441"/>
      <c r="S70" s="442"/>
      <c r="T70" s="265" t="s">
        <v>4</v>
      </c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9"/>
      <c r="BY70" s="602" t="s">
        <v>195</v>
      </c>
      <c r="BZ70" s="441"/>
      <c r="CA70" s="441"/>
      <c r="CB70" s="441"/>
      <c r="CC70" s="441"/>
      <c r="CD70" s="441"/>
      <c r="CE70" s="441"/>
      <c r="CF70" s="603"/>
      <c r="CG70" s="1"/>
    </row>
    <row r="71" spans="1:85" s="6" customFormat="1" ht="17.25" customHeight="1">
      <c r="A71" s="443"/>
      <c r="B71" s="444"/>
      <c r="C71" s="444"/>
      <c r="D71" s="444"/>
      <c r="E71" s="444"/>
      <c r="F71" s="444"/>
      <c r="G71" s="444"/>
      <c r="H71" s="444"/>
      <c r="I71" s="444"/>
      <c r="J71" s="444"/>
      <c r="K71" s="445"/>
      <c r="L71" s="470"/>
      <c r="M71" s="444"/>
      <c r="N71" s="444"/>
      <c r="O71" s="444"/>
      <c r="P71" s="444"/>
      <c r="Q71" s="444"/>
      <c r="R71" s="444"/>
      <c r="S71" s="445"/>
      <c r="T71" s="251" t="s">
        <v>6</v>
      </c>
      <c r="U71" s="252"/>
      <c r="V71" s="252"/>
      <c r="W71" s="252"/>
      <c r="X71" s="252"/>
      <c r="Y71" s="252"/>
      <c r="Z71" s="252"/>
      <c r="AA71" s="252"/>
      <c r="AB71" s="253"/>
      <c r="AC71" s="251" t="s">
        <v>0</v>
      </c>
      <c r="AD71" s="252"/>
      <c r="AE71" s="252"/>
      <c r="AF71" s="252"/>
      <c r="AG71" s="252"/>
      <c r="AH71" s="252"/>
      <c r="AI71" s="252"/>
      <c r="AJ71" s="253"/>
      <c r="AK71" s="251" t="s">
        <v>7</v>
      </c>
      <c r="AL71" s="252"/>
      <c r="AM71" s="252"/>
      <c r="AN71" s="252"/>
      <c r="AO71" s="252"/>
      <c r="AP71" s="252"/>
      <c r="AQ71" s="252"/>
      <c r="AR71" s="253"/>
      <c r="AS71" s="251" t="s">
        <v>8</v>
      </c>
      <c r="AT71" s="252"/>
      <c r="AU71" s="252"/>
      <c r="AV71" s="252"/>
      <c r="AW71" s="252"/>
      <c r="AX71" s="252"/>
      <c r="AY71" s="252"/>
      <c r="AZ71" s="253"/>
      <c r="BA71" s="251" t="s">
        <v>9</v>
      </c>
      <c r="BB71" s="252"/>
      <c r="BC71" s="252"/>
      <c r="BD71" s="252"/>
      <c r="BE71" s="252"/>
      <c r="BF71" s="252"/>
      <c r="BG71" s="252"/>
      <c r="BH71" s="253"/>
      <c r="BI71" s="251" t="s">
        <v>10</v>
      </c>
      <c r="BJ71" s="252"/>
      <c r="BK71" s="252"/>
      <c r="BL71" s="252"/>
      <c r="BM71" s="252"/>
      <c r="BN71" s="252"/>
      <c r="BO71" s="252"/>
      <c r="BP71" s="253"/>
      <c r="BQ71" s="251" t="s">
        <v>11</v>
      </c>
      <c r="BR71" s="252"/>
      <c r="BS71" s="252"/>
      <c r="BT71" s="252"/>
      <c r="BU71" s="252"/>
      <c r="BV71" s="252"/>
      <c r="BW71" s="252"/>
      <c r="BX71" s="253"/>
      <c r="BY71" s="470"/>
      <c r="BZ71" s="444"/>
      <c r="CA71" s="444"/>
      <c r="CB71" s="444"/>
      <c r="CC71" s="444"/>
      <c r="CD71" s="444"/>
      <c r="CE71" s="444"/>
      <c r="CF71" s="604"/>
      <c r="CG71" s="1"/>
    </row>
    <row r="72" spans="1:84" s="1" customFormat="1" ht="17.25" customHeight="1">
      <c r="A72" s="446" t="s">
        <v>339</v>
      </c>
      <c r="B72" s="447"/>
      <c r="C72" s="447"/>
      <c r="D72" s="447"/>
      <c r="E72" s="447"/>
      <c r="F72" s="447"/>
      <c r="G72" s="447"/>
      <c r="H72" s="447"/>
      <c r="I72" s="447"/>
      <c r="J72" s="447"/>
      <c r="K72" s="511"/>
      <c r="L72" s="40">
        <v>6</v>
      </c>
      <c r="M72" s="38"/>
      <c r="N72" s="38"/>
      <c r="O72" s="38"/>
      <c r="P72" s="38"/>
      <c r="Q72" s="38"/>
      <c r="R72" s="38"/>
      <c r="S72" s="41"/>
      <c r="T72" s="40">
        <v>585</v>
      </c>
      <c r="U72" s="38"/>
      <c r="V72" s="38"/>
      <c r="W72" s="38"/>
      <c r="X72" s="38"/>
      <c r="Y72" s="38"/>
      <c r="Z72" s="38"/>
      <c r="AA72" s="38"/>
      <c r="AB72" s="41"/>
      <c r="AC72" s="83">
        <v>-20</v>
      </c>
      <c r="AD72" s="84"/>
      <c r="AE72" s="84"/>
      <c r="AF72" s="84"/>
      <c r="AG72" s="84"/>
      <c r="AH72" s="84"/>
      <c r="AI72" s="84"/>
      <c r="AJ72" s="85"/>
      <c r="AK72" s="40">
        <v>296</v>
      </c>
      <c r="AL72" s="38"/>
      <c r="AM72" s="38"/>
      <c r="AN72" s="38"/>
      <c r="AO72" s="38"/>
      <c r="AP72" s="38"/>
      <c r="AQ72" s="38"/>
      <c r="AR72" s="41"/>
      <c r="AS72" s="40">
        <v>289</v>
      </c>
      <c r="AT72" s="38"/>
      <c r="AU72" s="38"/>
      <c r="AV72" s="38"/>
      <c r="AW72" s="38"/>
      <c r="AX72" s="38"/>
      <c r="AY72" s="38"/>
      <c r="AZ72" s="41"/>
      <c r="BA72" s="40">
        <v>206</v>
      </c>
      <c r="BB72" s="38"/>
      <c r="BC72" s="38"/>
      <c r="BD72" s="38"/>
      <c r="BE72" s="38"/>
      <c r="BF72" s="38"/>
      <c r="BG72" s="38"/>
      <c r="BH72" s="41"/>
      <c r="BI72" s="40">
        <v>181</v>
      </c>
      <c r="BJ72" s="38"/>
      <c r="BK72" s="38"/>
      <c r="BL72" s="38"/>
      <c r="BM72" s="38"/>
      <c r="BN72" s="38"/>
      <c r="BO72" s="38"/>
      <c r="BP72" s="41"/>
      <c r="BQ72" s="40">
        <v>198</v>
      </c>
      <c r="BR72" s="38"/>
      <c r="BS72" s="38"/>
      <c r="BT72" s="38"/>
      <c r="BU72" s="38"/>
      <c r="BV72" s="38"/>
      <c r="BW72" s="38"/>
      <c r="BX72" s="41"/>
      <c r="BY72" s="40">
        <v>45</v>
      </c>
      <c r="BZ72" s="38"/>
      <c r="CA72" s="38"/>
      <c r="CB72" s="38"/>
      <c r="CC72" s="38"/>
      <c r="CD72" s="38"/>
      <c r="CE72" s="38"/>
      <c r="CF72" s="71"/>
    </row>
    <row r="73" spans="1:84" s="1" customFormat="1" ht="17.25" customHeight="1">
      <c r="A73" s="61" t="s">
        <v>271</v>
      </c>
      <c r="B73" s="62"/>
      <c r="C73" s="62"/>
      <c r="D73" s="62"/>
      <c r="E73" s="62"/>
      <c r="F73" s="62"/>
      <c r="G73" s="62"/>
      <c r="H73" s="62"/>
      <c r="I73" s="62"/>
      <c r="J73" s="62"/>
      <c r="K73" s="63"/>
      <c r="L73" s="40">
        <v>6</v>
      </c>
      <c r="M73" s="38"/>
      <c r="N73" s="38"/>
      <c r="O73" s="38"/>
      <c r="P73" s="38"/>
      <c r="Q73" s="38"/>
      <c r="R73" s="38"/>
      <c r="S73" s="41"/>
      <c r="T73" s="40">
        <v>555</v>
      </c>
      <c r="U73" s="38"/>
      <c r="V73" s="38"/>
      <c r="W73" s="38"/>
      <c r="X73" s="38"/>
      <c r="Y73" s="38"/>
      <c r="Z73" s="38"/>
      <c r="AA73" s="38"/>
      <c r="AB73" s="41"/>
      <c r="AC73" s="83">
        <v>-30</v>
      </c>
      <c r="AD73" s="84"/>
      <c r="AE73" s="84"/>
      <c r="AF73" s="84"/>
      <c r="AG73" s="84"/>
      <c r="AH73" s="84"/>
      <c r="AI73" s="84"/>
      <c r="AJ73" s="85"/>
      <c r="AK73" s="40">
        <v>266</v>
      </c>
      <c r="AL73" s="38"/>
      <c r="AM73" s="38"/>
      <c r="AN73" s="38"/>
      <c r="AO73" s="38"/>
      <c r="AP73" s="38"/>
      <c r="AQ73" s="38"/>
      <c r="AR73" s="41"/>
      <c r="AS73" s="40">
        <v>289</v>
      </c>
      <c r="AT73" s="38"/>
      <c r="AU73" s="38"/>
      <c r="AV73" s="38"/>
      <c r="AW73" s="38"/>
      <c r="AX73" s="38"/>
      <c r="AY73" s="38"/>
      <c r="AZ73" s="41"/>
      <c r="BA73" s="40">
        <v>164</v>
      </c>
      <c r="BB73" s="38"/>
      <c r="BC73" s="38"/>
      <c r="BD73" s="38"/>
      <c r="BE73" s="38"/>
      <c r="BF73" s="38"/>
      <c r="BG73" s="38"/>
      <c r="BH73" s="41"/>
      <c r="BI73" s="40">
        <v>207</v>
      </c>
      <c r="BJ73" s="38"/>
      <c r="BK73" s="38"/>
      <c r="BL73" s="38"/>
      <c r="BM73" s="38"/>
      <c r="BN73" s="38"/>
      <c r="BO73" s="38"/>
      <c r="BP73" s="41"/>
      <c r="BQ73" s="40">
        <v>184</v>
      </c>
      <c r="BR73" s="38"/>
      <c r="BS73" s="38"/>
      <c r="BT73" s="38"/>
      <c r="BU73" s="38"/>
      <c r="BV73" s="38"/>
      <c r="BW73" s="38"/>
      <c r="BX73" s="41"/>
      <c r="BY73" s="40">
        <v>82</v>
      </c>
      <c r="BZ73" s="38"/>
      <c r="CA73" s="38"/>
      <c r="CB73" s="38"/>
      <c r="CC73" s="38"/>
      <c r="CD73" s="38"/>
      <c r="CE73" s="38"/>
      <c r="CF73" s="71"/>
    </row>
    <row r="74" spans="1:84" s="1" customFormat="1" ht="17.25" customHeight="1">
      <c r="A74" s="61" t="s">
        <v>272</v>
      </c>
      <c r="B74" s="62"/>
      <c r="C74" s="62"/>
      <c r="D74" s="62"/>
      <c r="E74" s="62"/>
      <c r="F74" s="62"/>
      <c r="G74" s="62"/>
      <c r="H74" s="62"/>
      <c r="I74" s="62"/>
      <c r="J74" s="62"/>
      <c r="K74" s="63"/>
      <c r="L74" s="40">
        <v>6</v>
      </c>
      <c r="M74" s="38"/>
      <c r="N74" s="38"/>
      <c r="O74" s="38"/>
      <c r="P74" s="38"/>
      <c r="Q74" s="38"/>
      <c r="R74" s="38"/>
      <c r="S74" s="41"/>
      <c r="T74" s="40">
        <v>551</v>
      </c>
      <c r="U74" s="38"/>
      <c r="V74" s="38"/>
      <c r="W74" s="38"/>
      <c r="X74" s="38"/>
      <c r="Y74" s="38"/>
      <c r="Z74" s="38"/>
      <c r="AA74" s="38"/>
      <c r="AB74" s="41"/>
      <c r="AC74" s="83">
        <v>-4</v>
      </c>
      <c r="AD74" s="84"/>
      <c r="AE74" s="84"/>
      <c r="AF74" s="84"/>
      <c r="AG74" s="84"/>
      <c r="AH74" s="84"/>
      <c r="AI74" s="84"/>
      <c r="AJ74" s="85"/>
      <c r="AK74" s="83">
        <v>277</v>
      </c>
      <c r="AL74" s="84"/>
      <c r="AM74" s="84"/>
      <c r="AN74" s="84"/>
      <c r="AO74" s="84"/>
      <c r="AP74" s="84"/>
      <c r="AQ74" s="84"/>
      <c r="AR74" s="85"/>
      <c r="AS74" s="83">
        <v>274</v>
      </c>
      <c r="AT74" s="84"/>
      <c r="AU74" s="84"/>
      <c r="AV74" s="84"/>
      <c r="AW74" s="84"/>
      <c r="AX74" s="84"/>
      <c r="AY74" s="84"/>
      <c r="AZ74" s="85"/>
      <c r="BA74" s="83">
        <v>169</v>
      </c>
      <c r="BB74" s="84"/>
      <c r="BC74" s="84"/>
      <c r="BD74" s="84"/>
      <c r="BE74" s="84"/>
      <c r="BF74" s="84"/>
      <c r="BG74" s="84"/>
      <c r="BH74" s="85"/>
      <c r="BI74" s="83">
        <v>172</v>
      </c>
      <c r="BJ74" s="84"/>
      <c r="BK74" s="84"/>
      <c r="BL74" s="84"/>
      <c r="BM74" s="84"/>
      <c r="BN74" s="84"/>
      <c r="BO74" s="84"/>
      <c r="BP74" s="85"/>
      <c r="BQ74" s="83">
        <v>210</v>
      </c>
      <c r="BR74" s="84"/>
      <c r="BS74" s="84"/>
      <c r="BT74" s="84"/>
      <c r="BU74" s="84"/>
      <c r="BV74" s="84"/>
      <c r="BW74" s="84"/>
      <c r="BX74" s="85"/>
      <c r="BY74" s="83">
        <v>77</v>
      </c>
      <c r="BZ74" s="84"/>
      <c r="CA74" s="84"/>
      <c r="CB74" s="84"/>
      <c r="CC74" s="84"/>
      <c r="CD74" s="84"/>
      <c r="CE74" s="84"/>
      <c r="CF74" s="370"/>
    </row>
    <row r="75" spans="1:84" s="1" customFormat="1" ht="17.25" customHeight="1">
      <c r="A75" s="61" t="s">
        <v>273</v>
      </c>
      <c r="B75" s="62"/>
      <c r="C75" s="62"/>
      <c r="D75" s="62"/>
      <c r="E75" s="62"/>
      <c r="F75" s="62"/>
      <c r="G75" s="62"/>
      <c r="H75" s="62"/>
      <c r="I75" s="62"/>
      <c r="J75" s="62"/>
      <c r="K75" s="63"/>
      <c r="L75" s="40">
        <v>6</v>
      </c>
      <c r="M75" s="38"/>
      <c r="N75" s="38"/>
      <c r="O75" s="38"/>
      <c r="P75" s="38"/>
      <c r="Q75" s="38"/>
      <c r="R75" s="38"/>
      <c r="S75" s="41"/>
      <c r="T75" s="40">
        <v>523</v>
      </c>
      <c r="U75" s="38"/>
      <c r="V75" s="38"/>
      <c r="W75" s="38"/>
      <c r="X75" s="38"/>
      <c r="Y75" s="38"/>
      <c r="Z75" s="38"/>
      <c r="AA75" s="38"/>
      <c r="AB75" s="41"/>
      <c r="AC75" s="83">
        <v>-28</v>
      </c>
      <c r="AD75" s="84"/>
      <c r="AE75" s="84"/>
      <c r="AF75" s="84"/>
      <c r="AG75" s="84"/>
      <c r="AH75" s="84"/>
      <c r="AI75" s="84"/>
      <c r="AJ75" s="85"/>
      <c r="AK75" s="83">
        <v>253</v>
      </c>
      <c r="AL75" s="84"/>
      <c r="AM75" s="84"/>
      <c r="AN75" s="84"/>
      <c r="AO75" s="84"/>
      <c r="AP75" s="84"/>
      <c r="AQ75" s="84"/>
      <c r="AR75" s="85"/>
      <c r="AS75" s="83">
        <v>270</v>
      </c>
      <c r="AT75" s="84"/>
      <c r="AU75" s="84"/>
      <c r="AV75" s="84"/>
      <c r="AW75" s="84"/>
      <c r="AX75" s="84"/>
      <c r="AY75" s="84"/>
      <c r="AZ75" s="85"/>
      <c r="BA75" s="83">
        <v>174</v>
      </c>
      <c r="BB75" s="84"/>
      <c r="BC75" s="84"/>
      <c r="BD75" s="84"/>
      <c r="BE75" s="84"/>
      <c r="BF75" s="84"/>
      <c r="BG75" s="84"/>
      <c r="BH75" s="85"/>
      <c r="BI75" s="83">
        <v>171</v>
      </c>
      <c r="BJ75" s="84"/>
      <c r="BK75" s="84"/>
      <c r="BL75" s="84"/>
      <c r="BM75" s="84"/>
      <c r="BN75" s="84"/>
      <c r="BO75" s="84"/>
      <c r="BP75" s="85"/>
      <c r="BQ75" s="83">
        <v>178</v>
      </c>
      <c r="BR75" s="84"/>
      <c r="BS75" s="84"/>
      <c r="BT75" s="84"/>
      <c r="BU75" s="84"/>
      <c r="BV75" s="84"/>
      <c r="BW75" s="84"/>
      <c r="BX75" s="85"/>
      <c r="BY75" s="83">
        <v>80</v>
      </c>
      <c r="BZ75" s="84"/>
      <c r="CA75" s="84"/>
      <c r="CB75" s="84"/>
      <c r="CC75" s="84"/>
      <c r="CD75" s="84"/>
      <c r="CE75" s="84"/>
      <c r="CF75" s="370"/>
    </row>
    <row r="76" spans="1:84" s="1" customFormat="1" ht="17.25" customHeight="1">
      <c r="A76" s="61" t="s">
        <v>274</v>
      </c>
      <c r="B76" s="62"/>
      <c r="C76" s="62"/>
      <c r="D76" s="62"/>
      <c r="E76" s="62"/>
      <c r="F76" s="62"/>
      <c r="G76" s="62"/>
      <c r="H76" s="62"/>
      <c r="I76" s="62"/>
      <c r="J76" s="62"/>
      <c r="K76" s="63"/>
      <c r="L76" s="40">
        <v>6</v>
      </c>
      <c r="M76" s="38"/>
      <c r="N76" s="38"/>
      <c r="O76" s="38"/>
      <c r="P76" s="38"/>
      <c r="Q76" s="38"/>
      <c r="R76" s="38"/>
      <c r="S76" s="41"/>
      <c r="T76" s="40">
        <v>488</v>
      </c>
      <c r="U76" s="38"/>
      <c r="V76" s="38"/>
      <c r="W76" s="38"/>
      <c r="X76" s="38"/>
      <c r="Y76" s="38"/>
      <c r="Z76" s="38"/>
      <c r="AA76" s="38"/>
      <c r="AB76" s="41"/>
      <c r="AC76" s="83">
        <v>-35</v>
      </c>
      <c r="AD76" s="84"/>
      <c r="AE76" s="84"/>
      <c r="AF76" s="84"/>
      <c r="AG76" s="84"/>
      <c r="AH76" s="84"/>
      <c r="AI76" s="84"/>
      <c r="AJ76" s="85"/>
      <c r="AK76" s="83">
        <v>256</v>
      </c>
      <c r="AL76" s="84"/>
      <c r="AM76" s="84"/>
      <c r="AN76" s="84"/>
      <c r="AO76" s="84"/>
      <c r="AP76" s="84"/>
      <c r="AQ76" s="84"/>
      <c r="AR76" s="85"/>
      <c r="AS76" s="83">
        <v>232</v>
      </c>
      <c r="AT76" s="84"/>
      <c r="AU76" s="84"/>
      <c r="AV76" s="84"/>
      <c r="AW76" s="84"/>
      <c r="AX76" s="84"/>
      <c r="AY76" s="84"/>
      <c r="AZ76" s="85"/>
      <c r="BA76" s="83">
        <v>155</v>
      </c>
      <c r="BB76" s="84"/>
      <c r="BC76" s="84"/>
      <c r="BD76" s="84"/>
      <c r="BE76" s="84"/>
      <c r="BF76" s="84"/>
      <c r="BG76" s="84"/>
      <c r="BH76" s="85"/>
      <c r="BI76" s="83">
        <v>163</v>
      </c>
      <c r="BJ76" s="84"/>
      <c r="BK76" s="84"/>
      <c r="BL76" s="84"/>
      <c r="BM76" s="84"/>
      <c r="BN76" s="84"/>
      <c r="BO76" s="84"/>
      <c r="BP76" s="85"/>
      <c r="BQ76" s="83">
        <v>170</v>
      </c>
      <c r="BR76" s="84"/>
      <c r="BS76" s="84"/>
      <c r="BT76" s="84"/>
      <c r="BU76" s="84"/>
      <c r="BV76" s="84"/>
      <c r="BW76" s="84"/>
      <c r="BX76" s="85"/>
      <c r="BY76" s="83">
        <v>82</v>
      </c>
      <c r="BZ76" s="84"/>
      <c r="CA76" s="84"/>
      <c r="CB76" s="84"/>
      <c r="CC76" s="84"/>
      <c r="CD76" s="84"/>
      <c r="CE76" s="84"/>
      <c r="CF76" s="370"/>
    </row>
    <row r="77" spans="1:84" s="1" customFormat="1" ht="17.25" customHeight="1">
      <c r="A77" s="61" t="s">
        <v>283</v>
      </c>
      <c r="B77" s="62"/>
      <c r="C77" s="62"/>
      <c r="D77" s="62"/>
      <c r="E77" s="62"/>
      <c r="F77" s="62"/>
      <c r="G77" s="62"/>
      <c r="H77" s="62"/>
      <c r="I77" s="62"/>
      <c r="J77" s="62"/>
      <c r="K77" s="63"/>
      <c r="L77" s="40">
        <v>6</v>
      </c>
      <c r="M77" s="38"/>
      <c r="N77" s="38"/>
      <c r="O77" s="38"/>
      <c r="P77" s="38"/>
      <c r="Q77" s="38"/>
      <c r="R77" s="38"/>
      <c r="S77" s="41"/>
      <c r="T77" s="40">
        <v>470</v>
      </c>
      <c r="U77" s="38"/>
      <c r="V77" s="38"/>
      <c r="W77" s="38"/>
      <c r="X77" s="38"/>
      <c r="Y77" s="38"/>
      <c r="Z77" s="38"/>
      <c r="AA77" s="38"/>
      <c r="AB77" s="41"/>
      <c r="AC77" s="83">
        <v>-18</v>
      </c>
      <c r="AD77" s="84"/>
      <c r="AE77" s="84"/>
      <c r="AF77" s="84"/>
      <c r="AG77" s="84"/>
      <c r="AH77" s="84"/>
      <c r="AI77" s="84"/>
      <c r="AJ77" s="85"/>
      <c r="AK77" s="83">
        <v>249</v>
      </c>
      <c r="AL77" s="84"/>
      <c r="AM77" s="84"/>
      <c r="AN77" s="84"/>
      <c r="AO77" s="84"/>
      <c r="AP77" s="84"/>
      <c r="AQ77" s="84"/>
      <c r="AR77" s="85"/>
      <c r="AS77" s="83">
        <v>221</v>
      </c>
      <c r="AT77" s="84"/>
      <c r="AU77" s="84"/>
      <c r="AV77" s="84"/>
      <c r="AW77" s="84"/>
      <c r="AX77" s="84"/>
      <c r="AY77" s="84"/>
      <c r="AZ77" s="85"/>
      <c r="BA77" s="83">
        <v>160</v>
      </c>
      <c r="BB77" s="84"/>
      <c r="BC77" s="84"/>
      <c r="BD77" s="84"/>
      <c r="BE77" s="84"/>
      <c r="BF77" s="84"/>
      <c r="BG77" s="84"/>
      <c r="BH77" s="85"/>
      <c r="BI77" s="83">
        <v>148</v>
      </c>
      <c r="BJ77" s="84"/>
      <c r="BK77" s="84"/>
      <c r="BL77" s="84"/>
      <c r="BM77" s="84"/>
      <c r="BN77" s="84"/>
      <c r="BO77" s="84"/>
      <c r="BP77" s="85"/>
      <c r="BQ77" s="83">
        <v>162</v>
      </c>
      <c r="BR77" s="84"/>
      <c r="BS77" s="84"/>
      <c r="BT77" s="84"/>
      <c r="BU77" s="84"/>
      <c r="BV77" s="84"/>
      <c r="BW77" s="84"/>
      <c r="BX77" s="85"/>
      <c r="BY77" s="83">
        <v>82</v>
      </c>
      <c r="BZ77" s="84"/>
      <c r="CA77" s="84"/>
      <c r="CB77" s="84"/>
      <c r="CC77" s="84"/>
      <c r="CD77" s="84"/>
      <c r="CE77" s="84"/>
      <c r="CF77" s="370"/>
    </row>
    <row r="78" spans="1:84" s="1" customFormat="1" ht="17.25" customHeight="1">
      <c r="A78" s="61" t="s">
        <v>314</v>
      </c>
      <c r="B78" s="62"/>
      <c r="C78" s="62"/>
      <c r="D78" s="62"/>
      <c r="E78" s="62"/>
      <c r="F78" s="62"/>
      <c r="G78" s="62"/>
      <c r="H78" s="62"/>
      <c r="I78" s="62"/>
      <c r="J78" s="62"/>
      <c r="K78" s="63"/>
      <c r="L78" s="40">
        <v>6</v>
      </c>
      <c r="M78" s="38"/>
      <c r="N78" s="38"/>
      <c r="O78" s="38"/>
      <c r="P78" s="38"/>
      <c r="Q78" s="38"/>
      <c r="R78" s="38"/>
      <c r="S78" s="41"/>
      <c r="T78" s="40">
        <v>446</v>
      </c>
      <c r="U78" s="38"/>
      <c r="V78" s="38"/>
      <c r="W78" s="38"/>
      <c r="X78" s="38"/>
      <c r="Y78" s="38"/>
      <c r="Z78" s="38"/>
      <c r="AA78" s="38"/>
      <c r="AB78" s="41"/>
      <c r="AC78" s="83">
        <v>-24</v>
      </c>
      <c r="AD78" s="84"/>
      <c r="AE78" s="84"/>
      <c r="AF78" s="84"/>
      <c r="AG78" s="84"/>
      <c r="AH78" s="84"/>
      <c r="AI78" s="84"/>
      <c r="AJ78" s="85"/>
      <c r="AK78" s="83">
        <v>238</v>
      </c>
      <c r="AL78" s="84"/>
      <c r="AM78" s="84"/>
      <c r="AN78" s="84"/>
      <c r="AO78" s="84"/>
      <c r="AP78" s="84"/>
      <c r="AQ78" s="84"/>
      <c r="AR78" s="85"/>
      <c r="AS78" s="83">
        <v>208</v>
      </c>
      <c r="AT78" s="84"/>
      <c r="AU78" s="84"/>
      <c r="AV78" s="84"/>
      <c r="AW78" s="84"/>
      <c r="AX78" s="84"/>
      <c r="AY78" s="84"/>
      <c r="AZ78" s="85"/>
      <c r="BA78" s="83">
        <v>149</v>
      </c>
      <c r="BB78" s="84"/>
      <c r="BC78" s="84"/>
      <c r="BD78" s="84"/>
      <c r="BE78" s="84"/>
      <c r="BF78" s="84"/>
      <c r="BG78" s="84"/>
      <c r="BH78" s="85"/>
      <c r="BI78" s="83">
        <v>153</v>
      </c>
      <c r="BJ78" s="84"/>
      <c r="BK78" s="84"/>
      <c r="BL78" s="84"/>
      <c r="BM78" s="84"/>
      <c r="BN78" s="84"/>
      <c r="BO78" s="84"/>
      <c r="BP78" s="85"/>
      <c r="BQ78" s="83">
        <v>144</v>
      </c>
      <c r="BR78" s="84"/>
      <c r="BS78" s="84"/>
      <c r="BT78" s="84"/>
      <c r="BU78" s="84"/>
      <c r="BV78" s="84"/>
      <c r="BW78" s="84"/>
      <c r="BX78" s="85"/>
      <c r="BY78" s="83">
        <v>87</v>
      </c>
      <c r="BZ78" s="84"/>
      <c r="CA78" s="84"/>
      <c r="CB78" s="84"/>
      <c r="CC78" s="84"/>
      <c r="CD78" s="84"/>
      <c r="CE78" s="84"/>
      <c r="CF78" s="370"/>
    </row>
    <row r="79" spans="1:84" s="1" customFormat="1" ht="17.25" customHeight="1" thickBot="1">
      <c r="A79" s="151" t="s">
        <v>340</v>
      </c>
      <c r="B79" s="152"/>
      <c r="C79" s="152"/>
      <c r="D79" s="152"/>
      <c r="E79" s="152"/>
      <c r="F79" s="152"/>
      <c r="G79" s="152"/>
      <c r="H79" s="152"/>
      <c r="I79" s="152"/>
      <c r="J79" s="152"/>
      <c r="K79" s="382"/>
      <c r="L79" s="58">
        <v>6</v>
      </c>
      <c r="M79" s="59"/>
      <c r="N79" s="59"/>
      <c r="O79" s="59"/>
      <c r="P79" s="59"/>
      <c r="Q79" s="59"/>
      <c r="R79" s="59"/>
      <c r="S79" s="103"/>
      <c r="T79" s="148">
        <f>SUM(BA79:BX79)</f>
        <v>423</v>
      </c>
      <c r="U79" s="59"/>
      <c r="V79" s="59"/>
      <c r="W79" s="59"/>
      <c r="X79" s="59"/>
      <c r="Y79" s="59"/>
      <c r="Z79" s="59"/>
      <c r="AA79" s="59"/>
      <c r="AB79" s="103"/>
      <c r="AC79" s="148">
        <f>T79-T78</f>
        <v>-23</v>
      </c>
      <c r="AD79" s="149"/>
      <c r="AE79" s="149"/>
      <c r="AF79" s="149"/>
      <c r="AG79" s="149"/>
      <c r="AH79" s="149"/>
      <c r="AI79" s="149"/>
      <c r="AJ79" s="150"/>
      <c r="AK79" s="148">
        <f>SUM(S53+S62)</f>
        <v>225</v>
      </c>
      <c r="AL79" s="149"/>
      <c r="AM79" s="149"/>
      <c r="AN79" s="149"/>
      <c r="AO79" s="149"/>
      <c r="AP79" s="149"/>
      <c r="AQ79" s="149"/>
      <c r="AR79" s="150"/>
      <c r="AS79" s="148">
        <f>SUM(Z53+Z62)</f>
        <v>198</v>
      </c>
      <c r="AT79" s="149"/>
      <c r="AU79" s="149"/>
      <c r="AV79" s="149"/>
      <c r="AW79" s="149"/>
      <c r="AX79" s="149"/>
      <c r="AY79" s="149"/>
      <c r="AZ79" s="150"/>
      <c r="BA79" s="148">
        <f>SUM(AG62:AT62,AG53:AT53)</f>
        <v>127</v>
      </c>
      <c r="BB79" s="149"/>
      <c r="BC79" s="149"/>
      <c r="BD79" s="149"/>
      <c r="BE79" s="149"/>
      <c r="BF79" s="149"/>
      <c r="BG79" s="149"/>
      <c r="BH79" s="150"/>
      <c r="BI79" s="148">
        <f>SUM(AU62:BH62,AU53:BH53)</f>
        <v>145</v>
      </c>
      <c r="BJ79" s="149"/>
      <c r="BK79" s="149"/>
      <c r="BL79" s="149"/>
      <c r="BM79" s="149"/>
      <c r="BN79" s="149"/>
      <c r="BO79" s="149"/>
      <c r="BP79" s="150"/>
      <c r="BQ79" s="148">
        <f>SUM(BI62:BV62,BI53:BV53)</f>
        <v>151</v>
      </c>
      <c r="BR79" s="149"/>
      <c r="BS79" s="149"/>
      <c r="BT79" s="149"/>
      <c r="BU79" s="149"/>
      <c r="BV79" s="149"/>
      <c r="BW79" s="149"/>
      <c r="BX79" s="150"/>
      <c r="BY79" s="148">
        <f>SUM(BW53:CF53,BW62:CF62)</f>
        <v>87</v>
      </c>
      <c r="BZ79" s="149"/>
      <c r="CA79" s="149"/>
      <c r="CB79" s="149"/>
      <c r="CC79" s="149"/>
      <c r="CD79" s="149"/>
      <c r="CE79" s="149"/>
      <c r="CF79" s="371"/>
    </row>
    <row r="80" spans="1:85" s="6" customFormat="1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2" t="s">
        <v>12</v>
      </c>
      <c r="CG80" s="1"/>
    </row>
    <row r="81" spans="12:85" s="6" customFormat="1" ht="12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4" s="6" customFormat="1" ht="19.5" thickBot="1">
      <c r="A82" s="16" t="s">
        <v>285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29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33" t="s">
        <v>338</v>
      </c>
    </row>
    <row r="83" spans="1:84" s="6" customFormat="1" ht="17.25" customHeight="1">
      <c r="A83" s="379" t="s">
        <v>22</v>
      </c>
      <c r="B83" s="120"/>
      <c r="C83" s="120"/>
      <c r="D83" s="120"/>
      <c r="E83" s="120"/>
      <c r="F83" s="120"/>
      <c r="G83" s="120"/>
      <c r="H83" s="120"/>
      <c r="I83" s="120"/>
      <c r="J83" s="121"/>
      <c r="K83" s="125" t="s">
        <v>14</v>
      </c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7"/>
      <c r="BY83" s="621" t="s">
        <v>3</v>
      </c>
      <c r="BZ83" s="621"/>
      <c r="CA83" s="621"/>
      <c r="CB83" s="621"/>
      <c r="CC83" s="621"/>
      <c r="CD83" s="621"/>
      <c r="CE83" s="621"/>
      <c r="CF83" s="622"/>
    </row>
    <row r="84" spans="1:84" s="6" customFormat="1" ht="17.25" customHeight="1">
      <c r="A84" s="380"/>
      <c r="B84" s="165"/>
      <c r="C84" s="165"/>
      <c r="D84" s="165"/>
      <c r="E84" s="165"/>
      <c r="F84" s="165"/>
      <c r="G84" s="165"/>
      <c r="H84" s="165"/>
      <c r="I84" s="165"/>
      <c r="J84" s="170"/>
      <c r="K84" s="52" t="s">
        <v>13</v>
      </c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4"/>
      <c r="AC84" s="52" t="s">
        <v>220</v>
      </c>
      <c r="AD84" s="53"/>
      <c r="AE84" s="53"/>
      <c r="AF84" s="53"/>
      <c r="AG84" s="53"/>
      <c r="AH84" s="53"/>
      <c r="AI84" s="53"/>
      <c r="AJ84" s="54"/>
      <c r="AK84" s="52" t="s">
        <v>221</v>
      </c>
      <c r="AL84" s="53"/>
      <c r="AM84" s="53"/>
      <c r="AN84" s="53"/>
      <c r="AO84" s="53"/>
      <c r="AP84" s="53"/>
      <c r="AQ84" s="53"/>
      <c r="AR84" s="54"/>
      <c r="AS84" s="52" t="s">
        <v>222</v>
      </c>
      <c r="AT84" s="53"/>
      <c r="AU84" s="53"/>
      <c r="AV84" s="53"/>
      <c r="AW84" s="53"/>
      <c r="AX84" s="53"/>
      <c r="AY84" s="53"/>
      <c r="AZ84" s="54"/>
      <c r="BA84" s="52" t="s">
        <v>286</v>
      </c>
      <c r="BB84" s="53"/>
      <c r="BC84" s="53"/>
      <c r="BD84" s="53"/>
      <c r="BE84" s="53"/>
      <c r="BF84" s="53"/>
      <c r="BG84" s="53"/>
      <c r="BH84" s="54"/>
      <c r="BI84" s="52" t="s">
        <v>287</v>
      </c>
      <c r="BJ84" s="53"/>
      <c r="BK84" s="53"/>
      <c r="BL84" s="53"/>
      <c r="BM84" s="53"/>
      <c r="BN84" s="53"/>
      <c r="BO84" s="53"/>
      <c r="BP84" s="54"/>
      <c r="BQ84" s="52" t="s">
        <v>223</v>
      </c>
      <c r="BR84" s="53"/>
      <c r="BS84" s="53"/>
      <c r="BT84" s="53"/>
      <c r="BU84" s="53"/>
      <c r="BV84" s="53"/>
      <c r="BW84" s="53"/>
      <c r="BX84" s="54"/>
      <c r="BY84" s="368"/>
      <c r="BZ84" s="368"/>
      <c r="CA84" s="368"/>
      <c r="CB84" s="368"/>
      <c r="CC84" s="368"/>
      <c r="CD84" s="368"/>
      <c r="CE84" s="368"/>
      <c r="CF84" s="369"/>
    </row>
    <row r="85" spans="1:84" s="6" customFormat="1" ht="17.25" customHeight="1">
      <c r="A85" s="381"/>
      <c r="B85" s="123"/>
      <c r="C85" s="123"/>
      <c r="D85" s="123"/>
      <c r="E85" s="123"/>
      <c r="F85" s="123"/>
      <c r="G85" s="123"/>
      <c r="H85" s="123"/>
      <c r="I85" s="123"/>
      <c r="J85" s="124"/>
      <c r="K85" s="52" t="s">
        <v>6</v>
      </c>
      <c r="L85" s="53"/>
      <c r="M85" s="53"/>
      <c r="N85" s="53"/>
      <c r="O85" s="53"/>
      <c r="P85" s="54"/>
      <c r="Q85" s="52" t="s">
        <v>7</v>
      </c>
      <c r="R85" s="53"/>
      <c r="S85" s="53"/>
      <c r="T85" s="53"/>
      <c r="U85" s="53"/>
      <c r="V85" s="54"/>
      <c r="W85" s="52" t="s">
        <v>8</v>
      </c>
      <c r="X85" s="53"/>
      <c r="Y85" s="53"/>
      <c r="Z85" s="53"/>
      <c r="AA85" s="53"/>
      <c r="AB85" s="54"/>
      <c r="AC85" s="52" t="s">
        <v>7</v>
      </c>
      <c r="AD85" s="53"/>
      <c r="AE85" s="53"/>
      <c r="AF85" s="54"/>
      <c r="AG85" s="52" t="s">
        <v>8</v>
      </c>
      <c r="AH85" s="53"/>
      <c r="AI85" s="53"/>
      <c r="AJ85" s="54"/>
      <c r="AK85" s="52" t="s">
        <v>7</v>
      </c>
      <c r="AL85" s="53"/>
      <c r="AM85" s="53"/>
      <c r="AN85" s="54"/>
      <c r="AO85" s="52" t="s">
        <v>8</v>
      </c>
      <c r="AP85" s="53"/>
      <c r="AQ85" s="53"/>
      <c r="AR85" s="54"/>
      <c r="AS85" s="52" t="s">
        <v>7</v>
      </c>
      <c r="AT85" s="53"/>
      <c r="AU85" s="53"/>
      <c r="AV85" s="54"/>
      <c r="AW85" s="52" t="s">
        <v>8</v>
      </c>
      <c r="AX85" s="53"/>
      <c r="AY85" s="53"/>
      <c r="AZ85" s="54"/>
      <c r="BA85" s="52" t="s">
        <v>7</v>
      </c>
      <c r="BB85" s="53"/>
      <c r="BC85" s="53"/>
      <c r="BD85" s="54"/>
      <c r="BE85" s="52" t="s">
        <v>8</v>
      </c>
      <c r="BF85" s="53"/>
      <c r="BG85" s="53"/>
      <c r="BH85" s="54"/>
      <c r="BI85" s="52" t="s">
        <v>7</v>
      </c>
      <c r="BJ85" s="53"/>
      <c r="BK85" s="53"/>
      <c r="BL85" s="54"/>
      <c r="BM85" s="52" t="s">
        <v>8</v>
      </c>
      <c r="BN85" s="53"/>
      <c r="BO85" s="53"/>
      <c r="BP85" s="54"/>
      <c r="BQ85" s="52" t="s">
        <v>7</v>
      </c>
      <c r="BR85" s="53"/>
      <c r="BS85" s="53"/>
      <c r="BT85" s="54"/>
      <c r="BU85" s="52" t="s">
        <v>8</v>
      </c>
      <c r="BV85" s="53"/>
      <c r="BW85" s="53"/>
      <c r="BX85" s="54"/>
      <c r="BY85" s="368" t="s">
        <v>7</v>
      </c>
      <c r="BZ85" s="368"/>
      <c r="CA85" s="368"/>
      <c r="CB85" s="368"/>
      <c r="CC85" s="368" t="s">
        <v>8</v>
      </c>
      <c r="CD85" s="368"/>
      <c r="CE85" s="368"/>
      <c r="CF85" s="369"/>
    </row>
    <row r="86" spans="1:84" s="6" customFormat="1" ht="17.25" customHeight="1">
      <c r="A86" s="373" t="s">
        <v>13</v>
      </c>
      <c r="B86" s="374"/>
      <c r="C86" s="374"/>
      <c r="D86" s="374"/>
      <c r="E86" s="374"/>
      <c r="F86" s="374"/>
      <c r="G86" s="374"/>
      <c r="H86" s="374"/>
      <c r="I86" s="374"/>
      <c r="J86" s="375"/>
      <c r="K86" s="583">
        <f>SUM(K87:P93)</f>
        <v>1760</v>
      </c>
      <c r="L86" s="584"/>
      <c r="M86" s="584"/>
      <c r="N86" s="584"/>
      <c r="O86" s="584"/>
      <c r="P86" s="585"/>
      <c r="Q86" s="583">
        <f>SUM(Q87:V93)</f>
        <v>887</v>
      </c>
      <c r="R86" s="584"/>
      <c r="S86" s="584"/>
      <c r="T86" s="584"/>
      <c r="U86" s="584"/>
      <c r="V86" s="585"/>
      <c r="W86" s="583">
        <f>SUM(W87:AB93)</f>
        <v>873</v>
      </c>
      <c r="X86" s="584"/>
      <c r="Y86" s="584"/>
      <c r="Z86" s="584"/>
      <c r="AA86" s="584"/>
      <c r="AB86" s="585"/>
      <c r="AC86" s="578">
        <f>SUM(AC87:AF93)</f>
        <v>128</v>
      </c>
      <c r="AD86" s="579"/>
      <c r="AE86" s="579"/>
      <c r="AF86" s="580"/>
      <c r="AG86" s="578">
        <f>SUM(AG87:AJ93)</f>
        <v>122</v>
      </c>
      <c r="AH86" s="579"/>
      <c r="AI86" s="579"/>
      <c r="AJ86" s="580"/>
      <c r="AK86" s="578">
        <f>SUM(AK87:AN93)</f>
        <v>141</v>
      </c>
      <c r="AL86" s="579"/>
      <c r="AM86" s="579"/>
      <c r="AN86" s="580"/>
      <c r="AO86" s="578">
        <f>SUM(AO87:AR93)</f>
        <v>125</v>
      </c>
      <c r="AP86" s="579"/>
      <c r="AQ86" s="579"/>
      <c r="AR86" s="580"/>
      <c r="AS86" s="578">
        <f>SUM(AS87:AV93)</f>
        <v>151</v>
      </c>
      <c r="AT86" s="579"/>
      <c r="AU86" s="579"/>
      <c r="AV86" s="580"/>
      <c r="AW86" s="578">
        <f>SUM(AW87:AZ93)</f>
        <v>141</v>
      </c>
      <c r="AX86" s="579"/>
      <c r="AY86" s="579"/>
      <c r="AZ86" s="580"/>
      <c r="BA86" s="578">
        <f>SUM(BA87:BD93)</f>
        <v>126</v>
      </c>
      <c r="BB86" s="579"/>
      <c r="BC86" s="579"/>
      <c r="BD86" s="580"/>
      <c r="BE86" s="578">
        <f>SUM(BE87:BH93)</f>
        <v>162</v>
      </c>
      <c r="BF86" s="579"/>
      <c r="BG86" s="579"/>
      <c r="BH86" s="580"/>
      <c r="BI86" s="578">
        <f>SUM(BI87:BL93)</f>
        <v>173</v>
      </c>
      <c r="BJ86" s="579"/>
      <c r="BK86" s="579"/>
      <c r="BL86" s="580"/>
      <c r="BM86" s="578">
        <f>SUM(BM87:BP93)</f>
        <v>158</v>
      </c>
      <c r="BN86" s="579"/>
      <c r="BO86" s="579"/>
      <c r="BP86" s="580"/>
      <c r="BQ86" s="578">
        <f>SUM(BQ87:BT93)</f>
        <v>168</v>
      </c>
      <c r="BR86" s="579"/>
      <c r="BS86" s="579"/>
      <c r="BT86" s="580"/>
      <c r="BU86" s="578">
        <f>SUM(BU87:BX93)</f>
        <v>165</v>
      </c>
      <c r="BV86" s="579"/>
      <c r="BW86" s="579"/>
      <c r="BX86" s="580"/>
      <c r="BY86" s="578">
        <f>SUM(BY87:CB93)</f>
        <v>54</v>
      </c>
      <c r="BZ86" s="579"/>
      <c r="CA86" s="579"/>
      <c r="CB86" s="580"/>
      <c r="CC86" s="578">
        <f>SUM(CC87:CF93)</f>
        <v>82</v>
      </c>
      <c r="CD86" s="579"/>
      <c r="CE86" s="579"/>
      <c r="CF86" s="601"/>
    </row>
    <row r="87" spans="1:84" s="6" customFormat="1" ht="17.25" customHeight="1">
      <c r="A87" s="376" t="s">
        <v>164</v>
      </c>
      <c r="B87" s="377"/>
      <c r="C87" s="377"/>
      <c r="D87" s="377"/>
      <c r="E87" s="377"/>
      <c r="F87" s="377"/>
      <c r="G87" s="377"/>
      <c r="H87" s="377"/>
      <c r="I87" s="377"/>
      <c r="J87" s="378"/>
      <c r="K87" s="77">
        <f>SUM(Q87:AB87)</f>
        <v>271</v>
      </c>
      <c r="L87" s="78"/>
      <c r="M87" s="78"/>
      <c r="N87" s="78"/>
      <c r="O87" s="78"/>
      <c r="P87" s="79"/>
      <c r="Q87" s="40">
        <f aca="true" t="shared" si="0" ref="Q87:Q93">AC87+AK87+AS87+BA87+BI87+BQ87</f>
        <v>137</v>
      </c>
      <c r="R87" s="38"/>
      <c r="S87" s="38"/>
      <c r="T87" s="38"/>
      <c r="U87" s="38"/>
      <c r="V87" s="41"/>
      <c r="W87" s="40">
        <f aca="true" t="shared" si="1" ref="W87:W93">AG87+AO87+AW87+BE87+BM87+BU87</f>
        <v>134</v>
      </c>
      <c r="X87" s="38"/>
      <c r="Y87" s="38"/>
      <c r="Z87" s="38"/>
      <c r="AA87" s="38"/>
      <c r="AB87" s="41"/>
      <c r="AC87" s="40">
        <v>25</v>
      </c>
      <c r="AD87" s="38"/>
      <c r="AE87" s="38"/>
      <c r="AF87" s="41"/>
      <c r="AG87" s="40">
        <v>18</v>
      </c>
      <c r="AH87" s="38"/>
      <c r="AI87" s="38"/>
      <c r="AJ87" s="41"/>
      <c r="AK87" s="40">
        <v>24</v>
      </c>
      <c r="AL87" s="38"/>
      <c r="AM87" s="38"/>
      <c r="AN87" s="41"/>
      <c r="AO87" s="40">
        <v>20</v>
      </c>
      <c r="AP87" s="38"/>
      <c r="AQ87" s="38"/>
      <c r="AR87" s="41"/>
      <c r="AS87" s="40">
        <v>31</v>
      </c>
      <c r="AT87" s="38"/>
      <c r="AU87" s="38"/>
      <c r="AV87" s="41"/>
      <c r="AW87" s="40">
        <v>18</v>
      </c>
      <c r="AX87" s="38"/>
      <c r="AY87" s="38"/>
      <c r="AZ87" s="41"/>
      <c r="BA87" s="40">
        <v>16</v>
      </c>
      <c r="BB87" s="38"/>
      <c r="BC87" s="38"/>
      <c r="BD87" s="41"/>
      <c r="BE87" s="40">
        <v>24</v>
      </c>
      <c r="BF87" s="38"/>
      <c r="BG87" s="38"/>
      <c r="BH87" s="41"/>
      <c r="BI87" s="40">
        <v>18</v>
      </c>
      <c r="BJ87" s="38"/>
      <c r="BK87" s="38"/>
      <c r="BL87" s="41"/>
      <c r="BM87" s="40">
        <v>25</v>
      </c>
      <c r="BN87" s="38"/>
      <c r="BO87" s="38"/>
      <c r="BP87" s="41"/>
      <c r="BQ87" s="40">
        <v>23</v>
      </c>
      <c r="BR87" s="38"/>
      <c r="BS87" s="38"/>
      <c r="BT87" s="41"/>
      <c r="BU87" s="40">
        <v>29</v>
      </c>
      <c r="BV87" s="38"/>
      <c r="BW87" s="38"/>
      <c r="BX87" s="41"/>
      <c r="BY87" s="40">
        <v>9</v>
      </c>
      <c r="BZ87" s="38"/>
      <c r="CA87" s="38"/>
      <c r="CB87" s="41"/>
      <c r="CC87" s="40">
        <v>12</v>
      </c>
      <c r="CD87" s="38"/>
      <c r="CE87" s="38"/>
      <c r="CF87" s="45"/>
    </row>
    <row r="88" spans="1:84" s="6" customFormat="1" ht="17.25" customHeight="1">
      <c r="A88" s="376" t="s">
        <v>165</v>
      </c>
      <c r="B88" s="377"/>
      <c r="C88" s="377"/>
      <c r="D88" s="377"/>
      <c r="E88" s="377"/>
      <c r="F88" s="377"/>
      <c r="G88" s="377"/>
      <c r="H88" s="377"/>
      <c r="I88" s="377"/>
      <c r="J88" s="378"/>
      <c r="K88" s="77">
        <f aca="true" t="shared" si="2" ref="K88:K93">SUM(Q88:AB88)</f>
        <v>274</v>
      </c>
      <c r="L88" s="78"/>
      <c r="M88" s="78"/>
      <c r="N88" s="78"/>
      <c r="O88" s="78"/>
      <c r="P88" s="79"/>
      <c r="Q88" s="40">
        <f t="shared" si="0"/>
        <v>135</v>
      </c>
      <c r="R88" s="38"/>
      <c r="S88" s="38"/>
      <c r="T88" s="38"/>
      <c r="U88" s="38"/>
      <c r="V88" s="41"/>
      <c r="W88" s="40">
        <f t="shared" si="1"/>
        <v>139</v>
      </c>
      <c r="X88" s="38"/>
      <c r="Y88" s="38"/>
      <c r="Z88" s="38"/>
      <c r="AA88" s="38"/>
      <c r="AB88" s="41"/>
      <c r="AC88" s="40">
        <v>20</v>
      </c>
      <c r="AD88" s="38"/>
      <c r="AE88" s="38"/>
      <c r="AF88" s="41"/>
      <c r="AG88" s="40">
        <v>25</v>
      </c>
      <c r="AH88" s="38"/>
      <c r="AI88" s="38"/>
      <c r="AJ88" s="41"/>
      <c r="AK88" s="40">
        <v>21</v>
      </c>
      <c r="AL88" s="38"/>
      <c r="AM88" s="38"/>
      <c r="AN88" s="41"/>
      <c r="AO88" s="40">
        <v>22</v>
      </c>
      <c r="AP88" s="38"/>
      <c r="AQ88" s="38"/>
      <c r="AR88" s="41"/>
      <c r="AS88" s="40">
        <v>25</v>
      </c>
      <c r="AT88" s="38"/>
      <c r="AU88" s="38"/>
      <c r="AV88" s="41"/>
      <c r="AW88" s="40">
        <v>28</v>
      </c>
      <c r="AX88" s="38"/>
      <c r="AY88" s="38"/>
      <c r="AZ88" s="41"/>
      <c r="BA88" s="40">
        <v>18</v>
      </c>
      <c r="BB88" s="38"/>
      <c r="BC88" s="38"/>
      <c r="BD88" s="41"/>
      <c r="BE88" s="40">
        <v>22</v>
      </c>
      <c r="BF88" s="38"/>
      <c r="BG88" s="38"/>
      <c r="BH88" s="41"/>
      <c r="BI88" s="40">
        <v>30</v>
      </c>
      <c r="BJ88" s="38"/>
      <c r="BK88" s="38"/>
      <c r="BL88" s="41"/>
      <c r="BM88" s="40">
        <v>20</v>
      </c>
      <c r="BN88" s="38"/>
      <c r="BO88" s="38"/>
      <c r="BP88" s="41"/>
      <c r="BQ88" s="40">
        <v>21</v>
      </c>
      <c r="BR88" s="38"/>
      <c r="BS88" s="38"/>
      <c r="BT88" s="41"/>
      <c r="BU88" s="40">
        <v>22</v>
      </c>
      <c r="BV88" s="38"/>
      <c r="BW88" s="38"/>
      <c r="BX88" s="41"/>
      <c r="BY88" s="40">
        <v>9</v>
      </c>
      <c r="BZ88" s="38"/>
      <c r="CA88" s="38"/>
      <c r="CB88" s="41"/>
      <c r="CC88" s="40">
        <v>11</v>
      </c>
      <c r="CD88" s="38"/>
      <c r="CE88" s="38"/>
      <c r="CF88" s="45"/>
    </row>
    <row r="89" spans="1:84" s="6" customFormat="1" ht="17.25" customHeight="1">
      <c r="A89" s="376" t="s">
        <v>23</v>
      </c>
      <c r="B89" s="377"/>
      <c r="C89" s="377"/>
      <c r="D89" s="377"/>
      <c r="E89" s="377"/>
      <c r="F89" s="377"/>
      <c r="G89" s="377"/>
      <c r="H89" s="377"/>
      <c r="I89" s="377"/>
      <c r="J89" s="378"/>
      <c r="K89" s="77">
        <f t="shared" si="2"/>
        <v>442</v>
      </c>
      <c r="L89" s="78"/>
      <c r="M89" s="78"/>
      <c r="N89" s="78"/>
      <c r="O89" s="78"/>
      <c r="P89" s="79"/>
      <c r="Q89" s="40">
        <f t="shared" si="0"/>
        <v>225</v>
      </c>
      <c r="R89" s="38"/>
      <c r="S89" s="38"/>
      <c r="T89" s="38"/>
      <c r="U89" s="38"/>
      <c r="V89" s="41"/>
      <c r="W89" s="40">
        <f t="shared" si="1"/>
        <v>217</v>
      </c>
      <c r="X89" s="38"/>
      <c r="Y89" s="38"/>
      <c r="Z89" s="38"/>
      <c r="AA89" s="38"/>
      <c r="AB89" s="41"/>
      <c r="AC89" s="40">
        <v>25</v>
      </c>
      <c r="AD89" s="38"/>
      <c r="AE89" s="38"/>
      <c r="AF89" s="41"/>
      <c r="AG89" s="40">
        <v>29</v>
      </c>
      <c r="AH89" s="38"/>
      <c r="AI89" s="38"/>
      <c r="AJ89" s="41"/>
      <c r="AK89" s="40">
        <v>40</v>
      </c>
      <c r="AL89" s="38"/>
      <c r="AM89" s="38"/>
      <c r="AN89" s="41"/>
      <c r="AO89" s="40">
        <v>36</v>
      </c>
      <c r="AP89" s="38"/>
      <c r="AQ89" s="38"/>
      <c r="AR89" s="41"/>
      <c r="AS89" s="40">
        <v>40</v>
      </c>
      <c r="AT89" s="38"/>
      <c r="AU89" s="38"/>
      <c r="AV89" s="41"/>
      <c r="AW89" s="40">
        <v>33</v>
      </c>
      <c r="AX89" s="38"/>
      <c r="AY89" s="38"/>
      <c r="AZ89" s="41"/>
      <c r="BA89" s="40">
        <v>29</v>
      </c>
      <c r="BB89" s="38"/>
      <c r="BC89" s="38"/>
      <c r="BD89" s="41"/>
      <c r="BE89" s="40">
        <v>38</v>
      </c>
      <c r="BF89" s="38"/>
      <c r="BG89" s="38"/>
      <c r="BH89" s="41"/>
      <c r="BI89" s="40">
        <v>47</v>
      </c>
      <c r="BJ89" s="38"/>
      <c r="BK89" s="38"/>
      <c r="BL89" s="41"/>
      <c r="BM89" s="40">
        <v>36</v>
      </c>
      <c r="BN89" s="38"/>
      <c r="BO89" s="38"/>
      <c r="BP89" s="41"/>
      <c r="BQ89" s="40">
        <v>44</v>
      </c>
      <c r="BR89" s="38"/>
      <c r="BS89" s="38"/>
      <c r="BT89" s="41"/>
      <c r="BU89" s="40">
        <v>45</v>
      </c>
      <c r="BV89" s="38"/>
      <c r="BW89" s="38"/>
      <c r="BX89" s="41"/>
      <c r="BY89" s="40">
        <v>11</v>
      </c>
      <c r="BZ89" s="38"/>
      <c r="CA89" s="38"/>
      <c r="CB89" s="41"/>
      <c r="CC89" s="40">
        <v>21</v>
      </c>
      <c r="CD89" s="38"/>
      <c r="CE89" s="38"/>
      <c r="CF89" s="45"/>
    </row>
    <row r="90" spans="1:84" s="6" customFormat="1" ht="17.25" customHeight="1">
      <c r="A90" s="376" t="s">
        <v>24</v>
      </c>
      <c r="B90" s="377"/>
      <c r="C90" s="377"/>
      <c r="D90" s="377"/>
      <c r="E90" s="377"/>
      <c r="F90" s="377"/>
      <c r="G90" s="377"/>
      <c r="H90" s="377"/>
      <c r="I90" s="377"/>
      <c r="J90" s="378"/>
      <c r="K90" s="77">
        <f t="shared" si="2"/>
        <v>164</v>
      </c>
      <c r="L90" s="78"/>
      <c r="M90" s="78"/>
      <c r="N90" s="78"/>
      <c r="O90" s="78"/>
      <c r="P90" s="79"/>
      <c r="Q90" s="40">
        <f t="shared" si="0"/>
        <v>87</v>
      </c>
      <c r="R90" s="38"/>
      <c r="S90" s="38"/>
      <c r="T90" s="38"/>
      <c r="U90" s="38"/>
      <c r="V90" s="41"/>
      <c r="W90" s="40">
        <f t="shared" si="1"/>
        <v>77</v>
      </c>
      <c r="X90" s="38"/>
      <c r="Y90" s="38"/>
      <c r="Z90" s="38"/>
      <c r="AA90" s="38"/>
      <c r="AB90" s="41"/>
      <c r="AC90" s="40">
        <v>15</v>
      </c>
      <c r="AD90" s="38"/>
      <c r="AE90" s="38"/>
      <c r="AF90" s="41"/>
      <c r="AG90" s="40">
        <v>8</v>
      </c>
      <c r="AH90" s="38"/>
      <c r="AI90" s="38"/>
      <c r="AJ90" s="41"/>
      <c r="AK90" s="40">
        <v>9</v>
      </c>
      <c r="AL90" s="38"/>
      <c r="AM90" s="38"/>
      <c r="AN90" s="41"/>
      <c r="AO90" s="40">
        <v>6</v>
      </c>
      <c r="AP90" s="38"/>
      <c r="AQ90" s="38"/>
      <c r="AR90" s="41"/>
      <c r="AS90" s="40">
        <v>11</v>
      </c>
      <c r="AT90" s="38"/>
      <c r="AU90" s="38"/>
      <c r="AV90" s="41"/>
      <c r="AW90" s="40">
        <v>12</v>
      </c>
      <c r="AX90" s="38"/>
      <c r="AY90" s="38"/>
      <c r="AZ90" s="41"/>
      <c r="BA90" s="40">
        <v>12</v>
      </c>
      <c r="BB90" s="38"/>
      <c r="BC90" s="38"/>
      <c r="BD90" s="41"/>
      <c r="BE90" s="40">
        <v>17</v>
      </c>
      <c r="BF90" s="38"/>
      <c r="BG90" s="38"/>
      <c r="BH90" s="41"/>
      <c r="BI90" s="40">
        <v>19</v>
      </c>
      <c r="BJ90" s="38"/>
      <c r="BK90" s="38"/>
      <c r="BL90" s="41"/>
      <c r="BM90" s="40">
        <v>22</v>
      </c>
      <c r="BN90" s="38"/>
      <c r="BO90" s="38"/>
      <c r="BP90" s="41"/>
      <c r="BQ90" s="40">
        <v>21</v>
      </c>
      <c r="BR90" s="38"/>
      <c r="BS90" s="38"/>
      <c r="BT90" s="41"/>
      <c r="BU90" s="40">
        <v>12</v>
      </c>
      <c r="BV90" s="38"/>
      <c r="BW90" s="38"/>
      <c r="BX90" s="41"/>
      <c r="BY90" s="40">
        <v>7</v>
      </c>
      <c r="BZ90" s="38"/>
      <c r="CA90" s="38"/>
      <c r="CB90" s="41"/>
      <c r="CC90" s="40">
        <v>8</v>
      </c>
      <c r="CD90" s="38"/>
      <c r="CE90" s="38"/>
      <c r="CF90" s="45"/>
    </row>
    <row r="91" spans="1:84" s="6" customFormat="1" ht="17.25" customHeight="1">
      <c r="A91" s="376" t="s">
        <v>25</v>
      </c>
      <c r="B91" s="377"/>
      <c r="C91" s="377"/>
      <c r="D91" s="377"/>
      <c r="E91" s="377"/>
      <c r="F91" s="377"/>
      <c r="G91" s="377"/>
      <c r="H91" s="377"/>
      <c r="I91" s="377"/>
      <c r="J91" s="378"/>
      <c r="K91" s="77">
        <f t="shared" si="2"/>
        <v>335</v>
      </c>
      <c r="L91" s="78"/>
      <c r="M91" s="78"/>
      <c r="N91" s="78"/>
      <c r="O91" s="78"/>
      <c r="P91" s="79"/>
      <c r="Q91" s="40">
        <f t="shared" si="0"/>
        <v>165</v>
      </c>
      <c r="R91" s="38"/>
      <c r="S91" s="38"/>
      <c r="T91" s="38"/>
      <c r="U91" s="38"/>
      <c r="V91" s="41"/>
      <c r="W91" s="40">
        <f t="shared" si="1"/>
        <v>170</v>
      </c>
      <c r="X91" s="38"/>
      <c r="Y91" s="38"/>
      <c r="Z91" s="38"/>
      <c r="AA91" s="38"/>
      <c r="AB91" s="41"/>
      <c r="AC91" s="40">
        <v>25</v>
      </c>
      <c r="AD91" s="38"/>
      <c r="AE91" s="38"/>
      <c r="AF91" s="41"/>
      <c r="AG91" s="40">
        <v>28</v>
      </c>
      <c r="AH91" s="38"/>
      <c r="AI91" s="38"/>
      <c r="AJ91" s="41"/>
      <c r="AK91" s="40">
        <v>29</v>
      </c>
      <c r="AL91" s="38"/>
      <c r="AM91" s="38"/>
      <c r="AN91" s="41"/>
      <c r="AO91" s="40">
        <v>24</v>
      </c>
      <c r="AP91" s="38"/>
      <c r="AQ91" s="38"/>
      <c r="AR91" s="41"/>
      <c r="AS91" s="40">
        <v>24</v>
      </c>
      <c r="AT91" s="38"/>
      <c r="AU91" s="38"/>
      <c r="AV91" s="41"/>
      <c r="AW91" s="40">
        <v>26</v>
      </c>
      <c r="AX91" s="38"/>
      <c r="AY91" s="38"/>
      <c r="AZ91" s="41"/>
      <c r="BA91" s="40">
        <v>25</v>
      </c>
      <c r="BB91" s="38"/>
      <c r="BC91" s="38"/>
      <c r="BD91" s="41"/>
      <c r="BE91" s="40">
        <v>33</v>
      </c>
      <c r="BF91" s="38"/>
      <c r="BG91" s="38"/>
      <c r="BH91" s="41"/>
      <c r="BI91" s="40">
        <v>31</v>
      </c>
      <c r="BJ91" s="38"/>
      <c r="BK91" s="38"/>
      <c r="BL91" s="41"/>
      <c r="BM91" s="40">
        <v>33</v>
      </c>
      <c r="BN91" s="38"/>
      <c r="BO91" s="38"/>
      <c r="BP91" s="41"/>
      <c r="BQ91" s="40">
        <v>31</v>
      </c>
      <c r="BR91" s="38"/>
      <c r="BS91" s="38"/>
      <c r="BT91" s="41"/>
      <c r="BU91" s="40">
        <v>26</v>
      </c>
      <c r="BV91" s="38"/>
      <c r="BW91" s="38"/>
      <c r="BX91" s="41"/>
      <c r="BY91" s="40">
        <v>7</v>
      </c>
      <c r="BZ91" s="38"/>
      <c r="CA91" s="38"/>
      <c r="CB91" s="41"/>
      <c r="CC91" s="40">
        <v>14</v>
      </c>
      <c r="CD91" s="38"/>
      <c r="CE91" s="38"/>
      <c r="CF91" s="45"/>
    </row>
    <row r="92" spans="1:84" s="6" customFormat="1" ht="17.25" customHeight="1">
      <c r="A92" s="376" t="s">
        <v>26</v>
      </c>
      <c r="B92" s="377"/>
      <c r="C92" s="377"/>
      <c r="D92" s="377"/>
      <c r="E92" s="377"/>
      <c r="F92" s="377"/>
      <c r="G92" s="377"/>
      <c r="H92" s="377"/>
      <c r="I92" s="377"/>
      <c r="J92" s="378"/>
      <c r="K92" s="77">
        <f t="shared" si="2"/>
        <v>62</v>
      </c>
      <c r="L92" s="78"/>
      <c r="M92" s="78"/>
      <c r="N92" s="78"/>
      <c r="O92" s="78"/>
      <c r="P92" s="79"/>
      <c r="Q92" s="40">
        <f t="shared" si="0"/>
        <v>32</v>
      </c>
      <c r="R92" s="38"/>
      <c r="S92" s="38"/>
      <c r="T92" s="38"/>
      <c r="U92" s="38"/>
      <c r="V92" s="41"/>
      <c r="W92" s="40">
        <f t="shared" si="1"/>
        <v>30</v>
      </c>
      <c r="X92" s="38"/>
      <c r="Y92" s="38"/>
      <c r="Z92" s="38"/>
      <c r="AA92" s="38"/>
      <c r="AB92" s="41"/>
      <c r="AC92" s="40">
        <v>7</v>
      </c>
      <c r="AD92" s="38"/>
      <c r="AE92" s="38"/>
      <c r="AF92" s="41"/>
      <c r="AG92" s="40">
        <v>1</v>
      </c>
      <c r="AH92" s="38"/>
      <c r="AI92" s="38"/>
      <c r="AJ92" s="41"/>
      <c r="AK92" s="40">
        <v>4</v>
      </c>
      <c r="AL92" s="38"/>
      <c r="AM92" s="38"/>
      <c r="AN92" s="41"/>
      <c r="AO92" s="40">
        <v>5</v>
      </c>
      <c r="AP92" s="38"/>
      <c r="AQ92" s="38"/>
      <c r="AR92" s="41"/>
      <c r="AS92" s="40">
        <v>2</v>
      </c>
      <c r="AT92" s="38"/>
      <c r="AU92" s="38"/>
      <c r="AV92" s="41"/>
      <c r="AW92" s="40">
        <v>3</v>
      </c>
      <c r="AX92" s="38"/>
      <c r="AY92" s="38"/>
      <c r="AZ92" s="41"/>
      <c r="BA92" s="40">
        <v>6</v>
      </c>
      <c r="BB92" s="38"/>
      <c r="BC92" s="38"/>
      <c r="BD92" s="41"/>
      <c r="BE92" s="40">
        <v>8</v>
      </c>
      <c r="BF92" s="38"/>
      <c r="BG92" s="38"/>
      <c r="BH92" s="41"/>
      <c r="BI92" s="40">
        <v>5</v>
      </c>
      <c r="BJ92" s="38"/>
      <c r="BK92" s="38"/>
      <c r="BL92" s="41"/>
      <c r="BM92" s="40">
        <v>4</v>
      </c>
      <c r="BN92" s="38"/>
      <c r="BO92" s="38"/>
      <c r="BP92" s="41"/>
      <c r="BQ92" s="40">
        <v>8</v>
      </c>
      <c r="BR92" s="38"/>
      <c r="BS92" s="38"/>
      <c r="BT92" s="41"/>
      <c r="BU92" s="40">
        <v>9</v>
      </c>
      <c r="BV92" s="38"/>
      <c r="BW92" s="38"/>
      <c r="BX92" s="41"/>
      <c r="BY92" s="40">
        <v>4</v>
      </c>
      <c r="BZ92" s="38"/>
      <c r="CA92" s="38"/>
      <c r="CB92" s="41"/>
      <c r="CC92" s="40">
        <v>6</v>
      </c>
      <c r="CD92" s="38"/>
      <c r="CE92" s="38"/>
      <c r="CF92" s="45"/>
    </row>
    <row r="93" spans="1:84" s="6" customFormat="1" ht="17.25" customHeight="1" thickBot="1">
      <c r="A93" s="593" t="s">
        <v>166</v>
      </c>
      <c r="B93" s="594"/>
      <c r="C93" s="594"/>
      <c r="D93" s="594"/>
      <c r="E93" s="594"/>
      <c r="F93" s="594"/>
      <c r="G93" s="594"/>
      <c r="H93" s="594"/>
      <c r="I93" s="594"/>
      <c r="J93" s="595"/>
      <c r="K93" s="596">
        <f t="shared" si="2"/>
        <v>212</v>
      </c>
      <c r="L93" s="597"/>
      <c r="M93" s="597"/>
      <c r="N93" s="597"/>
      <c r="O93" s="597"/>
      <c r="P93" s="598"/>
      <c r="Q93" s="599">
        <f t="shared" si="0"/>
        <v>106</v>
      </c>
      <c r="R93" s="108"/>
      <c r="S93" s="108"/>
      <c r="T93" s="108"/>
      <c r="U93" s="108"/>
      <c r="V93" s="600"/>
      <c r="W93" s="599">
        <f t="shared" si="1"/>
        <v>106</v>
      </c>
      <c r="X93" s="108"/>
      <c r="Y93" s="108"/>
      <c r="Z93" s="108"/>
      <c r="AA93" s="108"/>
      <c r="AB93" s="600"/>
      <c r="AC93" s="599">
        <v>11</v>
      </c>
      <c r="AD93" s="108"/>
      <c r="AE93" s="108"/>
      <c r="AF93" s="600"/>
      <c r="AG93" s="599">
        <v>13</v>
      </c>
      <c r="AH93" s="108"/>
      <c r="AI93" s="108"/>
      <c r="AJ93" s="600"/>
      <c r="AK93" s="599">
        <v>14</v>
      </c>
      <c r="AL93" s="108"/>
      <c r="AM93" s="108"/>
      <c r="AN93" s="600"/>
      <c r="AO93" s="599">
        <v>12</v>
      </c>
      <c r="AP93" s="108"/>
      <c r="AQ93" s="108"/>
      <c r="AR93" s="600"/>
      <c r="AS93" s="599">
        <v>18</v>
      </c>
      <c r="AT93" s="108"/>
      <c r="AU93" s="108"/>
      <c r="AV93" s="600"/>
      <c r="AW93" s="599">
        <v>21</v>
      </c>
      <c r="AX93" s="108"/>
      <c r="AY93" s="108"/>
      <c r="AZ93" s="600"/>
      <c r="BA93" s="599">
        <v>20</v>
      </c>
      <c r="BB93" s="108"/>
      <c r="BC93" s="108"/>
      <c r="BD93" s="600"/>
      <c r="BE93" s="599">
        <v>20</v>
      </c>
      <c r="BF93" s="108"/>
      <c r="BG93" s="108"/>
      <c r="BH93" s="600"/>
      <c r="BI93" s="599">
        <v>23</v>
      </c>
      <c r="BJ93" s="108"/>
      <c r="BK93" s="108"/>
      <c r="BL93" s="600"/>
      <c r="BM93" s="599">
        <v>18</v>
      </c>
      <c r="BN93" s="108"/>
      <c r="BO93" s="108"/>
      <c r="BP93" s="600"/>
      <c r="BQ93" s="599">
        <v>20</v>
      </c>
      <c r="BR93" s="108"/>
      <c r="BS93" s="108"/>
      <c r="BT93" s="600"/>
      <c r="BU93" s="599">
        <v>22</v>
      </c>
      <c r="BV93" s="108"/>
      <c r="BW93" s="108"/>
      <c r="BX93" s="600"/>
      <c r="BY93" s="599">
        <v>7</v>
      </c>
      <c r="BZ93" s="108"/>
      <c r="CA93" s="108"/>
      <c r="CB93" s="600"/>
      <c r="CC93" s="599">
        <v>10</v>
      </c>
      <c r="CD93" s="108"/>
      <c r="CE93" s="108"/>
      <c r="CF93" s="110"/>
    </row>
    <row r="94" spans="1:84" s="6" customFormat="1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3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2" t="s">
        <v>12</v>
      </c>
    </row>
    <row r="95" spans="1:84" s="6" customFormat="1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2"/>
    </row>
    <row r="96" spans="1:84" s="6" customFormat="1" ht="19.5" thickBot="1">
      <c r="A96" s="16" t="s">
        <v>288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F96" s="2" t="s">
        <v>163</v>
      </c>
    </row>
    <row r="97" spans="1:85" s="6" customFormat="1" ht="17.25" customHeight="1">
      <c r="A97" s="431" t="s">
        <v>5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3"/>
      <c r="O97" s="605" t="s">
        <v>224</v>
      </c>
      <c r="P97" s="432"/>
      <c r="Q97" s="432"/>
      <c r="R97" s="433"/>
      <c r="S97" s="55" t="s">
        <v>14</v>
      </c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7"/>
      <c r="CA97" s="456" t="s">
        <v>3</v>
      </c>
      <c r="CB97" s="432"/>
      <c r="CC97" s="432"/>
      <c r="CD97" s="432"/>
      <c r="CE97" s="432"/>
      <c r="CF97" s="559"/>
      <c r="CG97" s="1"/>
    </row>
    <row r="98" spans="1:85" s="6" customFormat="1" ht="17.25" customHeight="1">
      <c r="A98" s="434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4"/>
      <c r="O98" s="122"/>
      <c r="P98" s="123"/>
      <c r="Q98" s="123"/>
      <c r="R98" s="124"/>
      <c r="S98" s="122" t="s">
        <v>6</v>
      </c>
      <c r="T98" s="123"/>
      <c r="U98" s="123"/>
      <c r="V98" s="123"/>
      <c r="W98" s="123"/>
      <c r="X98" s="124"/>
      <c r="Y98" s="251" t="s">
        <v>0</v>
      </c>
      <c r="Z98" s="252"/>
      <c r="AA98" s="252"/>
      <c r="AB98" s="252"/>
      <c r="AC98" s="252"/>
      <c r="AD98" s="253"/>
      <c r="AE98" s="122" t="s">
        <v>7</v>
      </c>
      <c r="AF98" s="123"/>
      <c r="AG98" s="123"/>
      <c r="AH98" s="123"/>
      <c r="AI98" s="123"/>
      <c r="AJ98" s="124"/>
      <c r="AK98" s="52" t="s">
        <v>8</v>
      </c>
      <c r="AL98" s="53"/>
      <c r="AM98" s="53"/>
      <c r="AN98" s="53"/>
      <c r="AO98" s="53"/>
      <c r="AP98" s="54"/>
      <c r="AQ98" s="52" t="s">
        <v>16</v>
      </c>
      <c r="AR98" s="53"/>
      <c r="AS98" s="53"/>
      <c r="AT98" s="53"/>
      <c r="AU98" s="53"/>
      <c r="AV98" s="54"/>
      <c r="AW98" s="52" t="s">
        <v>17</v>
      </c>
      <c r="AX98" s="53"/>
      <c r="AY98" s="53"/>
      <c r="AZ98" s="53"/>
      <c r="BA98" s="53"/>
      <c r="BB98" s="54"/>
      <c r="BC98" s="52" t="s">
        <v>18</v>
      </c>
      <c r="BD98" s="53"/>
      <c r="BE98" s="53"/>
      <c r="BF98" s="53"/>
      <c r="BG98" s="53"/>
      <c r="BH98" s="54"/>
      <c r="BI98" s="52" t="s">
        <v>19</v>
      </c>
      <c r="BJ98" s="53"/>
      <c r="BK98" s="53"/>
      <c r="BL98" s="53"/>
      <c r="BM98" s="53"/>
      <c r="BN98" s="54"/>
      <c r="BO98" s="52" t="s">
        <v>20</v>
      </c>
      <c r="BP98" s="53"/>
      <c r="BQ98" s="53"/>
      <c r="BR98" s="53"/>
      <c r="BS98" s="53"/>
      <c r="BT98" s="54"/>
      <c r="BU98" s="52" t="s">
        <v>21</v>
      </c>
      <c r="BV98" s="53"/>
      <c r="BW98" s="53"/>
      <c r="BX98" s="53"/>
      <c r="BY98" s="53"/>
      <c r="BZ98" s="54"/>
      <c r="CA98" s="122"/>
      <c r="CB98" s="123"/>
      <c r="CC98" s="123"/>
      <c r="CD98" s="123"/>
      <c r="CE98" s="123"/>
      <c r="CF98" s="560"/>
      <c r="CG98" s="1"/>
    </row>
    <row r="99" spans="1:84" s="1" customFormat="1" ht="17.25" customHeight="1">
      <c r="A99" s="61" t="s">
        <v>339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75"/>
      <c r="M99" s="75"/>
      <c r="N99" s="76"/>
      <c r="O99" s="40">
        <v>12</v>
      </c>
      <c r="P99" s="38"/>
      <c r="Q99" s="38"/>
      <c r="R99" s="41"/>
      <c r="S99" s="77">
        <v>2451</v>
      </c>
      <c r="T99" s="78"/>
      <c r="U99" s="78"/>
      <c r="V99" s="78"/>
      <c r="W99" s="78"/>
      <c r="X99" s="79"/>
      <c r="Y99" s="80">
        <v>-116</v>
      </c>
      <c r="Z99" s="81"/>
      <c r="AA99" s="81"/>
      <c r="AB99" s="81"/>
      <c r="AC99" s="81"/>
      <c r="AD99" s="82"/>
      <c r="AE99" s="77">
        <v>1275</v>
      </c>
      <c r="AF99" s="78"/>
      <c r="AG99" s="78"/>
      <c r="AH99" s="78"/>
      <c r="AI99" s="78"/>
      <c r="AJ99" s="79"/>
      <c r="AK99" s="77">
        <v>1176</v>
      </c>
      <c r="AL99" s="78"/>
      <c r="AM99" s="78"/>
      <c r="AN99" s="78"/>
      <c r="AO99" s="78"/>
      <c r="AP99" s="79"/>
      <c r="AQ99" s="40">
        <v>377</v>
      </c>
      <c r="AR99" s="38"/>
      <c r="AS99" s="38"/>
      <c r="AT99" s="38"/>
      <c r="AU99" s="38"/>
      <c r="AV99" s="41"/>
      <c r="AW99" s="40">
        <v>410</v>
      </c>
      <c r="AX99" s="38"/>
      <c r="AY99" s="38"/>
      <c r="AZ99" s="38"/>
      <c r="BA99" s="38"/>
      <c r="BB99" s="41"/>
      <c r="BC99" s="40">
        <v>385</v>
      </c>
      <c r="BD99" s="38"/>
      <c r="BE99" s="38"/>
      <c r="BF99" s="38"/>
      <c r="BG99" s="38"/>
      <c r="BH99" s="41"/>
      <c r="BI99" s="40">
        <v>397</v>
      </c>
      <c r="BJ99" s="38"/>
      <c r="BK99" s="38"/>
      <c r="BL99" s="38"/>
      <c r="BM99" s="38"/>
      <c r="BN99" s="41"/>
      <c r="BO99" s="40">
        <v>437</v>
      </c>
      <c r="BP99" s="38"/>
      <c r="BQ99" s="38"/>
      <c r="BR99" s="38"/>
      <c r="BS99" s="38"/>
      <c r="BT99" s="41"/>
      <c r="BU99" s="40">
        <v>445</v>
      </c>
      <c r="BV99" s="38"/>
      <c r="BW99" s="38"/>
      <c r="BX99" s="38"/>
      <c r="BY99" s="38"/>
      <c r="BZ99" s="41"/>
      <c r="CA99" s="40">
        <v>194</v>
      </c>
      <c r="CB99" s="38"/>
      <c r="CC99" s="38"/>
      <c r="CD99" s="38"/>
      <c r="CE99" s="38"/>
      <c r="CF99" s="71"/>
    </row>
    <row r="100" spans="1:84" s="1" customFormat="1" ht="17.25" customHeight="1">
      <c r="A100" s="61" t="s">
        <v>271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75"/>
      <c r="M100" s="75"/>
      <c r="N100" s="76"/>
      <c r="O100" s="40">
        <v>12</v>
      </c>
      <c r="P100" s="38"/>
      <c r="Q100" s="38"/>
      <c r="R100" s="41"/>
      <c r="S100" s="77">
        <v>2358</v>
      </c>
      <c r="T100" s="78"/>
      <c r="U100" s="78"/>
      <c r="V100" s="78"/>
      <c r="W100" s="78"/>
      <c r="X100" s="79"/>
      <c r="Y100" s="80">
        <v>-93</v>
      </c>
      <c r="Z100" s="81"/>
      <c r="AA100" s="81"/>
      <c r="AB100" s="81"/>
      <c r="AC100" s="81"/>
      <c r="AD100" s="82"/>
      <c r="AE100" s="77">
        <v>1218</v>
      </c>
      <c r="AF100" s="78"/>
      <c r="AG100" s="78"/>
      <c r="AH100" s="78"/>
      <c r="AI100" s="78"/>
      <c r="AJ100" s="79"/>
      <c r="AK100" s="77">
        <v>1140</v>
      </c>
      <c r="AL100" s="78"/>
      <c r="AM100" s="78"/>
      <c r="AN100" s="78"/>
      <c r="AO100" s="78"/>
      <c r="AP100" s="79"/>
      <c r="AQ100" s="40">
        <v>360</v>
      </c>
      <c r="AR100" s="38"/>
      <c r="AS100" s="38"/>
      <c r="AT100" s="38"/>
      <c r="AU100" s="38"/>
      <c r="AV100" s="41"/>
      <c r="AW100" s="40">
        <v>380</v>
      </c>
      <c r="AX100" s="38"/>
      <c r="AY100" s="38"/>
      <c r="AZ100" s="38"/>
      <c r="BA100" s="38"/>
      <c r="BB100" s="41"/>
      <c r="BC100" s="40">
        <v>408</v>
      </c>
      <c r="BD100" s="38"/>
      <c r="BE100" s="38"/>
      <c r="BF100" s="38"/>
      <c r="BG100" s="38"/>
      <c r="BH100" s="41"/>
      <c r="BI100" s="40">
        <v>376</v>
      </c>
      <c r="BJ100" s="38"/>
      <c r="BK100" s="38"/>
      <c r="BL100" s="38"/>
      <c r="BM100" s="38"/>
      <c r="BN100" s="41"/>
      <c r="BO100" s="40">
        <v>395</v>
      </c>
      <c r="BP100" s="38"/>
      <c r="BQ100" s="38"/>
      <c r="BR100" s="38"/>
      <c r="BS100" s="38"/>
      <c r="BT100" s="41"/>
      <c r="BU100" s="40">
        <v>439</v>
      </c>
      <c r="BV100" s="38"/>
      <c r="BW100" s="38"/>
      <c r="BX100" s="38"/>
      <c r="BY100" s="38"/>
      <c r="BZ100" s="41"/>
      <c r="CA100" s="40">
        <v>187</v>
      </c>
      <c r="CB100" s="38"/>
      <c r="CC100" s="38"/>
      <c r="CD100" s="38"/>
      <c r="CE100" s="38"/>
      <c r="CF100" s="71"/>
    </row>
    <row r="101" spans="1:84" s="1" customFormat="1" ht="17.25" customHeight="1">
      <c r="A101" s="61" t="s">
        <v>272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75"/>
      <c r="M101" s="75"/>
      <c r="N101" s="76"/>
      <c r="O101" s="40">
        <v>12</v>
      </c>
      <c r="P101" s="38"/>
      <c r="Q101" s="38"/>
      <c r="R101" s="41"/>
      <c r="S101" s="77">
        <v>2258</v>
      </c>
      <c r="T101" s="78"/>
      <c r="U101" s="78"/>
      <c r="V101" s="78"/>
      <c r="W101" s="78"/>
      <c r="X101" s="79"/>
      <c r="Y101" s="80">
        <v>-100</v>
      </c>
      <c r="Z101" s="81"/>
      <c r="AA101" s="81"/>
      <c r="AB101" s="81"/>
      <c r="AC101" s="81"/>
      <c r="AD101" s="82"/>
      <c r="AE101" s="77">
        <v>1161</v>
      </c>
      <c r="AF101" s="78"/>
      <c r="AG101" s="78"/>
      <c r="AH101" s="78"/>
      <c r="AI101" s="78"/>
      <c r="AJ101" s="79"/>
      <c r="AK101" s="77">
        <v>1097</v>
      </c>
      <c r="AL101" s="78"/>
      <c r="AM101" s="78"/>
      <c r="AN101" s="78"/>
      <c r="AO101" s="78"/>
      <c r="AP101" s="79"/>
      <c r="AQ101" s="40">
        <v>339</v>
      </c>
      <c r="AR101" s="38"/>
      <c r="AS101" s="38"/>
      <c r="AT101" s="38"/>
      <c r="AU101" s="38"/>
      <c r="AV101" s="41"/>
      <c r="AW101" s="40">
        <v>362</v>
      </c>
      <c r="AX101" s="38"/>
      <c r="AY101" s="38"/>
      <c r="AZ101" s="38"/>
      <c r="BA101" s="38"/>
      <c r="BB101" s="41"/>
      <c r="BC101" s="40">
        <v>379</v>
      </c>
      <c r="BD101" s="38"/>
      <c r="BE101" s="38"/>
      <c r="BF101" s="38"/>
      <c r="BG101" s="38"/>
      <c r="BH101" s="41"/>
      <c r="BI101" s="40">
        <v>404</v>
      </c>
      <c r="BJ101" s="38"/>
      <c r="BK101" s="38"/>
      <c r="BL101" s="38"/>
      <c r="BM101" s="38"/>
      <c r="BN101" s="41"/>
      <c r="BO101" s="40">
        <v>377</v>
      </c>
      <c r="BP101" s="38"/>
      <c r="BQ101" s="38"/>
      <c r="BR101" s="38"/>
      <c r="BS101" s="38"/>
      <c r="BT101" s="41"/>
      <c r="BU101" s="40">
        <v>397</v>
      </c>
      <c r="BV101" s="38"/>
      <c r="BW101" s="38"/>
      <c r="BX101" s="38"/>
      <c r="BY101" s="38"/>
      <c r="BZ101" s="41"/>
      <c r="CA101" s="40">
        <v>185</v>
      </c>
      <c r="CB101" s="38"/>
      <c r="CC101" s="38"/>
      <c r="CD101" s="38"/>
      <c r="CE101" s="38"/>
      <c r="CF101" s="71"/>
    </row>
    <row r="102" spans="1:84" s="1" customFormat="1" ht="17.25" customHeight="1">
      <c r="A102" s="61" t="s">
        <v>273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75"/>
      <c r="M102" s="75"/>
      <c r="N102" s="76"/>
      <c r="O102" s="40">
        <v>12</v>
      </c>
      <c r="P102" s="38"/>
      <c r="Q102" s="38"/>
      <c r="R102" s="41"/>
      <c r="S102" s="77">
        <v>2204</v>
      </c>
      <c r="T102" s="78"/>
      <c r="U102" s="78"/>
      <c r="V102" s="78"/>
      <c r="W102" s="78"/>
      <c r="X102" s="79"/>
      <c r="Y102" s="80">
        <v>-54</v>
      </c>
      <c r="Z102" s="81"/>
      <c r="AA102" s="81"/>
      <c r="AB102" s="81"/>
      <c r="AC102" s="81"/>
      <c r="AD102" s="82"/>
      <c r="AE102" s="77">
        <v>1155</v>
      </c>
      <c r="AF102" s="78"/>
      <c r="AG102" s="78"/>
      <c r="AH102" s="78"/>
      <c r="AI102" s="78"/>
      <c r="AJ102" s="79"/>
      <c r="AK102" s="77">
        <v>1049</v>
      </c>
      <c r="AL102" s="78"/>
      <c r="AM102" s="78"/>
      <c r="AN102" s="78"/>
      <c r="AO102" s="78"/>
      <c r="AP102" s="79"/>
      <c r="AQ102" s="40">
        <v>329</v>
      </c>
      <c r="AR102" s="38"/>
      <c r="AS102" s="38"/>
      <c r="AT102" s="38"/>
      <c r="AU102" s="38"/>
      <c r="AV102" s="41"/>
      <c r="AW102" s="40">
        <v>339</v>
      </c>
      <c r="AX102" s="38"/>
      <c r="AY102" s="38"/>
      <c r="AZ102" s="38"/>
      <c r="BA102" s="38"/>
      <c r="BB102" s="41"/>
      <c r="BC102" s="40">
        <v>367</v>
      </c>
      <c r="BD102" s="38"/>
      <c r="BE102" s="38"/>
      <c r="BF102" s="38"/>
      <c r="BG102" s="38"/>
      <c r="BH102" s="41"/>
      <c r="BI102" s="40">
        <v>380</v>
      </c>
      <c r="BJ102" s="38"/>
      <c r="BK102" s="38"/>
      <c r="BL102" s="38"/>
      <c r="BM102" s="38"/>
      <c r="BN102" s="41"/>
      <c r="BO102" s="40">
        <v>407</v>
      </c>
      <c r="BP102" s="38"/>
      <c r="BQ102" s="38"/>
      <c r="BR102" s="38"/>
      <c r="BS102" s="38"/>
      <c r="BT102" s="41"/>
      <c r="BU102" s="40">
        <v>382</v>
      </c>
      <c r="BV102" s="38"/>
      <c r="BW102" s="38"/>
      <c r="BX102" s="38"/>
      <c r="BY102" s="38"/>
      <c r="BZ102" s="41"/>
      <c r="CA102" s="40">
        <v>179</v>
      </c>
      <c r="CB102" s="38"/>
      <c r="CC102" s="38"/>
      <c r="CD102" s="38"/>
      <c r="CE102" s="38"/>
      <c r="CF102" s="71"/>
    </row>
    <row r="103" spans="1:84" s="1" customFormat="1" ht="17.25" customHeight="1">
      <c r="A103" s="61" t="s">
        <v>274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75"/>
      <c r="M103" s="75"/>
      <c r="N103" s="76"/>
      <c r="O103" s="40">
        <v>12</v>
      </c>
      <c r="P103" s="38"/>
      <c r="Q103" s="38"/>
      <c r="R103" s="41"/>
      <c r="S103" s="77">
        <v>2105</v>
      </c>
      <c r="T103" s="78"/>
      <c r="U103" s="78"/>
      <c r="V103" s="78"/>
      <c r="W103" s="78"/>
      <c r="X103" s="79"/>
      <c r="Y103" s="80">
        <v>-99</v>
      </c>
      <c r="Z103" s="81"/>
      <c r="AA103" s="81"/>
      <c r="AB103" s="81"/>
      <c r="AC103" s="81"/>
      <c r="AD103" s="82"/>
      <c r="AE103" s="77">
        <v>1082</v>
      </c>
      <c r="AF103" s="78"/>
      <c r="AG103" s="78"/>
      <c r="AH103" s="78"/>
      <c r="AI103" s="78"/>
      <c r="AJ103" s="79"/>
      <c r="AK103" s="77">
        <v>1023</v>
      </c>
      <c r="AL103" s="78"/>
      <c r="AM103" s="78"/>
      <c r="AN103" s="78"/>
      <c r="AO103" s="78"/>
      <c r="AP103" s="79"/>
      <c r="AQ103" s="40">
        <v>291</v>
      </c>
      <c r="AR103" s="38"/>
      <c r="AS103" s="38"/>
      <c r="AT103" s="38"/>
      <c r="AU103" s="38"/>
      <c r="AV103" s="41"/>
      <c r="AW103" s="40">
        <v>329</v>
      </c>
      <c r="AX103" s="38"/>
      <c r="AY103" s="38"/>
      <c r="AZ103" s="38"/>
      <c r="BA103" s="38"/>
      <c r="BB103" s="41"/>
      <c r="BC103" s="40">
        <v>336</v>
      </c>
      <c r="BD103" s="38"/>
      <c r="BE103" s="38"/>
      <c r="BF103" s="38"/>
      <c r="BG103" s="38"/>
      <c r="BH103" s="41"/>
      <c r="BI103" s="40">
        <v>364</v>
      </c>
      <c r="BJ103" s="38"/>
      <c r="BK103" s="38"/>
      <c r="BL103" s="38"/>
      <c r="BM103" s="38"/>
      <c r="BN103" s="41"/>
      <c r="BO103" s="40">
        <v>376</v>
      </c>
      <c r="BP103" s="38"/>
      <c r="BQ103" s="38"/>
      <c r="BR103" s="38"/>
      <c r="BS103" s="38"/>
      <c r="BT103" s="41"/>
      <c r="BU103" s="40">
        <v>409</v>
      </c>
      <c r="BV103" s="38"/>
      <c r="BW103" s="38"/>
      <c r="BX103" s="38"/>
      <c r="BY103" s="38"/>
      <c r="BZ103" s="41"/>
      <c r="CA103" s="40">
        <v>178</v>
      </c>
      <c r="CB103" s="38"/>
      <c r="CC103" s="38"/>
      <c r="CD103" s="38"/>
      <c r="CE103" s="38"/>
      <c r="CF103" s="71"/>
    </row>
    <row r="104" spans="1:84" s="1" customFormat="1" ht="17.25" customHeight="1">
      <c r="A104" s="61" t="s">
        <v>289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75"/>
      <c r="M104" s="75"/>
      <c r="N104" s="76"/>
      <c r="O104" s="40">
        <v>10</v>
      </c>
      <c r="P104" s="38"/>
      <c r="Q104" s="38"/>
      <c r="R104" s="41"/>
      <c r="S104" s="77">
        <v>1986</v>
      </c>
      <c r="T104" s="78"/>
      <c r="U104" s="78"/>
      <c r="V104" s="78"/>
      <c r="W104" s="78"/>
      <c r="X104" s="79"/>
      <c r="Y104" s="80">
        <v>-119</v>
      </c>
      <c r="Z104" s="81"/>
      <c r="AA104" s="81"/>
      <c r="AB104" s="81"/>
      <c r="AC104" s="81"/>
      <c r="AD104" s="82"/>
      <c r="AE104" s="77">
        <v>1006</v>
      </c>
      <c r="AF104" s="78"/>
      <c r="AG104" s="78"/>
      <c r="AH104" s="78"/>
      <c r="AI104" s="78"/>
      <c r="AJ104" s="79"/>
      <c r="AK104" s="77">
        <v>980</v>
      </c>
      <c r="AL104" s="78"/>
      <c r="AM104" s="78"/>
      <c r="AN104" s="78"/>
      <c r="AO104" s="78"/>
      <c r="AP104" s="79"/>
      <c r="AQ104" s="40">
        <v>293</v>
      </c>
      <c r="AR104" s="38"/>
      <c r="AS104" s="38"/>
      <c r="AT104" s="38"/>
      <c r="AU104" s="38"/>
      <c r="AV104" s="41"/>
      <c r="AW104" s="40">
        <v>290</v>
      </c>
      <c r="AX104" s="38"/>
      <c r="AY104" s="38"/>
      <c r="AZ104" s="38"/>
      <c r="BA104" s="38"/>
      <c r="BB104" s="41"/>
      <c r="BC104" s="40">
        <v>331</v>
      </c>
      <c r="BD104" s="38"/>
      <c r="BE104" s="38"/>
      <c r="BF104" s="38"/>
      <c r="BG104" s="38"/>
      <c r="BH104" s="41"/>
      <c r="BI104" s="40">
        <v>333</v>
      </c>
      <c r="BJ104" s="38"/>
      <c r="BK104" s="38"/>
      <c r="BL104" s="38"/>
      <c r="BM104" s="38"/>
      <c r="BN104" s="41"/>
      <c r="BO104" s="40">
        <v>365</v>
      </c>
      <c r="BP104" s="38"/>
      <c r="BQ104" s="38"/>
      <c r="BR104" s="38"/>
      <c r="BS104" s="38"/>
      <c r="BT104" s="41"/>
      <c r="BU104" s="40">
        <v>374</v>
      </c>
      <c r="BV104" s="38"/>
      <c r="BW104" s="38"/>
      <c r="BX104" s="38"/>
      <c r="BY104" s="38"/>
      <c r="BZ104" s="41"/>
      <c r="CA104" s="40">
        <v>163</v>
      </c>
      <c r="CB104" s="38"/>
      <c r="CC104" s="38"/>
      <c r="CD104" s="38"/>
      <c r="CE104" s="38"/>
      <c r="CF104" s="71"/>
    </row>
    <row r="105" spans="1:84" s="1" customFormat="1" ht="17.25" customHeight="1">
      <c r="A105" s="61" t="s">
        <v>314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75"/>
      <c r="M105" s="75"/>
      <c r="N105" s="76"/>
      <c r="O105" s="40">
        <v>7</v>
      </c>
      <c r="P105" s="38"/>
      <c r="Q105" s="38"/>
      <c r="R105" s="41"/>
      <c r="S105" s="77">
        <v>1872</v>
      </c>
      <c r="T105" s="78"/>
      <c r="U105" s="78"/>
      <c r="V105" s="78"/>
      <c r="W105" s="78"/>
      <c r="X105" s="79"/>
      <c r="Y105" s="80">
        <v>-114</v>
      </c>
      <c r="Z105" s="81"/>
      <c r="AA105" s="81"/>
      <c r="AB105" s="81"/>
      <c r="AC105" s="81"/>
      <c r="AD105" s="82"/>
      <c r="AE105" s="77">
        <v>956</v>
      </c>
      <c r="AF105" s="78"/>
      <c r="AG105" s="78"/>
      <c r="AH105" s="78"/>
      <c r="AI105" s="78"/>
      <c r="AJ105" s="79"/>
      <c r="AK105" s="77">
        <v>916</v>
      </c>
      <c r="AL105" s="78"/>
      <c r="AM105" s="78"/>
      <c r="AN105" s="78"/>
      <c r="AO105" s="78"/>
      <c r="AP105" s="79"/>
      <c r="AQ105" s="40">
        <v>264</v>
      </c>
      <c r="AR105" s="38"/>
      <c r="AS105" s="38"/>
      <c r="AT105" s="38"/>
      <c r="AU105" s="38"/>
      <c r="AV105" s="41"/>
      <c r="AW105" s="40">
        <v>292</v>
      </c>
      <c r="AX105" s="38"/>
      <c r="AY105" s="38"/>
      <c r="AZ105" s="38"/>
      <c r="BA105" s="38"/>
      <c r="BB105" s="41"/>
      <c r="BC105" s="40">
        <v>287</v>
      </c>
      <c r="BD105" s="38"/>
      <c r="BE105" s="38"/>
      <c r="BF105" s="38"/>
      <c r="BG105" s="38"/>
      <c r="BH105" s="41"/>
      <c r="BI105" s="40">
        <v>328</v>
      </c>
      <c r="BJ105" s="38"/>
      <c r="BK105" s="38"/>
      <c r="BL105" s="38"/>
      <c r="BM105" s="38"/>
      <c r="BN105" s="41"/>
      <c r="BO105" s="40">
        <v>333</v>
      </c>
      <c r="BP105" s="38"/>
      <c r="BQ105" s="38"/>
      <c r="BR105" s="38"/>
      <c r="BS105" s="38"/>
      <c r="BT105" s="41"/>
      <c r="BU105" s="40">
        <v>368</v>
      </c>
      <c r="BV105" s="38"/>
      <c r="BW105" s="38"/>
      <c r="BX105" s="38"/>
      <c r="BY105" s="38"/>
      <c r="BZ105" s="41"/>
      <c r="CA105" s="40">
        <v>136</v>
      </c>
      <c r="CB105" s="38"/>
      <c r="CC105" s="38"/>
      <c r="CD105" s="38"/>
      <c r="CE105" s="38"/>
      <c r="CF105" s="71"/>
    </row>
    <row r="106" spans="1:84" s="1" customFormat="1" ht="17.25" customHeight="1" thickBot="1">
      <c r="A106" s="151" t="s">
        <v>340</v>
      </c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553"/>
      <c r="M106" s="553"/>
      <c r="N106" s="554"/>
      <c r="O106" s="58">
        <v>7</v>
      </c>
      <c r="P106" s="59"/>
      <c r="Q106" s="59"/>
      <c r="R106" s="103"/>
      <c r="S106" s="550">
        <f>SUM(AQ106:BZ106)</f>
        <v>1760</v>
      </c>
      <c r="T106" s="551"/>
      <c r="U106" s="551"/>
      <c r="V106" s="551"/>
      <c r="W106" s="551"/>
      <c r="X106" s="552"/>
      <c r="Y106" s="555">
        <f>S106-S105</f>
        <v>-112</v>
      </c>
      <c r="Z106" s="556"/>
      <c r="AA106" s="556"/>
      <c r="AB106" s="556"/>
      <c r="AC106" s="556"/>
      <c r="AD106" s="557"/>
      <c r="AE106" s="550">
        <f>Q86</f>
        <v>887</v>
      </c>
      <c r="AF106" s="551"/>
      <c r="AG106" s="551"/>
      <c r="AH106" s="551"/>
      <c r="AI106" s="551"/>
      <c r="AJ106" s="552"/>
      <c r="AK106" s="550">
        <f>W86</f>
        <v>873</v>
      </c>
      <c r="AL106" s="551"/>
      <c r="AM106" s="551"/>
      <c r="AN106" s="551"/>
      <c r="AO106" s="551"/>
      <c r="AP106" s="552"/>
      <c r="AQ106" s="58">
        <f>SUM(AC86:AJ86)</f>
        <v>250</v>
      </c>
      <c r="AR106" s="59"/>
      <c r="AS106" s="59"/>
      <c r="AT106" s="59"/>
      <c r="AU106" s="59"/>
      <c r="AV106" s="103"/>
      <c r="AW106" s="58">
        <f>SUM(AK86:AR86)</f>
        <v>266</v>
      </c>
      <c r="AX106" s="59"/>
      <c r="AY106" s="59"/>
      <c r="AZ106" s="59"/>
      <c r="BA106" s="59"/>
      <c r="BB106" s="103"/>
      <c r="BC106" s="58">
        <f>SUM(AS86:AZ86)</f>
        <v>292</v>
      </c>
      <c r="BD106" s="59"/>
      <c r="BE106" s="59"/>
      <c r="BF106" s="59"/>
      <c r="BG106" s="59"/>
      <c r="BH106" s="103"/>
      <c r="BI106" s="58">
        <f>SUM(BA86:BH86)</f>
        <v>288</v>
      </c>
      <c r="BJ106" s="59"/>
      <c r="BK106" s="59"/>
      <c r="BL106" s="59"/>
      <c r="BM106" s="59"/>
      <c r="BN106" s="103"/>
      <c r="BO106" s="58">
        <f>SUM(BI86:BP86)</f>
        <v>331</v>
      </c>
      <c r="BP106" s="59"/>
      <c r="BQ106" s="59"/>
      <c r="BR106" s="59"/>
      <c r="BS106" s="59"/>
      <c r="BT106" s="103"/>
      <c r="BU106" s="58">
        <f>SUM(BQ86:BX86)</f>
        <v>333</v>
      </c>
      <c r="BV106" s="59"/>
      <c r="BW106" s="59"/>
      <c r="BX106" s="59"/>
      <c r="BY106" s="59"/>
      <c r="BZ106" s="103"/>
      <c r="CA106" s="58">
        <f>SUM(BY86:CF86)</f>
        <v>136</v>
      </c>
      <c r="CB106" s="59"/>
      <c r="CC106" s="59"/>
      <c r="CD106" s="59"/>
      <c r="CE106" s="59"/>
      <c r="CF106" s="294"/>
    </row>
    <row r="107" spans="1:84" s="6" customFormat="1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>
        <v>12</v>
      </c>
      <c r="P107" s="1"/>
      <c r="Q107" s="1"/>
      <c r="R107" s="1"/>
      <c r="S107" s="1">
        <v>2451</v>
      </c>
      <c r="T107" s="1"/>
      <c r="U107" s="1"/>
      <c r="V107" s="1"/>
      <c r="W107" s="1"/>
      <c r="X107" s="1"/>
      <c r="Y107" s="1">
        <v>0</v>
      </c>
      <c r="Z107" s="1"/>
      <c r="AA107" s="1"/>
      <c r="AB107" s="1"/>
      <c r="AC107" s="1"/>
      <c r="AD107" s="1"/>
      <c r="AE107" s="1">
        <v>1275</v>
      </c>
      <c r="AF107" s="1"/>
      <c r="AG107" s="1"/>
      <c r="AH107" s="1"/>
      <c r="AI107" s="1"/>
      <c r="AJ107" s="1"/>
      <c r="AK107" s="1">
        <v>1176</v>
      </c>
      <c r="AL107" s="1"/>
      <c r="AM107" s="1"/>
      <c r="AN107" s="1"/>
      <c r="AO107" s="1"/>
      <c r="AP107" s="1"/>
      <c r="AQ107" s="1">
        <v>377</v>
      </c>
      <c r="AR107" s="1"/>
      <c r="AS107" s="1"/>
      <c r="AT107" s="1"/>
      <c r="AU107" s="1"/>
      <c r="AV107" s="1"/>
      <c r="AW107" s="1">
        <v>410</v>
      </c>
      <c r="AX107" s="1"/>
      <c r="AY107" s="1"/>
      <c r="AZ107" s="1"/>
      <c r="BA107" s="1"/>
      <c r="BB107" s="1"/>
      <c r="BC107" s="1">
        <v>385</v>
      </c>
      <c r="BD107" s="1"/>
      <c r="BE107" s="1"/>
      <c r="BF107" s="1"/>
      <c r="BG107" s="1"/>
      <c r="BH107" s="1"/>
      <c r="BI107" s="1">
        <v>397</v>
      </c>
      <c r="BJ107" s="1"/>
      <c r="BK107" s="1"/>
      <c r="BL107" s="1"/>
      <c r="BM107" s="1"/>
      <c r="BN107" s="1"/>
      <c r="BO107" s="1">
        <v>437</v>
      </c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F107" s="2" t="s">
        <v>12</v>
      </c>
    </row>
    <row r="108" spans="1:84" ht="19.5" thickBot="1">
      <c r="A108" s="17" t="s">
        <v>160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5" t="s">
        <v>341</v>
      </c>
    </row>
    <row r="109" spans="1:84" ht="17.25" customHeight="1">
      <c r="A109" s="449" t="s">
        <v>22</v>
      </c>
      <c r="B109" s="450"/>
      <c r="C109" s="450"/>
      <c r="D109" s="450"/>
      <c r="E109" s="450"/>
      <c r="F109" s="450"/>
      <c r="G109" s="450"/>
      <c r="H109" s="450"/>
      <c r="I109" s="450"/>
      <c r="J109" s="450"/>
      <c r="K109" s="451"/>
      <c r="L109" s="547" t="s">
        <v>62</v>
      </c>
      <c r="M109" s="547"/>
      <c r="N109" s="547"/>
      <c r="O109" s="547"/>
      <c r="P109" s="547"/>
      <c r="Q109" s="547"/>
      <c r="R109" s="547"/>
      <c r="S109" s="547"/>
      <c r="T109" s="547"/>
      <c r="U109" s="547"/>
      <c r="V109" s="547"/>
      <c r="W109" s="547"/>
      <c r="X109" s="547"/>
      <c r="Y109" s="547"/>
      <c r="Z109" s="547"/>
      <c r="AA109" s="547"/>
      <c r="AB109" s="547"/>
      <c r="AC109" s="547"/>
      <c r="AD109" s="547"/>
      <c r="AE109" s="547"/>
      <c r="AF109" s="547"/>
      <c r="AG109" s="547"/>
      <c r="AH109" s="547"/>
      <c r="AI109" s="547"/>
      <c r="AJ109" s="547"/>
      <c r="AK109" s="547"/>
      <c r="AL109" s="547"/>
      <c r="AM109" s="547"/>
      <c r="AN109" s="547"/>
      <c r="AO109" s="547"/>
      <c r="AP109" s="544" t="s">
        <v>161</v>
      </c>
      <c r="AQ109" s="545"/>
      <c r="AR109" s="545"/>
      <c r="AS109" s="545"/>
      <c r="AT109" s="545"/>
      <c r="AU109" s="545"/>
      <c r="AV109" s="546"/>
      <c r="AW109" s="547" t="s">
        <v>63</v>
      </c>
      <c r="AX109" s="547"/>
      <c r="AY109" s="547"/>
      <c r="AZ109" s="547"/>
      <c r="BA109" s="547"/>
      <c r="BB109" s="547"/>
      <c r="BC109" s="547"/>
      <c r="BD109" s="547"/>
      <c r="BE109" s="547"/>
      <c r="BF109" s="547"/>
      <c r="BG109" s="547"/>
      <c r="BH109" s="547"/>
      <c r="BI109" s="547"/>
      <c r="BJ109" s="547"/>
      <c r="BK109" s="547"/>
      <c r="BL109" s="547"/>
      <c r="BM109" s="547"/>
      <c r="BN109" s="547"/>
      <c r="BO109" s="547"/>
      <c r="BP109" s="547"/>
      <c r="BQ109" s="547"/>
      <c r="BR109" s="547"/>
      <c r="BS109" s="547"/>
      <c r="BT109" s="547"/>
      <c r="BU109" s="547"/>
      <c r="BV109" s="547"/>
      <c r="BW109" s="547"/>
      <c r="BX109" s="547"/>
      <c r="BY109" s="547"/>
      <c r="BZ109" s="547"/>
      <c r="CA109" s="547"/>
      <c r="CB109" s="547"/>
      <c r="CC109" s="547"/>
      <c r="CD109" s="547"/>
      <c r="CE109" s="547"/>
      <c r="CF109" s="548"/>
    </row>
    <row r="110" spans="1:84" ht="17.25" customHeight="1">
      <c r="A110" s="452"/>
      <c r="B110" s="279"/>
      <c r="C110" s="279"/>
      <c r="D110" s="279"/>
      <c r="E110" s="279"/>
      <c r="F110" s="279"/>
      <c r="G110" s="279"/>
      <c r="H110" s="279"/>
      <c r="I110" s="279"/>
      <c r="J110" s="279"/>
      <c r="K110" s="280"/>
      <c r="L110" s="273" t="s">
        <v>67</v>
      </c>
      <c r="M110" s="273"/>
      <c r="N110" s="273"/>
      <c r="O110" s="273"/>
      <c r="P110" s="273"/>
      <c r="Q110" s="273"/>
      <c r="R110" s="273"/>
      <c r="S110" s="273"/>
      <c r="T110" s="273"/>
      <c r="U110" s="273"/>
      <c r="V110" s="273" t="s">
        <v>68</v>
      </c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 t="s">
        <v>53</v>
      </c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463"/>
      <c r="AQ110" s="464"/>
      <c r="AR110" s="464"/>
      <c r="AS110" s="464"/>
      <c r="AT110" s="464"/>
      <c r="AU110" s="464"/>
      <c r="AV110" s="465"/>
      <c r="AW110" s="273" t="s">
        <v>67</v>
      </c>
      <c r="AX110" s="273"/>
      <c r="AY110" s="273"/>
      <c r="AZ110" s="273"/>
      <c r="BA110" s="273"/>
      <c r="BB110" s="273"/>
      <c r="BC110" s="273"/>
      <c r="BD110" s="273"/>
      <c r="BE110" s="273"/>
      <c r="BF110" s="273" t="s">
        <v>69</v>
      </c>
      <c r="BG110" s="273"/>
      <c r="BH110" s="273"/>
      <c r="BI110" s="273"/>
      <c r="BJ110" s="273"/>
      <c r="BK110" s="273"/>
      <c r="BL110" s="273"/>
      <c r="BM110" s="273"/>
      <c r="BN110" s="273"/>
      <c r="BO110" s="273" t="s">
        <v>54</v>
      </c>
      <c r="BP110" s="273"/>
      <c r="BQ110" s="273"/>
      <c r="BR110" s="273"/>
      <c r="BS110" s="273"/>
      <c r="BT110" s="273"/>
      <c r="BU110" s="273"/>
      <c r="BV110" s="273"/>
      <c r="BW110" s="273"/>
      <c r="BX110" s="273" t="s">
        <v>70</v>
      </c>
      <c r="BY110" s="273"/>
      <c r="BZ110" s="273"/>
      <c r="CA110" s="273"/>
      <c r="CB110" s="273"/>
      <c r="CC110" s="273"/>
      <c r="CD110" s="273"/>
      <c r="CE110" s="273"/>
      <c r="CF110" s="543"/>
    </row>
    <row r="111" spans="1:84" ht="17.25" customHeight="1">
      <c r="A111" s="457" t="s">
        <v>13</v>
      </c>
      <c r="B111" s="407"/>
      <c r="C111" s="407"/>
      <c r="D111" s="407"/>
      <c r="E111" s="407"/>
      <c r="F111" s="407"/>
      <c r="G111" s="407"/>
      <c r="H111" s="407"/>
      <c r="I111" s="407"/>
      <c r="J111" s="407"/>
      <c r="K111" s="408"/>
      <c r="L111" s="291">
        <f>SUM(L112:U118)</f>
        <v>201080</v>
      </c>
      <c r="M111" s="292"/>
      <c r="N111" s="292"/>
      <c r="O111" s="292"/>
      <c r="P111" s="292"/>
      <c r="Q111" s="292"/>
      <c r="R111" s="292"/>
      <c r="S111" s="292"/>
      <c r="T111" s="292"/>
      <c r="U111" s="293"/>
      <c r="V111" s="291">
        <v>91304</v>
      </c>
      <c r="W111" s="292"/>
      <c r="X111" s="292"/>
      <c r="Y111" s="292"/>
      <c r="Z111" s="292"/>
      <c r="AA111" s="292"/>
      <c r="AB111" s="292"/>
      <c r="AC111" s="292"/>
      <c r="AD111" s="292"/>
      <c r="AE111" s="293"/>
      <c r="AF111" s="291">
        <v>109776</v>
      </c>
      <c r="AG111" s="292"/>
      <c r="AH111" s="292"/>
      <c r="AI111" s="292"/>
      <c r="AJ111" s="292"/>
      <c r="AK111" s="292"/>
      <c r="AL111" s="292"/>
      <c r="AM111" s="292"/>
      <c r="AN111" s="292"/>
      <c r="AO111" s="293"/>
      <c r="AP111" s="291"/>
      <c r="AQ111" s="292"/>
      <c r="AR111" s="292"/>
      <c r="AS111" s="292"/>
      <c r="AT111" s="292"/>
      <c r="AU111" s="292"/>
      <c r="AV111" s="293"/>
      <c r="AW111" s="291">
        <f>SUM(AW112:BE118)</f>
        <v>41778</v>
      </c>
      <c r="AX111" s="292"/>
      <c r="AY111" s="292"/>
      <c r="AZ111" s="292"/>
      <c r="BA111" s="292"/>
      <c r="BB111" s="292"/>
      <c r="BC111" s="292"/>
      <c r="BD111" s="292"/>
      <c r="BE111" s="293"/>
      <c r="BF111" s="291">
        <v>32203</v>
      </c>
      <c r="BG111" s="292"/>
      <c r="BH111" s="292"/>
      <c r="BI111" s="292"/>
      <c r="BJ111" s="292"/>
      <c r="BK111" s="292"/>
      <c r="BL111" s="292"/>
      <c r="BM111" s="292"/>
      <c r="BN111" s="293"/>
      <c r="BO111" s="291">
        <v>8670</v>
      </c>
      <c r="BP111" s="292"/>
      <c r="BQ111" s="292"/>
      <c r="BR111" s="292"/>
      <c r="BS111" s="292"/>
      <c r="BT111" s="292"/>
      <c r="BU111" s="292"/>
      <c r="BV111" s="292"/>
      <c r="BW111" s="293"/>
      <c r="BX111" s="291">
        <v>905</v>
      </c>
      <c r="BY111" s="292"/>
      <c r="BZ111" s="292"/>
      <c r="CA111" s="292"/>
      <c r="CB111" s="292"/>
      <c r="CC111" s="292"/>
      <c r="CD111" s="292"/>
      <c r="CE111" s="292"/>
      <c r="CF111" s="549"/>
    </row>
    <row r="112" spans="1:84" ht="17.25" customHeight="1">
      <c r="A112" s="458" t="s">
        <v>158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5"/>
      <c r="L112" s="64">
        <f>V112+AF112</f>
        <v>19633</v>
      </c>
      <c r="M112" s="65"/>
      <c r="N112" s="65"/>
      <c r="O112" s="65"/>
      <c r="P112" s="65"/>
      <c r="Q112" s="65"/>
      <c r="R112" s="65"/>
      <c r="S112" s="65"/>
      <c r="T112" s="65"/>
      <c r="U112" s="66"/>
      <c r="V112" s="64">
        <v>12040</v>
      </c>
      <c r="W112" s="65"/>
      <c r="X112" s="65"/>
      <c r="Y112" s="65"/>
      <c r="Z112" s="65"/>
      <c r="AA112" s="65"/>
      <c r="AB112" s="65"/>
      <c r="AC112" s="65"/>
      <c r="AD112" s="65"/>
      <c r="AE112" s="66"/>
      <c r="AF112" s="64">
        <v>7593</v>
      </c>
      <c r="AG112" s="65"/>
      <c r="AH112" s="65"/>
      <c r="AI112" s="65"/>
      <c r="AJ112" s="65"/>
      <c r="AK112" s="65"/>
      <c r="AL112" s="65"/>
      <c r="AM112" s="65"/>
      <c r="AN112" s="65"/>
      <c r="AO112" s="66"/>
      <c r="AP112" s="92" t="s">
        <v>76</v>
      </c>
      <c r="AQ112" s="93"/>
      <c r="AR112" s="93"/>
      <c r="AS112" s="93"/>
      <c r="AT112" s="93"/>
      <c r="AU112" s="93"/>
      <c r="AV112" s="94"/>
      <c r="AW112" s="64">
        <f aca="true" t="shared" si="3" ref="AW112:AW118">BF112+BO112+BX112</f>
        <v>5123</v>
      </c>
      <c r="AX112" s="65"/>
      <c r="AY112" s="65"/>
      <c r="AZ112" s="65"/>
      <c r="BA112" s="65"/>
      <c r="BB112" s="65"/>
      <c r="BC112" s="65"/>
      <c r="BD112" s="65"/>
      <c r="BE112" s="66"/>
      <c r="BF112" s="64">
        <v>3927</v>
      </c>
      <c r="BG112" s="65"/>
      <c r="BH112" s="65"/>
      <c r="BI112" s="65"/>
      <c r="BJ112" s="65"/>
      <c r="BK112" s="65"/>
      <c r="BL112" s="65"/>
      <c r="BM112" s="65"/>
      <c r="BN112" s="66"/>
      <c r="BO112" s="64">
        <v>1186</v>
      </c>
      <c r="BP112" s="65"/>
      <c r="BQ112" s="65"/>
      <c r="BR112" s="65"/>
      <c r="BS112" s="65"/>
      <c r="BT112" s="65"/>
      <c r="BU112" s="65"/>
      <c r="BV112" s="65"/>
      <c r="BW112" s="66"/>
      <c r="BX112" s="64">
        <v>10</v>
      </c>
      <c r="BY112" s="65"/>
      <c r="BZ112" s="65"/>
      <c r="CA112" s="65"/>
      <c r="CB112" s="65"/>
      <c r="CC112" s="65"/>
      <c r="CD112" s="65"/>
      <c r="CE112" s="65"/>
      <c r="CF112" s="67"/>
    </row>
    <row r="113" spans="1:84" ht="17.25" customHeight="1">
      <c r="A113" s="458" t="s">
        <v>159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5"/>
      <c r="L113" s="64">
        <f aca="true" t="shared" si="4" ref="L113:L118">V113+AF113</f>
        <v>15977</v>
      </c>
      <c r="M113" s="65"/>
      <c r="N113" s="65"/>
      <c r="O113" s="65"/>
      <c r="P113" s="65"/>
      <c r="Q113" s="65"/>
      <c r="R113" s="65"/>
      <c r="S113" s="65"/>
      <c r="T113" s="65"/>
      <c r="U113" s="66"/>
      <c r="V113" s="64">
        <v>6755</v>
      </c>
      <c r="W113" s="65"/>
      <c r="X113" s="65"/>
      <c r="Y113" s="65"/>
      <c r="Z113" s="65"/>
      <c r="AA113" s="65"/>
      <c r="AB113" s="65"/>
      <c r="AC113" s="65"/>
      <c r="AD113" s="65"/>
      <c r="AE113" s="66"/>
      <c r="AF113" s="64">
        <v>9222</v>
      </c>
      <c r="AG113" s="65"/>
      <c r="AH113" s="65"/>
      <c r="AI113" s="65"/>
      <c r="AJ113" s="65"/>
      <c r="AK113" s="65"/>
      <c r="AL113" s="65"/>
      <c r="AM113" s="65"/>
      <c r="AN113" s="65"/>
      <c r="AO113" s="66"/>
      <c r="AP113" s="92" t="s">
        <v>201</v>
      </c>
      <c r="AQ113" s="93"/>
      <c r="AR113" s="93"/>
      <c r="AS113" s="93"/>
      <c r="AT113" s="93"/>
      <c r="AU113" s="93"/>
      <c r="AV113" s="94"/>
      <c r="AW113" s="64">
        <f t="shared" si="3"/>
        <v>6172</v>
      </c>
      <c r="AX113" s="65"/>
      <c r="AY113" s="65"/>
      <c r="AZ113" s="65"/>
      <c r="BA113" s="65"/>
      <c r="BB113" s="65"/>
      <c r="BC113" s="65"/>
      <c r="BD113" s="65"/>
      <c r="BE113" s="66"/>
      <c r="BF113" s="64">
        <v>4943</v>
      </c>
      <c r="BG113" s="65"/>
      <c r="BH113" s="65"/>
      <c r="BI113" s="65"/>
      <c r="BJ113" s="65"/>
      <c r="BK113" s="65"/>
      <c r="BL113" s="65"/>
      <c r="BM113" s="65"/>
      <c r="BN113" s="66"/>
      <c r="BO113" s="64">
        <v>1213</v>
      </c>
      <c r="BP113" s="65"/>
      <c r="BQ113" s="65"/>
      <c r="BR113" s="65"/>
      <c r="BS113" s="65"/>
      <c r="BT113" s="65"/>
      <c r="BU113" s="65"/>
      <c r="BV113" s="65"/>
      <c r="BW113" s="66"/>
      <c r="BX113" s="64">
        <v>16</v>
      </c>
      <c r="BY113" s="65"/>
      <c r="BZ113" s="65"/>
      <c r="CA113" s="65"/>
      <c r="CB113" s="65"/>
      <c r="CC113" s="65"/>
      <c r="CD113" s="65"/>
      <c r="CE113" s="65"/>
      <c r="CF113" s="67"/>
    </row>
    <row r="114" spans="1:84" ht="17.25" customHeight="1">
      <c r="A114" s="458" t="s">
        <v>77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5"/>
      <c r="L114" s="64">
        <f t="shared" si="4"/>
        <v>32565</v>
      </c>
      <c r="M114" s="65"/>
      <c r="N114" s="65"/>
      <c r="O114" s="65"/>
      <c r="P114" s="65"/>
      <c r="Q114" s="65"/>
      <c r="R114" s="65"/>
      <c r="S114" s="65"/>
      <c r="T114" s="65"/>
      <c r="U114" s="66"/>
      <c r="V114" s="64">
        <v>17348</v>
      </c>
      <c r="W114" s="65"/>
      <c r="X114" s="65"/>
      <c r="Y114" s="65"/>
      <c r="Z114" s="65"/>
      <c r="AA114" s="65"/>
      <c r="AB114" s="65"/>
      <c r="AC114" s="65"/>
      <c r="AD114" s="65"/>
      <c r="AE114" s="66"/>
      <c r="AF114" s="64">
        <v>15217</v>
      </c>
      <c r="AG114" s="65"/>
      <c r="AH114" s="65"/>
      <c r="AI114" s="65"/>
      <c r="AJ114" s="65"/>
      <c r="AK114" s="65"/>
      <c r="AL114" s="65"/>
      <c r="AM114" s="65"/>
      <c r="AN114" s="65"/>
      <c r="AO114" s="66"/>
      <c r="AP114" s="92" t="s">
        <v>202</v>
      </c>
      <c r="AQ114" s="93"/>
      <c r="AR114" s="93"/>
      <c r="AS114" s="93"/>
      <c r="AT114" s="93"/>
      <c r="AU114" s="93"/>
      <c r="AV114" s="94"/>
      <c r="AW114" s="64">
        <f t="shared" si="3"/>
        <v>7997</v>
      </c>
      <c r="AX114" s="65"/>
      <c r="AY114" s="65"/>
      <c r="AZ114" s="65"/>
      <c r="BA114" s="65"/>
      <c r="BB114" s="65"/>
      <c r="BC114" s="65"/>
      <c r="BD114" s="65"/>
      <c r="BE114" s="66"/>
      <c r="BF114" s="64">
        <v>6368</v>
      </c>
      <c r="BG114" s="65"/>
      <c r="BH114" s="65"/>
      <c r="BI114" s="65"/>
      <c r="BJ114" s="65"/>
      <c r="BK114" s="65"/>
      <c r="BL114" s="65"/>
      <c r="BM114" s="65"/>
      <c r="BN114" s="66"/>
      <c r="BO114" s="64">
        <v>1520</v>
      </c>
      <c r="BP114" s="65"/>
      <c r="BQ114" s="65"/>
      <c r="BR114" s="65"/>
      <c r="BS114" s="65"/>
      <c r="BT114" s="65"/>
      <c r="BU114" s="65"/>
      <c r="BV114" s="65"/>
      <c r="BW114" s="66"/>
      <c r="BX114" s="64">
        <v>109</v>
      </c>
      <c r="BY114" s="65"/>
      <c r="BZ114" s="65"/>
      <c r="CA114" s="65"/>
      <c r="CB114" s="65"/>
      <c r="CC114" s="65"/>
      <c r="CD114" s="65"/>
      <c r="CE114" s="65"/>
      <c r="CF114" s="67"/>
    </row>
    <row r="115" spans="1:84" ht="17.25" customHeight="1">
      <c r="A115" s="458" t="s">
        <v>78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5"/>
      <c r="L115" s="64">
        <f t="shared" si="4"/>
        <v>17266</v>
      </c>
      <c r="M115" s="65"/>
      <c r="N115" s="65"/>
      <c r="O115" s="65"/>
      <c r="P115" s="65"/>
      <c r="Q115" s="65"/>
      <c r="R115" s="65"/>
      <c r="S115" s="65"/>
      <c r="T115" s="65"/>
      <c r="U115" s="66"/>
      <c r="V115" s="64">
        <v>8936</v>
      </c>
      <c r="W115" s="65"/>
      <c r="X115" s="65"/>
      <c r="Y115" s="65"/>
      <c r="Z115" s="65"/>
      <c r="AA115" s="65"/>
      <c r="AB115" s="65"/>
      <c r="AC115" s="65"/>
      <c r="AD115" s="65"/>
      <c r="AE115" s="66"/>
      <c r="AF115" s="64">
        <v>8330</v>
      </c>
      <c r="AG115" s="65"/>
      <c r="AH115" s="65"/>
      <c r="AI115" s="65"/>
      <c r="AJ115" s="65"/>
      <c r="AK115" s="65"/>
      <c r="AL115" s="65"/>
      <c r="AM115" s="65"/>
      <c r="AN115" s="65"/>
      <c r="AO115" s="66"/>
      <c r="AP115" s="92" t="s">
        <v>203</v>
      </c>
      <c r="AQ115" s="93"/>
      <c r="AR115" s="93"/>
      <c r="AS115" s="93"/>
      <c r="AT115" s="93"/>
      <c r="AU115" s="93"/>
      <c r="AV115" s="94"/>
      <c r="AW115" s="64">
        <f t="shared" si="3"/>
        <v>5078</v>
      </c>
      <c r="AX115" s="65"/>
      <c r="AY115" s="65"/>
      <c r="AZ115" s="65"/>
      <c r="BA115" s="65"/>
      <c r="BB115" s="65"/>
      <c r="BC115" s="65"/>
      <c r="BD115" s="65"/>
      <c r="BE115" s="66"/>
      <c r="BF115" s="64">
        <v>3838</v>
      </c>
      <c r="BG115" s="65"/>
      <c r="BH115" s="65"/>
      <c r="BI115" s="65"/>
      <c r="BJ115" s="65"/>
      <c r="BK115" s="65"/>
      <c r="BL115" s="65"/>
      <c r="BM115" s="65"/>
      <c r="BN115" s="66"/>
      <c r="BO115" s="64">
        <v>1128</v>
      </c>
      <c r="BP115" s="65"/>
      <c r="BQ115" s="65"/>
      <c r="BR115" s="65"/>
      <c r="BS115" s="65"/>
      <c r="BT115" s="65"/>
      <c r="BU115" s="65"/>
      <c r="BV115" s="65"/>
      <c r="BW115" s="66"/>
      <c r="BX115" s="64">
        <v>112</v>
      </c>
      <c r="BY115" s="65"/>
      <c r="BZ115" s="65"/>
      <c r="CA115" s="65"/>
      <c r="CB115" s="65"/>
      <c r="CC115" s="65"/>
      <c r="CD115" s="65"/>
      <c r="CE115" s="65"/>
      <c r="CF115" s="67"/>
    </row>
    <row r="116" spans="1:84" ht="17.25" customHeight="1">
      <c r="A116" s="458" t="s">
        <v>79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5"/>
      <c r="L116" s="64">
        <f t="shared" si="4"/>
        <v>30955</v>
      </c>
      <c r="M116" s="65"/>
      <c r="N116" s="65"/>
      <c r="O116" s="65"/>
      <c r="P116" s="65"/>
      <c r="Q116" s="65"/>
      <c r="R116" s="65"/>
      <c r="S116" s="65"/>
      <c r="T116" s="65"/>
      <c r="U116" s="66"/>
      <c r="V116" s="64">
        <v>11555</v>
      </c>
      <c r="W116" s="65"/>
      <c r="X116" s="65"/>
      <c r="Y116" s="65"/>
      <c r="Z116" s="65"/>
      <c r="AA116" s="65"/>
      <c r="AB116" s="65"/>
      <c r="AC116" s="65"/>
      <c r="AD116" s="65"/>
      <c r="AE116" s="66"/>
      <c r="AF116" s="64">
        <v>19400</v>
      </c>
      <c r="AG116" s="65"/>
      <c r="AH116" s="65"/>
      <c r="AI116" s="65"/>
      <c r="AJ116" s="65"/>
      <c r="AK116" s="65"/>
      <c r="AL116" s="65"/>
      <c r="AM116" s="65"/>
      <c r="AN116" s="65"/>
      <c r="AO116" s="66"/>
      <c r="AP116" s="92" t="s">
        <v>80</v>
      </c>
      <c r="AQ116" s="93"/>
      <c r="AR116" s="93"/>
      <c r="AS116" s="93"/>
      <c r="AT116" s="93"/>
      <c r="AU116" s="93"/>
      <c r="AV116" s="94"/>
      <c r="AW116" s="64">
        <f t="shared" si="3"/>
        <v>5762</v>
      </c>
      <c r="AX116" s="65"/>
      <c r="AY116" s="65"/>
      <c r="AZ116" s="65"/>
      <c r="BA116" s="65"/>
      <c r="BB116" s="65"/>
      <c r="BC116" s="65"/>
      <c r="BD116" s="65"/>
      <c r="BE116" s="66"/>
      <c r="BF116" s="64">
        <v>4714</v>
      </c>
      <c r="BG116" s="65"/>
      <c r="BH116" s="65"/>
      <c r="BI116" s="65"/>
      <c r="BJ116" s="65"/>
      <c r="BK116" s="65"/>
      <c r="BL116" s="65"/>
      <c r="BM116" s="65"/>
      <c r="BN116" s="66"/>
      <c r="BO116" s="64">
        <v>1018</v>
      </c>
      <c r="BP116" s="65"/>
      <c r="BQ116" s="65"/>
      <c r="BR116" s="65"/>
      <c r="BS116" s="65"/>
      <c r="BT116" s="65"/>
      <c r="BU116" s="65"/>
      <c r="BV116" s="65"/>
      <c r="BW116" s="66"/>
      <c r="BX116" s="64">
        <v>30</v>
      </c>
      <c r="BY116" s="65"/>
      <c r="BZ116" s="65"/>
      <c r="CA116" s="65"/>
      <c r="CB116" s="65"/>
      <c r="CC116" s="65"/>
      <c r="CD116" s="65"/>
      <c r="CE116" s="65"/>
      <c r="CF116" s="67"/>
    </row>
    <row r="117" spans="1:84" ht="17.25" customHeight="1">
      <c r="A117" s="458" t="s">
        <v>81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5"/>
      <c r="L117" s="64">
        <f t="shared" si="4"/>
        <v>46996</v>
      </c>
      <c r="M117" s="65"/>
      <c r="N117" s="65"/>
      <c r="O117" s="65"/>
      <c r="P117" s="65"/>
      <c r="Q117" s="65"/>
      <c r="R117" s="65"/>
      <c r="S117" s="65"/>
      <c r="T117" s="65"/>
      <c r="U117" s="66"/>
      <c r="V117" s="64">
        <v>15689</v>
      </c>
      <c r="W117" s="65"/>
      <c r="X117" s="65"/>
      <c r="Y117" s="65"/>
      <c r="Z117" s="65"/>
      <c r="AA117" s="65"/>
      <c r="AB117" s="65"/>
      <c r="AC117" s="65"/>
      <c r="AD117" s="65"/>
      <c r="AE117" s="66"/>
      <c r="AF117" s="64">
        <v>31307</v>
      </c>
      <c r="AG117" s="65"/>
      <c r="AH117" s="65"/>
      <c r="AI117" s="65"/>
      <c r="AJ117" s="65"/>
      <c r="AK117" s="65"/>
      <c r="AL117" s="65"/>
      <c r="AM117" s="65"/>
      <c r="AN117" s="65"/>
      <c r="AO117" s="66"/>
      <c r="AP117" s="92" t="s">
        <v>204</v>
      </c>
      <c r="AQ117" s="93"/>
      <c r="AR117" s="93"/>
      <c r="AS117" s="93"/>
      <c r="AT117" s="93"/>
      <c r="AU117" s="93"/>
      <c r="AV117" s="94"/>
      <c r="AW117" s="64">
        <f t="shared" si="3"/>
        <v>4973</v>
      </c>
      <c r="AX117" s="65"/>
      <c r="AY117" s="65"/>
      <c r="AZ117" s="65"/>
      <c r="BA117" s="65"/>
      <c r="BB117" s="65"/>
      <c r="BC117" s="65"/>
      <c r="BD117" s="65"/>
      <c r="BE117" s="66"/>
      <c r="BF117" s="64">
        <v>3505</v>
      </c>
      <c r="BG117" s="65"/>
      <c r="BH117" s="65"/>
      <c r="BI117" s="65"/>
      <c r="BJ117" s="65"/>
      <c r="BK117" s="65"/>
      <c r="BL117" s="65"/>
      <c r="BM117" s="65"/>
      <c r="BN117" s="66"/>
      <c r="BO117" s="64">
        <v>1144</v>
      </c>
      <c r="BP117" s="65"/>
      <c r="BQ117" s="65"/>
      <c r="BR117" s="65"/>
      <c r="BS117" s="65"/>
      <c r="BT117" s="65"/>
      <c r="BU117" s="65"/>
      <c r="BV117" s="65"/>
      <c r="BW117" s="66"/>
      <c r="BX117" s="64">
        <v>324</v>
      </c>
      <c r="BY117" s="65"/>
      <c r="BZ117" s="65"/>
      <c r="CA117" s="65"/>
      <c r="CB117" s="65"/>
      <c r="CC117" s="65"/>
      <c r="CD117" s="65"/>
      <c r="CE117" s="65"/>
      <c r="CF117" s="67"/>
    </row>
    <row r="118" spans="1:84" ht="17.25" customHeight="1" thickBot="1">
      <c r="A118" s="540" t="s">
        <v>182</v>
      </c>
      <c r="B118" s="541"/>
      <c r="C118" s="541"/>
      <c r="D118" s="541"/>
      <c r="E118" s="541"/>
      <c r="F118" s="541"/>
      <c r="G118" s="541"/>
      <c r="H118" s="541"/>
      <c r="I118" s="541"/>
      <c r="J118" s="541"/>
      <c r="K118" s="542"/>
      <c r="L118" s="385">
        <f t="shared" si="4"/>
        <v>37688</v>
      </c>
      <c r="M118" s="386"/>
      <c r="N118" s="386"/>
      <c r="O118" s="386"/>
      <c r="P118" s="386"/>
      <c r="Q118" s="386"/>
      <c r="R118" s="386"/>
      <c r="S118" s="386"/>
      <c r="T118" s="386"/>
      <c r="U118" s="387"/>
      <c r="V118" s="385">
        <v>18981</v>
      </c>
      <c r="W118" s="386"/>
      <c r="X118" s="386"/>
      <c r="Y118" s="386"/>
      <c r="Z118" s="386"/>
      <c r="AA118" s="386"/>
      <c r="AB118" s="386"/>
      <c r="AC118" s="386"/>
      <c r="AD118" s="386"/>
      <c r="AE118" s="387"/>
      <c r="AF118" s="385">
        <v>18707</v>
      </c>
      <c r="AG118" s="386"/>
      <c r="AH118" s="386"/>
      <c r="AI118" s="386"/>
      <c r="AJ118" s="386"/>
      <c r="AK118" s="386"/>
      <c r="AL118" s="386"/>
      <c r="AM118" s="386"/>
      <c r="AN118" s="386"/>
      <c r="AO118" s="387"/>
      <c r="AP118" s="587" t="s">
        <v>202</v>
      </c>
      <c r="AQ118" s="588"/>
      <c r="AR118" s="588"/>
      <c r="AS118" s="588"/>
      <c r="AT118" s="588"/>
      <c r="AU118" s="588"/>
      <c r="AV118" s="589"/>
      <c r="AW118" s="385">
        <f t="shared" si="3"/>
        <v>6673</v>
      </c>
      <c r="AX118" s="386"/>
      <c r="AY118" s="386"/>
      <c r="AZ118" s="386"/>
      <c r="BA118" s="386"/>
      <c r="BB118" s="386"/>
      <c r="BC118" s="386"/>
      <c r="BD118" s="386"/>
      <c r="BE118" s="387"/>
      <c r="BF118" s="385">
        <v>5108</v>
      </c>
      <c r="BG118" s="386"/>
      <c r="BH118" s="386"/>
      <c r="BI118" s="386"/>
      <c r="BJ118" s="386"/>
      <c r="BK118" s="386"/>
      <c r="BL118" s="386"/>
      <c r="BM118" s="386"/>
      <c r="BN118" s="387"/>
      <c r="BO118" s="385">
        <v>1461</v>
      </c>
      <c r="BP118" s="386"/>
      <c r="BQ118" s="386"/>
      <c r="BR118" s="386"/>
      <c r="BS118" s="386"/>
      <c r="BT118" s="386"/>
      <c r="BU118" s="386"/>
      <c r="BV118" s="386"/>
      <c r="BW118" s="387"/>
      <c r="BX118" s="385">
        <v>104</v>
      </c>
      <c r="BY118" s="386"/>
      <c r="BZ118" s="386"/>
      <c r="CA118" s="386"/>
      <c r="CB118" s="386"/>
      <c r="CC118" s="386"/>
      <c r="CD118" s="386"/>
      <c r="CE118" s="386"/>
      <c r="CF118" s="562"/>
    </row>
    <row r="119" spans="1:84" ht="17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6"/>
      <c r="M119" s="1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5"/>
      <c r="BY119" s="5"/>
      <c r="BZ119" s="5"/>
      <c r="CA119" s="5"/>
      <c r="CB119" s="5"/>
      <c r="CC119" s="5"/>
      <c r="CD119" s="5"/>
      <c r="CE119" s="5"/>
      <c r="CF119" s="5" t="s">
        <v>318</v>
      </c>
    </row>
    <row r="120" spans="1:84" ht="17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</row>
    <row r="121" spans="1:84" ht="17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spans="1:84" ht="17.25" customHeight="1" thickBo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spans="1:84" ht="17.25" customHeight="1">
      <c r="A123" s="275" t="s">
        <v>22</v>
      </c>
      <c r="B123" s="276"/>
      <c r="C123" s="276"/>
      <c r="D123" s="276"/>
      <c r="E123" s="276"/>
      <c r="F123" s="276"/>
      <c r="G123" s="276"/>
      <c r="H123" s="276"/>
      <c r="I123" s="276"/>
      <c r="J123" s="276"/>
      <c r="K123" s="277"/>
      <c r="L123" s="254" t="s">
        <v>64</v>
      </c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 t="s">
        <v>65</v>
      </c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 t="s">
        <v>66</v>
      </c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5"/>
    </row>
    <row r="124" spans="1:84" ht="17.25" customHeight="1">
      <c r="A124" s="278"/>
      <c r="B124" s="279"/>
      <c r="C124" s="279"/>
      <c r="D124" s="279"/>
      <c r="E124" s="279"/>
      <c r="F124" s="279"/>
      <c r="G124" s="279"/>
      <c r="H124" s="279"/>
      <c r="I124" s="279"/>
      <c r="J124" s="279"/>
      <c r="K124" s="280"/>
      <c r="L124" s="273" t="s">
        <v>71</v>
      </c>
      <c r="M124" s="273"/>
      <c r="N124" s="273"/>
      <c r="O124" s="273"/>
      <c r="P124" s="273"/>
      <c r="Q124" s="273"/>
      <c r="R124" s="273"/>
      <c r="S124" s="273"/>
      <c r="T124" s="273"/>
      <c r="U124" s="273" t="s">
        <v>72</v>
      </c>
      <c r="V124" s="273"/>
      <c r="W124" s="273"/>
      <c r="X124" s="273"/>
      <c r="Y124" s="273"/>
      <c r="Z124" s="273"/>
      <c r="AA124" s="273"/>
      <c r="AB124" s="273"/>
      <c r="AC124" s="273"/>
      <c r="AD124" s="273" t="s">
        <v>73</v>
      </c>
      <c r="AE124" s="273"/>
      <c r="AF124" s="273"/>
      <c r="AG124" s="273"/>
      <c r="AH124" s="273"/>
      <c r="AI124" s="273"/>
      <c r="AJ124" s="273"/>
      <c r="AK124" s="273"/>
      <c r="AL124" s="273"/>
      <c r="AM124" s="273" t="s">
        <v>39</v>
      </c>
      <c r="AN124" s="273"/>
      <c r="AO124" s="273"/>
      <c r="AP124" s="273"/>
      <c r="AQ124" s="273"/>
      <c r="AR124" s="273"/>
      <c r="AS124" s="273"/>
      <c r="AT124" s="273"/>
      <c r="AU124" s="273" t="s">
        <v>55</v>
      </c>
      <c r="AV124" s="273"/>
      <c r="AW124" s="273"/>
      <c r="AX124" s="273"/>
      <c r="AY124" s="273"/>
      <c r="AZ124" s="273"/>
      <c r="BA124" s="273"/>
      <c r="BB124" s="273"/>
      <c r="BC124" s="273" t="s">
        <v>56</v>
      </c>
      <c r="BD124" s="273"/>
      <c r="BE124" s="273"/>
      <c r="BF124" s="273"/>
      <c r="BG124" s="273"/>
      <c r="BH124" s="273"/>
      <c r="BI124" s="273"/>
      <c r="BJ124" s="137" t="s">
        <v>74</v>
      </c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289"/>
    </row>
    <row r="125" spans="1:84" ht="17.25" customHeight="1">
      <c r="A125" s="406" t="s">
        <v>13</v>
      </c>
      <c r="B125" s="407"/>
      <c r="C125" s="407"/>
      <c r="D125" s="407"/>
      <c r="E125" s="407"/>
      <c r="F125" s="407"/>
      <c r="G125" s="407"/>
      <c r="H125" s="407"/>
      <c r="I125" s="407"/>
      <c r="J125" s="407"/>
      <c r="K125" s="408"/>
      <c r="L125" s="144">
        <v>15526</v>
      </c>
      <c r="M125" s="144"/>
      <c r="N125" s="144"/>
      <c r="O125" s="144"/>
      <c r="P125" s="144"/>
      <c r="Q125" s="144"/>
      <c r="R125" s="144"/>
      <c r="S125" s="144"/>
      <c r="T125" s="144"/>
      <c r="U125" s="144">
        <v>5037</v>
      </c>
      <c r="V125" s="144"/>
      <c r="W125" s="144"/>
      <c r="X125" s="144"/>
      <c r="Y125" s="144"/>
      <c r="Z125" s="144"/>
      <c r="AA125" s="144"/>
      <c r="AB125" s="144"/>
      <c r="AC125" s="144"/>
      <c r="AD125" s="144">
        <v>21215</v>
      </c>
      <c r="AE125" s="144"/>
      <c r="AF125" s="144"/>
      <c r="AG125" s="144"/>
      <c r="AH125" s="144"/>
      <c r="AI125" s="144"/>
      <c r="AJ125" s="144"/>
      <c r="AK125" s="144"/>
      <c r="AL125" s="144"/>
      <c r="AM125" s="144">
        <v>87</v>
      </c>
      <c r="AN125" s="144"/>
      <c r="AO125" s="144"/>
      <c r="AP125" s="144"/>
      <c r="AQ125" s="144"/>
      <c r="AR125" s="144"/>
      <c r="AS125" s="144"/>
      <c r="AT125" s="144"/>
      <c r="AU125" s="144">
        <v>99</v>
      </c>
      <c r="AV125" s="144"/>
      <c r="AW125" s="144"/>
      <c r="AX125" s="144"/>
      <c r="AY125" s="144"/>
      <c r="AZ125" s="144"/>
      <c r="BA125" s="144"/>
      <c r="BB125" s="144"/>
      <c r="BC125" s="143"/>
      <c r="BD125" s="143"/>
      <c r="BE125" s="143"/>
      <c r="BF125" s="143"/>
      <c r="BG125" s="143"/>
      <c r="BH125" s="143"/>
      <c r="BI125" s="143"/>
      <c r="BJ125" s="272"/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60"/>
      <c r="BX125" s="262"/>
      <c r="BY125" s="272"/>
      <c r="BZ125" s="272"/>
      <c r="CA125" s="272"/>
      <c r="CB125" s="272"/>
      <c r="CC125" s="272"/>
      <c r="CD125" s="272"/>
      <c r="CE125" s="272"/>
      <c r="CF125" s="448"/>
    </row>
    <row r="126" spans="1:84" ht="17.25" customHeight="1">
      <c r="A126" s="153" t="s">
        <v>158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5"/>
      <c r="L126" s="144">
        <v>3774</v>
      </c>
      <c r="M126" s="144"/>
      <c r="N126" s="144"/>
      <c r="O126" s="144"/>
      <c r="P126" s="144"/>
      <c r="Q126" s="144"/>
      <c r="R126" s="144"/>
      <c r="S126" s="144"/>
      <c r="T126" s="144"/>
      <c r="U126" s="144">
        <v>1298</v>
      </c>
      <c r="V126" s="144"/>
      <c r="W126" s="144"/>
      <c r="X126" s="144"/>
      <c r="Y126" s="144"/>
      <c r="Z126" s="144"/>
      <c r="AA126" s="144"/>
      <c r="AB126" s="144"/>
      <c r="AC126" s="144"/>
      <c r="AD126" s="144">
        <v>51</v>
      </c>
      <c r="AE126" s="144"/>
      <c r="AF126" s="144"/>
      <c r="AG126" s="144"/>
      <c r="AH126" s="144"/>
      <c r="AI126" s="144"/>
      <c r="AJ126" s="144"/>
      <c r="AK126" s="144"/>
      <c r="AL126" s="144"/>
      <c r="AM126" s="144">
        <v>14</v>
      </c>
      <c r="AN126" s="144"/>
      <c r="AO126" s="144"/>
      <c r="AP126" s="144"/>
      <c r="AQ126" s="144"/>
      <c r="AR126" s="144"/>
      <c r="AS126" s="144"/>
      <c r="AT126" s="144"/>
      <c r="AU126" s="144">
        <v>14</v>
      </c>
      <c r="AV126" s="144"/>
      <c r="AW126" s="144"/>
      <c r="AX126" s="144"/>
      <c r="AY126" s="144"/>
      <c r="AZ126" s="144"/>
      <c r="BA126" s="144"/>
      <c r="BB126" s="144"/>
      <c r="BC126" s="143" t="s">
        <v>149</v>
      </c>
      <c r="BD126" s="143"/>
      <c r="BE126" s="143"/>
      <c r="BF126" s="143"/>
      <c r="BG126" s="143"/>
      <c r="BH126" s="143"/>
      <c r="BI126" s="143"/>
      <c r="BJ126" s="64" t="s">
        <v>57</v>
      </c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290"/>
    </row>
    <row r="127" spans="1:84" ht="17.25" customHeight="1">
      <c r="A127" s="153" t="s">
        <v>159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5"/>
      <c r="L127" s="144">
        <v>4943</v>
      </c>
      <c r="M127" s="144"/>
      <c r="N127" s="144"/>
      <c r="O127" s="144"/>
      <c r="P127" s="144"/>
      <c r="Q127" s="144"/>
      <c r="R127" s="144"/>
      <c r="S127" s="144"/>
      <c r="T127" s="144"/>
      <c r="U127" s="144">
        <v>1213</v>
      </c>
      <c r="V127" s="144"/>
      <c r="W127" s="144"/>
      <c r="X127" s="144"/>
      <c r="Y127" s="144"/>
      <c r="Z127" s="144"/>
      <c r="AA127" s="144"/>
      <c r="AB127" s="144"/>
      <c r="AC127" s="144"/>
      <c r="AD127" s="144">
        <v>16</v>
      </c>
      <c r="AE127" s="144"/>
      <c r="AF127" s="144"/>
      <c r="AG127" s="144"/>
      <c r="AH127" s="144"/>
      <c r="AI127" s="144"/>
      <c r="AJ127" s="144"/>
      <c r="AK127" s="144"/>
      <c r="AL127" s="144"/>
      <c r="AM127" s="144">
        <v>13</v>
      </c>
      <c r="AN127" s="144"/>
      <c r="AO127" s="144"/>
      <c r="AP127" s="144"/>
      <c r="AQ127" s="144"/>
      <c r="AR127" s="144"/>
      <c r="AS127" s="144"/>
      <c r="AT127" s="144"/>
      <c r="AU127" s="144">
        <v>20</v>
      </c>
      <c r="AV127" s="144"/>
      <c r="AW127" s="144"/>
      <c r="AX127" s="144"/>
      <c r="AY127" s="144"/>
      <c r="AZ127" s="144"/>
      <c r="BA127" s="144"/>
      <c r="BB127" s="144"/>
      <c r="BC127" s="143" t="s">
        <v>150</v>
      </c>
      <c r="BD127" s="143"/>
      <c r="BE127" s="143"/>
      <c r="BF127" s="143"/>
      <c r="BG127" s="143"/>
      <c r="BH127" s="143"/>
      <c r="BI127" s="143"/>
      <c r="BJ127" s="64" t="s">
        <v>342</v>
      </c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290"/>
    </row>
    <row r="128" spans="1:84" ht="17.25" customHeight="1">
      <c r="A128" s="153" t="s">
        <v>77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5"/>
      <c r="L128" s="144">
        <v>1534</v>
      </c>
      <c r="M128" s="144"/>
      <c r="N128" s="144"/>
      <c r="O128" s="144"/>
      <c r="P128" s="144"/>
      <c r="Q128" s="144"/>
      <c r="R128" s="144"/>
      <c r="S128" s="144"/>
      <c r="T128" s="144"/>
      <c r="U128" s="144">
        <v>8</v>
      </c>
      <c r="V128" s="144"/>
      <c r="W128" s="144"/>
      <c r="X128" s="144"/>
      <c r="Y128" s="144"/>
      <c r="Z128" s="144"/>
      <c r="AA128" s="144"/>
      <c r="AB128" s="144"/>
      <c r="AC128" s="144"/>
      <c r="AD128" s="144">
        <v>6455</v>
      </c>
      <c r="AE128" s="144"/>
      <c r="AF128" s="144"/>
      <c r="AG128" s="144"/>
      <c r="AH128" s="144"/>
      <c r="AI128" s="144"/>
      <c r="AJ128" s="144"/>
      <c r="AK128" s="144"/>
      <c r="AL128" s="144"/>
      <c r="AM128" s="144">
        <v>19</v>
      </c>
      <c r="AN128" s="144"/>
      <c r="AO128" s="144"/>
      <c r="AP128" s="144"/>
      <c r="AQ128" s="144"/>
      <c r="AR128" s="144"/>
      <c r="AS128" s="144"/>
      <c r="AT128" s="144"/>
      <c r="AU128" s="144">
        <v>16</v>
      </c>
      <c r="AV128" s="144"/>
      <c r="AW128" s="144"/>
      <c r="AX128" s="144"/>
      <c r="AY128" s="144"/>
      <c r="AZ128" s="144"/>
      <c r="BA128" s="144"/>
      <c r="BB128" s="144"/>
      <c r="BC128" s="143" t="s">
        <v>183</v>
      </c>
      <c r="BD128" s="143"/>
      <c r="BE128" s="143"/>
      <c r="BF128" s="143"/>
      <c r="BG128" s="143"/>
      <c r="BH128" s="143"/>
      <c r="BI128" s="143"/>
      <c r="BJ128" s="64" t="s">
        <v>205</v>
      </c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290"/>
    </row>
    <row r="129" spans="1:84" ht="17.25" customHeight="1">
      <c r="A129" s="153" t="s">
        <v>78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5"/>
      <c r="L129" s="144">
        <v>627</v>
      </c>
      <c r="M129" s="144"/>
      <c r="N129" s="144"/>
      <c r="O129" s="144"/>
      <c r="P129" s="144"/>
      <c r="Q129" s="144"/>
      <c r="R129" s="144"/>
      <c r="S129" s="144"/>
      <c r="T129" s="144"/>
      <c r="U129" s="144">
        <v>1477</v>
      </c>
      <c r="V129" s="144"/>
      <c r="W129" s="144"/>
      <c r="X129" s="144"/>
      <c r="Y129" s="144"/>
      <c r="Z129" s="144"/>
      <c r="AA129" s="144"/>
      <c r="AB129" s="144"/>
      <c r="AC129" s="144"/>
      <c r="AD129" s="144">
        <v>2974</v>
      </c>
      <c r="AE129" s="144"/>
      <c r="AF129" s="144"/>
      <c r="AG129" s="144"/>
      <c r="AH129" s="144"/>
      <c r="AI129" s="144"/>
      <c r="AJ129" s="144"/>
      <c r="AK129" s="144"/>
      <c r="AL129" s="144"/>
      <c r="AM129" s="144">
        <v>8</v>
      </c>
      <c r="AN129" s="144"/>
      <c r="AO129" s="144"/>
      <c r="AP129" s="144"/>
      <c r="AQ129" s="144"/>
      <c r="AR129" s="144"/>
      <c r="AS129" s="144"/>
      <c r="AT129" s="144"/>
      <c r="AU129" s="144">
        <v>11</v>
      </c>
      <c r="AV129" s="144"/>
      <c r="AW129" s="144"/>
      <c r="AX129" s="144"/>
      <c r="AY129" s="144"/>
      <c r="AZ129" s="144"/>
      <c r="BA129" s="144"/>
      <c r="BB129" s="144"/>
      <c r="BC129" s="92" t="s">
        <v>206</v>
      </c>
      <c r="BD129" s="93"/>
      <c r="BE129" s="93"/>
      <c r="BF129" s="93"/>
      <c r="BG129" s="93"/>
      <c r="BH129" s="93"/>
      <c r="BI129" s="94"/>
      <c r="BJ129" s="64" t="s">
        <v>59</v>
      </c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290"/>
    </row>
    <row r="130" spans="1:84" ht="17.25" customHeight="1">
      <c r="A130" s="153" t="s">
        <v>79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5"/>
      <c r="L130" s="144">
        <v>4648</v>
      </c>
      <c r="M130" s="144"/>
      <c r="N130" s="144"/>
      <c r="O130" s="144"/>
      <c r="P130" s="144"/>
      <c r="Q130" s="144"/>
      <c r="R130" s="144"/>
      <c r="S130" s="144"/>
      <c r="T130" s="144"/>
      <c r="U130" s="144">
        <v>1030</v>
      </c>
      <c r="V130" s="144"/>
      <c r="W130" s="144"/>
      <c r="X130" s="144"/>
      <c r="Y130" s="144"/>
      <c r="Z130" s="144"/>
      <c r="AA130" s="144"/>
      <c r="AB130" s="144"/>
      <c r="AC130" s="144"/>
      <c r="AD130" s="144">
        <v>84</v>
      </c>
      <c r="AE130" s="144"/>
      <c r="AF130" s="144"/>
      <c r="AG130" s="144"/>
      <c r="AH130" s="144"/>
      <c r="AI130" s="144"/>
      <c r="AJ130" s="144"/>
      <c r="AK130" s="144"/>
      <c r="AL130" s="144"/>
      <c r="AM130" s="144">
        <v>14</v>
      </c>
      <c r="AN130" s="144"/>
      <c r="AO130" s="144"/>
      <c r="AP130" s="144"/>
      <c r="AQ130" s="144"/>
      <c r="AR130" s="144"/>
      <c r="AS130" s="144"/>
      <c r="AT130" s="144"/>
      <c r="AU130" s="144">
        <v>14</v>
      </c>
      <c r="AV130" s="144"/>
      <c r="AW130" s="144"/>
      <c r="AX130" s="144"/>
      <c r="AY130" s="144"/>
      <c r="AZ130" s="144"/>
      <c r="BA130" s="144"/>
      <c r="BB130" s="144"/>
      <c r="BC130" s="143" t="s">
        <v>151</v>
      </c>
      <c r="BD130" s="143"/>
      <c r="BE130" s="143"/>
      <c r="BF130" s="143"/>
      <c r="BG130" s="143"/>
      <c r="BH130" s="143"/>
      <c r="BI130" s="143"/>
      <c r="BJ130" s="64" t="s">
        <v>58</v>
      </c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290"/>
    </row>
    <row r="131" spans="1:84" ht="17.25" customHeight="1">
      <c r="A131" s="153" t="s">
        <v>81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5"/>
      <c r="L131" s="144" t="s">
        <v>99</v>
      </c>
      <c r="M131" s="144"/>
      <c r="N131" s="144"/>
      <c r="O131" s="144"/>
      <c r="P131" s="144"/>
      <c r="Q131" s="144"/>
      <c r="R131" s="144"/>
      <c r="S131" s="144"/>
      <c r="T131" s="144"/>
      <c r="U131" s="144" t="s">
        <v>99</v>
      </c>
      <c r="V131" s="144"/>
      <c r="W131" s="144"/>
      <c r="X131" s="144"/>
      <c r="Y131" s="144"/>
      <c r="Z131" s="144"/>
      <c r="AA131" s="144"/>
      <c r="AB131" s="144"/>
      <c r="AC131" s="144"/>
      <c r="AD131" s="144">
        <v>4973</v>
      </c>
      <c r="AE131" s="144"/>
      <c r="AF131" s="144"/>
      <c r="AG131" s="144"/>
      <c r="AH131" s="144"/>
      <c r="AI131" s="144"/>
      <c r="AJ131" s="144"/>
      <c r="AK131" s="144"/>
      <c r="AL131" s="144"/>
      <c r="AM131" s="144">
        <v>6</v>
      </c>
      <c r="AN131" s="144"/>
      <c r="AO131" s="144"/>
      <c r="AP131" s="144"/>
      <c r="AQ131" s="144"/>
      <c r="AR131" s="144"/>
      <c r="AS131" s="144"/>
      <c r="AT131" s="144"/>
      <c r="AU131" s="144">
        <v>11</v>
      </c>
      <c r="AV131" s="144"/>
      <c r="AW131" s="144"/>
      <c r="AX131" s="144"/>
      <c r="AY131" s="144"/>
      <c r="AZ131" s="144"/>
      <c r="BA131" s="144"/>
      <c r="BB131" s="144"/>
      <c r="BC131" s="92" t="s">
        <v>206</v>
      </c>
      <c r="BD131" s="93"/>
      <c r="BE131" s="93"/>
      <c r="BF131" s="93"/>
      <c r="BG131" s="93"/>
      <c r="BH131" s="93"/>
      <c r="BI131" s="94"/>
      <c r="BJ131" s="64" t="s">
        <v>59</v>
      </c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290"/>
    </row>
    <row r="132" spans="1:84" ht="17.25" customHeight="1" thickBot="1">
      <c r="A132" s="269" t="s">
        <v>182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1"/>
      <c r="L132" s="281" t="s">
        <v>99</v>
      </c>
      <c r="M132" s="281"/>
      <c r="N132" s="281"/>
      <c r="O132" s="281"/>
      <c r="P132" s="281"/>
      <c r="Q132" s="281"/>
      <c r="R132" s="281"/>
      <c r="S132" s="281"/>
      <c r="T132" s="281"/>
      <c r="U132" s="281">
        <v>11</v>
      </c>
      <c r="V132" s="281"/>
      <c r="W132" s="281"/>
      <c r="X132" s="281"/>
      <c r="Y132" s="281"/>
      <c r="Z132" s="281"/>
      <c r="AA132" s="281"/>
      <c r="AB132" s="281"/>
      <c r="AC132" s="281"/>
      <c r="AD132" s="281">
        <v>6662</v>
      </c>
      <c r="AE132" s="281"/>
      <c r="AF132" s="281"/>
      <c r="AG132" s="281"/>
      <c r="AH132" s="281"/>
      <c r="AI132" s="281"/>
      <c r="AJ132" s="281"/>
      <c r="AK132" s="281"/>
      <c r="AL132" s="281"/>
      <c r="AM132" s="281">
        <v>10</v>
      </c>
      <c r="AN132" s="281"/>
      <c r="AO132" s="281"/>
      <c r="AP132" s="281"/>
      <c r="AQ132" s="281"/>
      <c r="AR132" s="281"/>
      <c r="AS132" s="281"/>
      <c r="AT132" s="281"/>
      <c r="AU132" s="281">
        <v>16</v>
      </c>
      <c r="AV132" s="281"/>
      <c r="AW132" s="281"/>
      <c r="AX132" s="281"/>
      <c r="AY132" s="281"/>
      <c r="AZ132" s="281"/>
      <c r="BA132" s="281"/>
      <c r="BB132" s="281"/>
      <c r="BC132" s="391" t="s">
        <v>183</v>
      </c>
      <c r="BD132" s="391"/>
      <c r="BE132" s="391"/>
      <c r="BF132" s="391"/>
      <c r="BG132" s="391"/>
      <c r="BH132" s="391"/>
      <c r="BI132" s="391"/>
      <c r="BJ132" s="95" t="s">
        <v>207</v>
      </c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7"/>
    </row>
    <row r="133" spans="1:84" ht="17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4"/>
      <c r="M133" s="1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5"/>
      <c r="BY133" s="5"/>
      <c r="BZ133" s="5"/>
      <c r="CA133" s="5"/>
      <c r="CB133" s="5"/>
      <c r="CC133" s="5"/>
      <c r="CD133" s="5"/>
      <c r="CE133" s="5"/>
      <c r="CF133" s="5" t="s">
        <v>318</v>
      </c>
    </row>
    <row r="134" spans="1:84" ht="17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</row>
    <row r="135" spans="1:84" ht="17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</row>
    <row r="136" spans="1:84" ht="17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</row>
    <row r="137" spans="1:84" ht="17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</row>
    <row r="138" spans="1:84" ht="17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</row>
    <row r="139" spans="1:84" ht="17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</row>
    <row r="140" spans="1:84" s="6" customFormat="1" ht="19.5" thickBot="1">
      <c r="A140" s="19" t="s">
        <v>167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M140" s="1"/>
      <c r="BN140" s="1"/>
      <c r="BO140" s="1"/>
      <c r="BP140" s="2" t="s">
        <v>343</v>
      </c>
      <c r="BQ140" s="1"/>
      <c r="BR140" s="1"/>
      <c r="BS140" s="1"/>
      <c r="BT140" s="1"/>
      <c r="BU140" s="1"/>
      <c r="BV140" s="1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9" s="6" customFormat="1" ht="17.25" customHeight="1">
      <c r="A141" s="431" t="s">
        <v>46</v>
      </c>
      <c r="B141" s="432"/>
      <c r="C141" s="432"/>
      <c r="D141" s="432"/>
      <c r="E141" s="433"/>
      <c r="F141" s="456" t="s">
        <v>47</v>
      </c>
      <c r="G141" s="432"/>
      <c r="H141" s="432"/>
      <c r="I141" s="432"/>
      <c r="J141" s="433"/>
      <c r="K141" s="456" t="s">
        <v>48</v>
      </c>
      <c r="L141" s="432"/>
      <c r="M141" s="432"/>
      <c r="N141" s="432"/>
      <c r="O141" s="432"/>
      <c r="P141" s="432"/>
      <c r="Q141" s="432"/>
      <c r="R141" s="432"/>
      <c r="S141" s="432"/>
      <c r="T141" s="433"/>
      <c r="U141" s="55" t="s">
        <v>49</v>
      </c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7"/>
      <c r="AS141" s="55" t="s">
        <v>50</v>
      </c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296"/>
      <c r="BQ141" s="26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s="6" customFormat="1" ht="17.25" customHeight="1">
      <c r="A142" s="434"/>
      <c r="B142" s="123"/>
      <c r="C142" s="123"/>
      <c r="D142" s="123"/>
      <c r="E142" s="124"/>
      <c r="F142" s="122"/>
      <c r="G142" s="123"/>
      <c r="H142" s="123"/>
      <c r="I142" s="123"/>
      <c r="J142" s="124"/>
      <c r="K142" s="122"/>
      <c r="L142" s="123"/>
      <c r="M142" s="123"/>
      <c r="N142" s="123"/>
      <c r="O142" s="123"/>
      <c r="P142" s="123"/>
      <c r="Q142" s="123"/>
      <c r="R142" s="123"/>
      <c r="S142" s="123"/>
      <c r="T142" s="124"/>
      <c r="U142" s="52" t="s">
        <v>51</v>
      </c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4"/>
      <c r="AG142" s="52" t="s">
        <v>52</v>
      </c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4"/>
      <c r="AS142" s="52" t="s">
        <v>51</v>
      </c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4"/>
      <c r="BE142" s="52" t="s">
        <v>52</v>
      </c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128"/>
      <c r="BQ142" s="26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s="6" customFormat="1" ht="17.25" customHeight="1">
      <c r="A143" s="526" t="s">
        <v>168</v>
      </c>
      <c r="B143" s="454"/>
      <c r="C143" s="454"/>
      <c r="D143" s="454"/>
      <c r="E143" s="455"/>
      <c r="F143" s="453" t="s">
        <v>7</v>
      </c>
      <c r="G143" s="454"/>
      <c r="H143" s="454"/>
      <c r="I143" s="454"/>
      <c r="J143" s="455"/>
      <c r="K143" s="535" t="s">
        <v>16</v>
      </c>
      <c r="L143" s="536"/>
      <c r="M143" s="536"/>
      <c r="N143" s="536"/>
      <c r="O143" s="536"/>
      <c r="P143" s="536"/>
      <c r="Q143" s="536"/>
      <c r="R143" s="536"/>
      <c r="S143" s="536"/>
      <c r="T143" s="537"/>
      <c r="U143" s="145">
        <v>117.5</v>
      </c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7"/>
      <c r="AG143" s="145">
        <v>117.9</v>
      </c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7"/>
      <c r="AS143" s="145">
        <v>22</v>
      </c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7"/>
      <c r="BE143" s="145">
        <v>23.3</v>
      </c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423"/>
      <c r="BQ143" s="27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1"/>
    </row>
    <row r="144" spans="1:89" s="6" customFormat="1" ht="17.25" customHeight="1">
      <c r="A144" s="159"/>
      <c r="B144" s="160"/>
      <c r="C144" s="160"/>
      <c r="D144" s="160"/>
      <c r="E144" s="161"/>
      <c r="F144" s="415"/>
      <c r="G144" s="160"/>
      <c r="H144" s="160"/>
      <c r="I144" s="160"/>
      <c r="J144" s="161"/>
      <c r="K144" s="418" t="s">
        <v>17</v>
      </c>
      <c r="L144" s="165"/>
      <c r="M144" s="165"/>
      <c r="N144" s="165"/>
      <c r="O144" s="165"/>
      <c r="P144" s="165"/>
      <c r="Q144" s="165"/>
      <c r="R144" s="165"/>
      <c r="S144" s="165"/>
      <c r="T144" s="170"/>
      <c r="U144" s="72">
        <v>123.5</v>
      </c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4"/>
      <c r="AG144" s="72">
        <v>123.8</v>
      </c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4"/>
      <c r="AS144" s="72">
        <v>24.9</v>
      </c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4"/>
      <c r="BE144" s="72">
        <v>26.1</v>
      </c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99"/>
      <c r="BQ144" s="27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1"/>
    </row>
    <row r="145" spans="1:89" s="6" customFormat="1" ht="17.25" customHeight="1">
      <c r="A145" s="159"/>
      <c r="B145" s="160"/>
      <c r="C145" s="160"/>
      <c r="D145" s="160"/>
      <c r="E145" s="161"/>
      <c r="F145" s="415"/>
      <c r="G145" s="160"/>
      <c r="H145" s="160"/>
      <c r="I145" s="160"/>
      <c r="J145" s="161"/>
      <c r="K145" s="418" t="s">
        <v>18</v>
      </c>
      <c r="L145" s="165"/>
      <c r="M145" s="165"/>
      <c r="N145" s="165"/>
      <c r="O145" s="165"/>
      <c r="P145" s="165"/>
      <c r="Q145" s="165"/>
      <c r="R145" s="165"/>
      <c r="S145" s="165"/>
      <c r="T145" s="170"/>
      <c r="U145" s="72">
        <v>129.1</v>
      </c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4"/>
      <c r="AG145" s="72">
        <v>129.6</v>
      </c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4"/>
      <c r="AS145" s="72">
        <v>28.4</v>
      </c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4"/>
      <c r="BE145" s="72">
        <v>29.5</v>
      </c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99"/>
      <c r="BQ145" s="27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1"/>
    </row>
    <row r="146" spans="1:89" s="6" customFormat="1" ht="17.25" customHeight="1">
      <c r="A146" s="159"/>
      <c r="B146" s="160"/>
      <c r="C146" s="160"/>
      <c r="D146" s="160"/>
      <c r="E146" s="161"/>
      <c r="F146" s="415"/>
      <c r="G146" s="160"/>
      <c r="H146" s="160"/>
      <c r="I146" s="160"/>
      <c r="J146" s="161"/>
      <c r="K146" s="418" t="s">
        <v>19</v>
      </c>
      <c r="L146" s="165"/>
      <c r="M146" s="165"/>
      <c r="N146" s="165"/>
      <c r="O146" s="165"/>
      <c r="P146" s="165"/>
      <c r="Q146" s="165"/>
      <c r="R146" s="165"/>
      <c r="S146" s="165"/>
      <c r="T146" s="170"/>
      <c r="U146" s="72">
        <v>134.5</v>
      </c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4"/>
      <c r="AG146" s="72">
        <v>134.8</v>
      </c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4"/>
      <c r="AS146" s="72">
        <v>32</v>
      </c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4"/>
      <c r="BE146" s="72">
        <v>32.9</v>
      </c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99"/>
      <c r="BQ146" s="27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1"/>
    </row>
    <row r="147" spans="1:89" s="6" customFormat="1" ht="17.25" customHeight="1">
      <c r="A147" s="159"/>
      <c r="B147" s="160"/>
      <c r="C147" s="160"/>
      <c r="D147" s="160"/>
      <c r="E147" s="161"/>
      <c r="F147" s="415"/>
      <c r="G147" s="160"/>
      <c r="H147" s="160"/>
      <c r="I147" s="160"/>
      <c r="J147" s="161"/>
      <c r="K147" s="418" t="s">
        <v>20</v>
      </c>
      <c r="L147" s="165"/>
      <c r="M147" s="165"/>
      <c r="N147" s="165"/>
      <c r="O147" s="165"/>
      <c r="P147" s="165"/>
      <c r="Q147" s="165"/>
      <c r="R147" s="165"/>
      <c r="S147" s="165"/>
      <c r="T147" s="170"/>
      <c r="U147" s="72">
        <v>140.1</v>
      </c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4"/>
      <c r="AG147" s="72">
        <v>140.6</v>
      </c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4"/>
      <c r="AS147" s="72">
        <v>35.9</v>
      </c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4"/>
      <c r="BE147" s="72">
        <v>37.4</v>
      </c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99"/>
      <c r="BQ147" s="27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1"/>
    </row>
    <row r="148" spans="1:89" s="6" customFormat="1" ht="17.25" customHeight="1">
      <c r="A148" s="159"/>
      <c r="B148" s="160"/>
      <c r="C148" s="160"/>
      <c r="D148" s="160"/>
      <c r="E148" s="161"/>
      <c r="F148" s="527"/>
      <c r="G148" s="528"/>
      <c r="H148" s="528"/>
      <c r="I148" s="528"/>
      <c r="J148" s="529"/>
      <c r="K148" s="122" t="s">
        <v>21</v>
      </c>
      <c r="L148" s="123"/>
      <c r="M148" s="123"/>
      <c r="N148" s="123"/>
      <c r="O148" s="123"/>
      <c r="P148" s="123"/>
      <c r="Q148" s="123"/>
      <c r="R148" s="123"/>
      <c r="S148" s="123"/>
      <c r="T148" s="124"/>
      <c r="U148" s="100">
        <v>146.6</v>
      </c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2"/>
      <c r="AG148" s="100">
        <v>147.5</v>
      </c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2"/>
      <c r="AS148" s="100">
        <v>40.4</v>
      </c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2"/>
      <c r="BE148" s="100">
        <v>42.8</v>
      </c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29"/>
      <c r="BQ148" s="27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1"/>
    </row>
    <row r="149" spans="1:89" s="6" customFormat="1" ht="17.25" customHeight="1">
      <c r="A149" s="159"/>
      <c r="B149" s="160"/>
      <c r="C149" s="160"/>
      <c r="D149" s="160"/>
      <c r="E149" s="161"/>
      <c r="F149" s="453" t="s">
        <v>8</v>
      </c>
      <c r="G149" s="454"/>
      <c r="H149" s="454"/>
      <c r="I149" s="454"/>
      <c r="J149" s="455"/>
      <c r="K149" s="535" t="s">
        <v>16</v>
      </c>
      <c r="L149" s="536"/>
      <c r="M149" s="536"/>
      <c r="N149" s="536"/>
      <c r="O149" s="536"/>
      <c r="P149" s="536"/>
      <c r="Q149" s="536"/>
      <c r="R149" s="536"/>
      <c r="S149" s="536"/>
      <c r="T149" s="537"/>
      <c r="U149" s="89">
        <v>116.7</v>
      </c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1"/>
      <c r="AG149" s="89">
        <v>116.7</v>
      </c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1"/>
      <c r="AS149" s="89">
        <v>21.5</v>
      </c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1"/>
      <c r="BE149" s="145">
        <v>22.7</v>
      </c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423"/>
      <c r="BQ149" s="27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1"/>
    </row>
    <row r="150" spans="1:89" s="6" customFormat="1" ht="17.25" customHeight="1">
      <c r="A150" s="159"/>
      <c r="B150" s="160"/>
      <c r="C150" s="160"/>
      <c r="D150" s="160"/>
      <c r="E150" s="161"/>
      <c r="F150" s="415"/>
      <c r="G150" s="160"/>
      <c r="H150" s="160"/>
      <c r="I150" s="160"/>
      <c r="J150" s="161"/>
      <c r="K150" s="418" t="s">
        <v>17</v>
      </c>
      <c r="L150" s="165"/>
      <c r="M150" s="165"/>
      <c r="N150" s="165"/>
      <c r="O150" s="165"/>
      <c r="P150" s="165"/>
      <c r="Q150" s="165"/>
      <c r="R150" s="165"/>
      <c r="S150" s="165"/>
      <c r="T150" s="170"/>
      <c r="U150" s="72">
        <v>122.6</v>
      </c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4"/>
      <c r="AG150" s="72">
        <v>122.8</v>
      </c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4"/>
      <c r="AS150" s="72">
        <v>24.3</v>
      </c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4"/>
      <c r="BE150" s="72">
        <v>25.3</v>
      </c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99"/>
      <c r="BQ150" s="27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1"/>
    </row>
    <row r="151" spans="1:89" s="6" customFormat="1" ht="17.25" customHeight="1">
      <c r="A151" s="159"/>
      <c r="B151" s="160"/>
      <c r="C151" s="160"/>
      <c r="D151" s="160"/>
      <c r="E151" s="161"/>
      <c r="F151" s="415"/>
      <c r="G151" s="160"/>
      <c r="H151" s="160"/>
      <c r="I151" s="160"/>
      <c r="J151" s="161"/>
      <c r="K151" s="418" t="s">
        <v>18</v>
      </c>
      <c r="L151" s="165"/>
      <c r="M151" s="165"/>
      <c r="N151" s="165"/>
      <c r="O151" s="165"/>
      <c r="P151" s="165"/>
      <c r="Q151" s="165"/>
      <c r="R151" s="165"/>
      <c r="S151" s="165"/>
      <c r="T151" s="170"/>
      <c r="U151" s="72">
        <v>128.5</v>
      </c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4"/>
      <c r="AG151" s="72">
        <v>128.7</v>
      </c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4"/>
      <c r="AS151" s="72">
        <v>27.4</v>
      </c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4"/>
      <c r="BE151" s="72">
        <v>28.2</v>
      </c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99"/>
      <c r="BQ151" s="27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1"/>
    </row>
    <row r="152" spans="1:89" s="6" customFormat="1" ht="17.25" customHeight="1">
      <c r="A152" s="159"/>
      <c r="B152" s="160"/>
      <c r="C152" s="160"/>
      <c r="D152" s="160"/>
      <c r="E152" s="161"/>
      <c r="F152" s="415"/>
      <c r="G152" s="160"/>
      <c r="H152" s="160"/>
      <c r="I152" s="160"/>
      <c r="J152" s="161"/>
      <c r="K152" s="418" t="s">
        <v>19</v>
      </c>
      <c r="L152" s="165"/>
      <c r="M152" s="165"/>
      <c r="N152" s="165"/>
      <c r="O152" s="165"/>
      <c r="P152" s="165"/>
      <c r="Q152" s="165"/>
      <c r="R152" s="165"/>
      <c r="S152" s="165"/>
      <c r="T152" s="170"/>
      <c r="U152" s="72">
        <v>134.8</v>
      </c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4"/>
      <c r="AG152" s="72">
        <v>135.4</v>
      </c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4"/>
      <c r="AS152" s="72">
        <v>31.1</v>
      </c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4"/>
      <c r="BE152" s="72">
        <v>32</v>
      </c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99"/>
      <c r="BQ152" s="27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1"/>
    </row>
    <row r="153" spans="1:89" s="6" customFormat="1" ht="17.25" customHeight="1">
      <c r="A153" s="159"/>
      <c r="B153" s="160"/>
      <c r="C153" s="160"/>
      <c r="D153" s="160"/>
      <c r="E153" s="161"/>
      <c r="F153" s="415"/>
      <c r="G153" s="160"/>
      <c r="H153" s="160"/>
      <c r="I153" s="160"/>
      <c r="J153" s="161"/>
      <c r="K153" s="418" t="s">
        <v>20</v>
      </c>
      <c r="L153" s="165"/>
      <c r="M153" s="165"/>
      <c r="N153" s="165"/>
      <c r="O153" s="165"/>
      <c r="P153" s="165"/>
      <c r="Q153" s="165"/>
      <c r="R153" s="165"/>
      <c r="S153" s="165"/>
      <c r="T153" s="170"/>
      <c r="U153" s="72">
        <v>141.5</v>
      </c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4"/>
      <c r="AG153" s="72">
        <v>142.7</v>
      </c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4"/>
      <c r="AS153" s="72">
        <v>35.4</v>
      </c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4"/>
      <c r="BE153" s="72">
        <v>37.1</v>
      </c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99"/>
      <c r="BQ153" s="27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1"/>
    </row>
    <row r="154" spans="1:89" s="6" customFormat="1" ht="17.25" customHeight="1">
      <c r="A154" s="162"/>
      <c r="B154" s="163"/>
      <c r="C154" s="163"/>
      <c r="D154" s="163"/>
      <c r="E154" s="164"/>
      <c r="F154" s="416"/>
      <c r="G154" s="163"/>
      <c r="H154" s="163"/>
      <c r="I154" s="163"/>
      <c r="J154" s="164"/>
      <c r="K154" s="122" t="s">
        <v>21</v>
      </c>
      <c r="L154" s="123"/>
      <c r="M154" s="123"/>
      <c r="N154" s="123"/>
      <c r="O154" s="123"/>
      <c r="P154" s="123"/>
      <c r="Q154" s="123"/>
      <c r="R154" s="123"/>
      <c r="S154" s="123"/>
      <c r="T154" s="124"/>
      <c r="U154" s="100">
        <v>148</v>
      </c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2"/>
      <c r="AG154" s="100">
        <v>148.4</v>
      </c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2"/>
      <c r="AS154" s="100">
        <v>40.3</v>
      </c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2"/>
      <c r="BE154" s="100">
        <v>42.2</v>
      </c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29"/>
      <c r="BQ154" s="27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1"/>
    </row>
    <row r="155" spans="1:89" s="6" customFormat="1" ht="17.25" customHeight="1">
      <c r="A155" s="156" t="s">
        <v>169</v>
      </c>
      <c r="B155" s="157"/>
      <c r="C155" s="157"/>
      <c r="D155" s="157"/>
      <c r="E155" s="158"/>
      <c r="F155" s="414" t="s">
        <v>7</v>
      </c>
      <c r="G155" s="157"/>
      <c r="H155" s="157"/>
      <c r="I155" s="157"/>
      <c r="J155" s="158"/>
      <c r="K155" s="535" t="s">
        <v>16</v>
      </c>
      <c r="L155" s="536"/>
      <c r="M155" s="536"/>
      <c r="N155" s="536"/>
      <c r="O155" s="536"/>
      <c r="P155" s="536"/>
      <c r="Q155" s="536"/>
      <c r="R155" s="536"/>
      <c r="S155" s="536"/>
      <c r="T155" s="537"/>
      <c r="U155" s="89">
        <v>154.3</v>
      </c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1"/>
      <c r="AG155" s="89">
        <v>155.6</v>
      </c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1"/>
      <c r="AS155" s="89">
        <v>45.8</v>
      </c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1"/>
      <c r="BE155" s="89">
        <v>48.4</v>
      </c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133"/>
      <c r="BQ155" s="27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1"/>
    </row>
    <row r="156" spans="1:89" s="6" customFormat="1" ht="17.25" customHeight="1">
      <c r="A156" s="159"/>
      <c r="B156" s="160"/>
      <c r="C156" s="160"/>
      <c r="D156" s="160"/>
      <c r="E156" s="161"/>
      <c r="F156" s="415"/>
      <c r="G156" s="160"/>
      <c r="H156" s="160"/>
      <c r="I156" s="160"/>
      <c r="J156" s="161"/>
      <c r="K156" s="418" t="s">
        <v>17</v>
      </c>
      <c r="L156" s="165"/>
      <c r="M156" s="165"/>
      <c r="N156" s="165"/>
      <c r="O156" s="165"/>
      <c r="P156" s="165"/>
      <c r="Q156" s="165"/>
      <c r="R156" s="165"/>
      <c r="S156" s="165"/>
      <c r="T156" s="170"/>
      <c r="U156" s="72">
        <v>161.4</v>
      </c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4"/>
      <c r="AG156" s="72">
        <v>162.5</v>
      </c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4"/>
      <c r="AS156" s="72">
        <v>50.9</v>
      </c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4"/>
      <c r="BE156" s="72">
        <v>54.2</v>
      </c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99"/>
      <c r="BQ156" s="27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1"/>
    </row>
    <row r="157" spans="1:89" s="6" customFormat="1" ht="17.25" customHeight="1">
      <c r="A157" s="159"/>
      <c r="B157" s="160"/>
      <c r="C157" s="160"/>
      <c r="D157" s="160"/>
      <c r="E157" s="161"/>
      <c r="F157" s="416"/>
      <c r="G157" s="163"/>
      <c r="H157" s="163"/>
      <c r="I157" s="163"/>
      <c r="J157" s="164"/>
      <c r="K157" s="435" t="s">
        <v>18</v>
      </c>
      <c r="L157" s="436"/>
      <c r="M157" s="436"/>
      <c r="N157" s="436"/>
      <c r="O157" s="436"/>
      <c r="P157" s="436"/>
      <c r="Q157" s="436"/>
      <c r="R157" s="436"/>
      <c r="S157" s="436"/>
      <c r="T157" s="437"/>
      <c r="U157" s="100">
        <v>166.1</v>
      </c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2"/>
      <c r="AG157" s="100">
        <v>167.6</v>
      </c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2"/>
      <c r="AS157" s="100">
        <v>55.2</v>
      </c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2"/>
      <c r="BE157" s="100">
        <v>57.9</v>
      </c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29"/>
      <c r="BQ157" s="27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1"/>
    </row>
    <row r="158" spans="1:89" s="6" customFormat="1" ht="17.25" customHeight="1">
      <c r="A158" s="159"/>
      <c r="B158" s="160"/>
      <c r="C158" s="160"/>
      <c r="D158" s="160"/>
      <c r="E158" s="161"/>
      <c r="F158" s="414" t="s">
        <v>8</v>
      </c>
      <c r="G158" s="157"/>
      <c r="H158" s="157"/>
      <c r="I158" s="157"/>
      <c r="J158" s="158"/>
      <c r="K158" s="530" t="s">
        <v>16</v>
      </c>
      <c r="L158" s="531"/>
      <c r="M158" s="531"/>
      <c r="N158" s="531"/>
      <c r="O158" s="531"/>
      <c r="P158" s="531"/>
      <c r="Q158" s="531"/>
      <c r="R158" s="531"/>
      <c r="S158" s="531"/>
      <c r="T158" s="532"/>
      <c r="U158" s="89">
        <v>152.6</v>
      </c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1"/>
      <c r="AG158" s="89">
        <v>153.1</v>
      </c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534"/>
      <c r="AS158" s="90">
        <v>44.5</v>
      </c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1"/>
      <c r="BE158" s="89">
        <v>46.9</v>
      </c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133"/>
      <c r="BQ158" s="27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1"/>
    </row>
    <row r="159" spans="1:89" s="6" customFormat="1" ht="17.25" customHeight="1">
      <c r="A159" s="159"/>
      <c r="B159" s="160"/>
      <c r="C159" s="160"/>
      <c r="D159" s="160"/>
      <c r="E159" s="161"/>
      <c r="F159" s="415"/>
      <c r="G159" s="160"/>
      <c r="H159" s="160"/>
      <c r="I159" s="160"/>
      <c r="J159" s="161"/>
      <c r="K159" s="418" t="s">
        <v>17</v>
      </c>
      <c r="L159" s="165"/>
      <c r="M159" s="165"/>
      <c r="N159" s="165"/>
      <c r="O159" s="165"/>
      <c r="P159" s="165"/>
      <c r="Q159" s="165"/>
      <c r="R159" s="165"/>
      <c r="S159" s="165"/>
      <c r="T159" s="170"/>
      <c r="U159" s="72">
        <v>155.2</v>
      </c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4"/>
      <c r="AG159" s="72">
        <v>155.6</v>
      </c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586"/>
      <c r="AS159" s="73">
        <v>47.9</v>
      </c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4"/>
      <c r="BE159" s="72">
        <v>49.4</v>
      </c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99"/>
      <c r="BQ159" s="27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1"/>
    </row>
    <row r="160" spans="1:89" s="6" customFormat="1" ht="17.25" customHeight="1">
      <c r="A160" s="162"/>
      <c r="B160" s="163"/>
      <c r="C160" s="163"/>
      <c r="D160" s="163"/>
      <c r="E160" s="164"/>
      <c r="F160" s="416"/>
      <c r="G160" s="163"/>
      <c r="H160" s="163"/>
      <c r="I160" s="163"/>
      <c r="J160" s="164"/>
      <c r="K160" s="435" t="s">
        <v>18</v>
      </c>
      <c r="L160" s="436"/>
      <c r="M160" s="436"/>
      <c r="N160" s="436"/>
      <c r="O160" s="436"/>
      <c r="P160" s="436"/>
      <c r="Q160" s="436"/>
      <c r="R160" s="436"/>
      <c r="S160" s="436"/>
      <c r="T160" s="437"/>
      <c r="U160" s="100">
        <v>156.7</v>
      </c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2"/>
      <c r="AG160" s="100">
        <v>157.1</v>
      </c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525"/>
      <c r="AS160" s="101">
        <v>50.2</v>
      </c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2"/>
      <c r="BE160" s="100">
        <v>51.4</v>
      </c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29"/>
      <c r="BQ160" s="27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1"/>
    </row>
    <row r="161" spans="1:89" s="6" customFormat="1" ht="17.25" customHeight="1">
      <c r="A161" s="156" t="s">
        <v>170</v>
      </c>
      <c r="B161" s="157"/>
      <c r="C161" s="157"/>
      <c r="D161" s="157"/>
      <c r="E161" s="158"/>
      <c r="F161" s="414" t="s">
        <v>7</v>
      </c>
      <c r="G161" s="157"/>
      <c r="H161" s="157"/>
      <c r="I161" s="157"/>
      <c r="J161" s="158"/>
      <c r="K161" s="530" t="s">
        <v>16</v>
      </c>
      <c r="L161" s="531"/>
      <c r="M161" s="531"/>
      <c r="N161" s="531"/>
      <c r="O161" s="531"/>
      <c r="P161" s="531"/>
      <c r="Q161" s="531"/>
      <c r="R161" s="531"/>
      <c r="S161" s="531"/>
      <c r="T161" s="532"/>
      <c r="U161" s="89">
        <v>168.8</v>
      </c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1"/>
      <c r="AG161" s="89">
        <v>170.3</v>
      </c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1"/>
      <c r="AS161" s="89">
        <v>58.9</v>
      </c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1"/>
      <c r="BE161" s="89">
        <v>62.7</v>
      </c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133"/>
      <c r="BQ161" s="27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1"/>
    </row>
    <row r="162" spans="1:89" s="6" customFormat="1" ht="17.25" customHeight="1">
      <c r="A162" s="159"/>
      <c r="B162" s="160"/>
      <c r="C162" s="160"/>
      <c r="D162" s="160"/>
      <c r="E162" s="161"/>
      <c r="F162" s="415"/>
      <c r="G162" s="160"/>
      <c r="H162" s="160"/>
      <c r="I162" s="160"/>
      <c r="J162" s="161"/>
      <c r="K162" s="418" t="s">
        <v>17</v>
      </c>
      <c r="L162" s="165"/>
      <c r="M162" s="165"/>
      <c r="N162" s="165"/>
      <c r="O162" s="165"/>
      <c r="P162" s="165"/>
      <c r="Q162" s="165"/>
      <c r="R162" s="165"/>
      <c r="S162" s="165"/>
      <c r="T162" s="170"/>
      <c r="U162" s="72">
        <v>170.2</v>
      </c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4"/>
      <c r="AG162" s="72">
        <v>171.7</v>
      </c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4"/>
      <c r="AS162" s="72">
        <v>60.9</v>
      </c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4"/>
      <c r="BE162" s="72">
        <v>64.3</v>
      </c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99"/>
      <c r="BQ162" s="27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1"/>
    </row>
    <row r="163" spans="1:89" s="6" customFormat="1" ht="17.25" customHeight="1">
      <c r="A163" s="159"/>
      <c r="B163" s="160"/>
      <c r="C163" s="160"/>
      <c r="D163" s="160"/>
      <c r="E163" s="161"/>
      <c r="F163" s="416"/>
      <c r="G163" s="163"/>
      <c r="H163" s="163"/>
      <c r="I163" s="163"/>
      <c r="J163" s="164"/>
      <c r="K163" s="435" t="s">
        <v>18</v>
      </c>
      <c r="L163" s="436"/>
      <c r="M163" s="436"/>
      <c r="N163" s="436"/>
      <c r="O163" s="436"/>
      <c r="P163" s="436"/>
      <c r="Q163" s="436"/>
      <c r="R163" s="436"/>
      <c r="S163" s="436"/>
      <c r="T163" s="437"/>
      <c r="U163" s="100">
        <v>170.7</v>
      </c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2"/>
      <c r="AG163" s="100">
        <v>172.5</v>
      </c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2"/>
      <c r="AS163" s="100">
        <v>62.6</v>
      </c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2"/>
      <c r="BE163" s="100">
        <v>66.8</v>
      </c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29"/>
      <c r="BQ163" s="27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1"/>
    </row>
    <row r="164" spans="1:89" s="6" customFormat="1" ht="17.25" customHeight="1">
      <c r="A164" s="159"/>
      <c r="B164" s="160"/>
      <c r="C164" s="160"/>
      <c r="D164" s="160"/>
      <c r="E164" s="161"/>
      <c r="F164" s="414" t="s">
        <v>8</v>
      </c>
      <c r="G164" s="157"/>
      <c r="H164" s="157"/>
      <c r="I164" s="157"/>
      <c r="J164" s="158"/>
      <c r="K164" s="530" t="s">
        <v>16</v>
      </c>
      <c r="L164" s="531"/>
      <c r="M164" s="531"/>
      <c r="N164" s="531"/>
      <c r="O164" s="531"/>
      <c r="P164" s="531"/>
      <c r="Q164" s="531"/>
      <c r="R164" s="531"/>
      <c r="S164" s="531"/>
      <c r="T164" s="532"/>
      <c r="U164" s="89">
        <v>157.3</v>
      </c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1"/>
      <c r="AG164" s="89">
        <v>158</v>
      </c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1"/>
      <c r="AS164" s="89">
        <v>51.2</v>
      </c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1"/>
      <c r="BE164" s="89">
        <v>52.8</v>
      </c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133"/>
      <c r="BQ164" s="27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1"/>
    </row>
    <row r="165" spans="1:89" s="6" customFormat="1" ht="17.25" customHeight="1">
      <c r="A165" s="159"/>
      <c r="B165" s="160"/>
      <c r="C165" s="160"/>
      <c r="D165" s="160"/>
      <c r="E165" s="161"/>
      <c r="F165" s="415"/>
      <c r="G165" s="160"/>
      <c r="H165" s="160"/>
      <c r="I165" s="160"/>
      <c r="J165" s="161"/>
      <c r="K165" s="418" t="s">
        <v>17</v>
      </c>
      <c r="L165" s="165"/>
      <c r="M165" s="165"/>
      <c r="N165" s="165"/>
      <c r="O165" s="165"/>
      <c r="P165" s="165"/>
      <c r="Q165" s="165"/>
      <c r="R165" s="165"/>
      <c r="S165" s="165"/>
      <c r="T165" s="170"/>
      <c r="U165" s="72">
        <v>157.7</v>
      </c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4"/>
      <c r="AG165" s="72">
        <v>158.6</v>
      </c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4"/>
      <c r="AS165" s="72">
        <v>51.9</v>
      </c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4"/>
      <c r="BE165" s="72">
        <v>54.2</v>
      </c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99"/>
      <c r="BQ165" s="27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1"/>
    </row>
    <row r="166" spans="1:89" s="6" customFormat="1" ht="17.25" customHeight="1" thickBot="1">
      <c r="A166" s="533"/>
      <c r="B166" s="429"/>
      <c r="C166" s="429"/>
      <c r="D166" s="429"/>
      <c r="E166" s="430"/>
      <c r="F166" s="428"/>
      <c r="G166" s="429"/>
      <c r="H166" s="429"/>
      <c r="I166" s="429"/>
      <c r="J166" s="430"/>
      <c r="K166" s="524" t="s">
        <v>18</v>
      </c>
      <c r="L166" s="404"/>
      <c r="M166" s="404"/>
      <c r="N166" s="404"/>
      <c r="O166" s="404"/>
      <c r="P166" s="404"/>
      <c r="Q166" s="404"/>
      <c r="R166" s="404"/>
      <c r="S166" s="404"/>
      <c r="T166" s="405"/>
      <c r="U166" s="134">
        <v>157.9</v>
      </c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417"/>
      <c r="AG166" s="134">
        <v>158.1</v>
      </c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417"/>
      <c r="AS166" s="134">
        <v>52.3</v>
      </c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417"/>
      <c r="BE166" s="134">
        <v>53.6</v>
      </c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6"/>
      <c r="BQ166" s="27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1"/>
    </row>
    <row r="167" spans="1:84" s="6" customFormat="1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3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M167" s="1"/>
      <c r="BN167" s="1"/>
      <c r="BO167" s="1"/>
      <c r="BP167" s="2" t="s">
        <v>171</v>
      </c>
      <c r="BQ167" s="1"/>
      <c r="BR167" s="1"/>
      <c r="BS167" s="1"/>
      <c r="BT167" s="1"/>
      <c r="BU167" s="1"/>
      <c r="BV167" s="1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s="6" customFormat="1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s="6" customFormat="1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s="6" customFormat="1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s="6" customFormat="1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s="6" customFormat="1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s="6" customFormat="1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5" s="6" customFormat="1" ht="19.5" thickBot="1">
      <c r="A174" s="19" t="s">
        <v>290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32"/>
      <c r="CF174" s="24" t="s">
        <v>344</v>
      </c>
      <c r="CG174" s="24"/>
    </row>
    <row r="175" spans="1:84" s="6" customFormat="1" ht="15.75" customHeight="1">
      <c r="A175" s="431" t="s">
        <v>22</v>
      </c>
      <c r="B175" s="432"/>
      <c r="C175" s="432"/>
      <c r="D175" s="432"/>
      <c r="E175" s="432"/>
      <c r="F175" s="432"/>
      <c r="G175" s="432"/>
      <c r="H175" s="432"/>
      <c r="I175" s="432"/>
      <c r="J175" s="432"/>
      <c r="K175" s="432"/>
      <c r="L175" s="432"/>
      <c r="M175" s="432"/>
      <c r="N175" s="433"/>
      <c r="O175" s="456" t="s">
        <v>27</v>
      </c>
      <c r="P175" s="432"/>
      <c r="Q175" s="432"/>
      <c r="R175" s="432"/>
      <c r="S175" s="432"/>
      <c r="T175" s="432"/>
      <c r="U175" s="432"/>
      <c r="V175" s="432"/>
      <c r="W175" s="432"/>
      <c r="X175" s="432"/>
      <c r="Y175" s="432"/>
      <c r="Z175" s="432"/>
      <c r="AA175" s="432"/>
      <c r="AB175" s="432"/>
      <c r="AC175" s="432"/>
      <c r="AD175" s="432"/>
      <c r="AE175" s="432"/>
      <c r="AF175" s="432"/>
      <c r="AG175" s="432"/>
      <c r="AH175" s="432"/>
      <c r="AI175" s="432"/>
      <c r="AJ175" s="432"/>
      <c r="AK175" s="432"/>
      <c r="AL175" s="432"/>
      <c r="AM175" s="432"/>
      <c r="AN175" s="432"/>
      <c r="AO175" s="432"/>
      <c r="AP175" s="432"/>
      <c r="AQ175" s="432"/>
      <c r="AR175" s="432"/>
      <c r="AS175" s="432"/>
      <c r="AT175" s="432"/>
      <c r="AU175" s="432"/>
      <c r="AV175" s="432"/>
      <c r="AW175" s="432"/>
      <c r="AX175" s="432"/>
      <c r="AY175" s="432"/>
      <c r="AZ175" s="432"/>
      <c r="BA175" s="432"/>
      <c r="BB175" s="432"/>
      <c r="BC175" s="432"/>
      <c r="BD175" s="432"/>
      <c r="BE175" s="432"/>
      <c r="BF175" s="432"/>
      <c r="BG175" s="432"/>
      <c r="BH175" s="432"/>
      <c r="BI175" s="432"/>
      <c r="BJ175" s="432"/>
      <c r="BK175" s="432"/>
      <c r="BL175" s="432"/>
      <c r="BM175" s="432"/>
      <c r="BN175" s="432"/>
      <c r="BO175" s="432"/>
      <c r="BP175" s="432"/>
      <c r="BQ175" s="432"/>
      <c r="BR175" s="432"/>
      <c r="BS175" s="432"/>
      <c r="BT175" s="433"/>
      <c r="BU175" s="456" t="s">
        <v>3</v>
      </c>
      <c r="BV175" s="432"/>
      <c r="BW175" s="432"/>
      <c r="BX175" s="432"/>
      <c r="BY175" s="432"/>
      <c r="BZ175" s="432"/>
      <c r="CA175" s="432"/>
      <c r="CB175" s="432"/>
      <c r="CC175" s="432"/>
      <c r="CD175" s="432"/>
      <c r="CE175" s="432"/>
      <c r="CF175" s="559"/>
    </row>
    <row r="176" spans="1:84" s="6" customFormat="1" ht="15.75" customHeight="1">
      <c r="A176" s="516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70"/>
      <c r="O176" s="52" t="s">
        <v>13</v>
      </c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4"/>
      <c r="AK176" s="52" t="s">
        <v>16</v>
      </c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4"/>
      <c r="AW176" s="52" t="s">
        <v>221</v>
      </c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4"/>
      <c r="BI176" s="52" t="s">
        <v>222</v>
      </c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4"/>
      <c r="BU176" s="122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560"/>
    </row>
    <row r="177" spans="1:84" s="6" customFormat="1" ht="15.75" customHeight="1">
      <c r="A177" s="434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4"/>
      <c r="O177" s="52" t="s">
        <v>6</v>
      </c>
      <c r="P177" s="53"/>
      <c r="Q177" s="53"/>
      <c r="R177" s="53"/>
      <c r="S177" s="53"/>
      <c r="T177" s="53"/>
      <c r="U177" s="53"/>
      <c r="V177" s="54"/>
      <c r="W177" s="52" t="s">
        <v>7</v>
      </c>
      <c r="X177" s="53"/>
      <c r="Y177" s="53"/>
      <c r="Z177" s="53"/>
      <c r="AA177" s="53"/>
      <c r="AB177" s="53"/>
      <c r="AC177" s="54"/>
      <c r="AD177" s="52" t="s">
        <v>8</v>
      </c>
      <c r="AE177" s="53"/>
      <c r="AF177" s="53"/>
      <c r="AG177" s="53"/>
      <c r="AH177" s="53"/>
      <c r="AI177" s="53"/>
      <c r="AJ177" s="54"/>
      <c r="AK177" s="52" t="s">
        <v>7</v>
      </c>
      <c r="AL177" s="53"/>
      <c r="AM177" s="53"/>
      <c r="AN177" s="53"/>
      <c r="AO177" s="53"/>
      <c r="AP177" s="54"/>
      <c r="AQ177" s="52" t="s">
        <v>8</v>
      </c>
      <c r="AR177" s="53"/>
      <c r="AS177" s="53"/>
      <c r="AT177" s="53"/>
      <c r="AU177" s="53"/>
      <c r="AV177" s="54"/>
      <c r="AW177" s="52" t="s">
        <v>7</v>
      </c>
      <c r="AX177" s="53"/>
      <c r="AY177" s="53"/>
      <c r="AZ177" s="53"/>
      <c r="BA177" s="53"/>
      <c r="BB177" s="54"/>
      <c r="BC177" s="52" t="s">
        <v>8</v>
      </c>
      <c r="BD177" s="53"/>
      <c r="BE177" s="53"/>
      <c r="BF177" s="53"/>
      <c r="BG177" s="53"/>
      <c r="BH177" s="54"/>
      <c r="BI177" s="52" t="s">
        <v>7</v>
      </c>
      <c r="BJ177" s="53"/>
      <c r="BK177" s="53"/>
      <c r="BL177" s="53"/>
      <c r="BM177" s="53"/>
      <c r="BN177" s="54"/>
      <c r="BO177" s="52" t="s">
        <v>8</v>
      </c>
      <c r="BP177" s="53"/>
      <c r="BQ177" s="53"/>
      <c r="BR177" s="53"/>
      <c r="BS177" s="53"/>
      <c r="BT177" s="54"/>
      <c r="BU177" s="52" t="s">
        <v>7</v>
      </c>
      <c r="BV177" s="53"/>
      <c r="BW177" s="53"/>
      <c r="BX177" s="53"/>
      <c r="BY177" s="53"/>
      <c r="BZ177" s="54"/>
      <c r="CA177" s="52" t="s">
        <v>8</v>
      </c>
      <c r="CB177" s="53"/>
      <c r="CC177" s="53"/>
      <c r="CD177" s="53"/>
      <c r="CE177" s="53"/>
      <c r="CF177" s="128"/>
    </row>
    <row r="178" spans="1:84" s="6" customFormat="1" ht="15.75" customHeight="1">
      <c r="A178" s="582" t="s">
        <v>13</v>
      </c>
      <c r="B178" s="374"/>
      <c r="C178" s="374"/>
      <c r="D178" s="374"/>
      <c r="E178" s="374"/>
      <c r="F178" s="374"/>
      <c r="G178" s="374"/>
      <c r="H178" s="374"/>
      <c r="I178" s="374"/>
      <c r="J178" s="374"/>
      <c r="K178" s="374"/>
      <c r="L178" s="374"/>
      <c r="M178" s="374"/>
      <c r="N178" s="375"/>
      <c r="O178" s="583">
        <f>SUM(O179:V184)</f>
        <v>1122</v>
      </c>
      <c r="P178" s="584"/>
      <c r="Q178" s="584"/>
      <c r="R178" s="584"/>
      <c r="S178" s="584"/>
      <c r="T178" s="584"/>
      <c r="U178" s="584"/>
      <c r="V178" s="585"/>
      <c r="W178" s="578">
        <f>SUM(W179:AC184)</f>
        <v>593</v>
      </c>
      <c r="X178" s="579"/>
      <c r="Y178" s="579"/>
      <c r="Z178" s="579"/>
      <c r="AA178" s="579"/>
      <c r="AB178" s="579"/>
      <c r="AC178" s="580"/>
      <c r="AD178" s="578">
        <f>SUM(AD179:AJ184)</f>
        <v>529</v>
      </c>
      <c r="AE178" s="579"/>
      <c r="AF178" s="579"/>
      <c r="AG178" s="579"/>
      <c r="AH178" s="579"/>
      <c r="AI178" s="579"/>
      <c r="AJ178" s="580"/>
      <c r="AK178" s="578">
        <f>SUM(AK179:AP184)</f>
        <v>189</v>
      </c>
      <c r="AL178" s="579"/>
      <c r="AM178" s="579"/>
      <c r="AN178" s="579"/>
      <c r="AO178" s="579"/>
      <c r="AP178" s="580"/>
      <c r="AQ178" s="578">
        <f>SUM(AQ179:AV184)</f>
        <v>170</v>
      </c>
      <c r="AR178" s="579"/>
      <c r="AS178" s="579"/>
      <c r="AT178" s="579"/>
      <c r="AU178" s="579"/>
      <c r="AV178" s="580"/>
      <c r="AW178" s="578">
        <f>SUM(AW179:BB184)</f>
        <v>181</v>
      </c>
      <c r="AX178" s="579"/>
      <c r="AY178" s="579"/>
      <c r="AZ178" s="579"/>
      <c r="BA178" s="579"/>
      <c r="BB178" s="580"/>
      <c r="BC178" s="578">
        <f>SUM(BC179:BH184)</f>
        <v>181</v>
      </c>
      <c r="BD178" s="579"/>
      <c r="BE178" s="579"/>
      <c r="BF178" s="579"/>
      <c r="BG178" s="579"/>
      <c r="BH178" s="580"/>
      <c r="BI178" s="578">
        <f>SUM(BI179:BN184)</f>
        <v>223</v>
      </c>
      <c r="BJ178" s="579"/>
      <c r="BK178" s="579"/>
      <c r="BL178" s="579"/>
      <c r="BM178" s="579"/>
      <c r="BN178" s="580"/>
      <c r="BO178" s="578">
        <f>SUM(BO179:BT184)</f>
        <v>178</v>
      </c>
      <c r="BP178" s="579"/>
      <c r="BQ178" s="579"/>
      <c r="BR178" s="579"/>
      <c r="BS178" s="579"/>
      <c r="BT178" s="580"/>
      <c r="BU178" s="578">
        <f>SUM(BU179:BZ184)</f>
        <v>67</v>
      </c>
      <c r="BV178" s="579"/>
      <c r="BW178" s="579"/>
      <c r="BX178" s="579"/>
      <c r="BY178" s="579"/>
      <c r="BZ178" s="580"/>
      <c r="CA178" s="578">
        <f>SUM(CA179:CF184)</f>
        <v>46</v>
      </c>
      <c r="CB178" s="579"/>
      <c r="CC178" s="579"/>
      <c r="CD178" s="579"/>
      <c r="CE178" s="579"/>
      <c r="CF178" s="581"/>
    </row>
    <row r="179" spans="1:84" s="6" customFormat="1" ht="15.75" customHeight="1">
      <c r="A179" s="422" t="s">
        <v>28</v>
      </c>
      <c r="B179" s="377"/>
      <c r="C179" s="377"/>
      <c r="D179" s="377"/>
      <c r="E179" s="377"/>
      <c r="F179" s="377"/>
      <c r="G179" s="377"/>
      <c r="H179" s="377"/>
      <c r="I179" s="377"/>
      <c r="J179" s="377"/>
      <c r="K179" s="377"/>
      <c r="L179" s="377"/>
      <c r="M179" s="377"/>
      <c r="N179" s="378"/>
      <c r="O179" s="40">
        <f aca="true" t="shared" si="5" ref="O179:O184">SUM(W179:AJ179)</f>
        <v>206</v>
      </c>
      <c r="P179" s="38"/>
      <c r="Q179" s="38"/>
      <c r="R179" s="38"/>
      <c r="S179" s="38"/>
      <c r="T179" s="38"/>
      <c r="U179" s="38"/>
      <c r="V179" s="41"/>
      <c r="W179" s="40">
        <f aca="true" t="shared" si="6" ref="W179:W184">AK179+AW179+BI179</f>
        <v>111</v>
      </c>
      <c r="X179" s="38"/>
      <c r="Y179" s="38"/>
      <c r="Z179" s="38"/>
      <c r="AA179" s="38"/>
      <c r="AB179" s="38"/>
      <c r="AC179" s="41"/>
      <c r="AD179" s="40">
        <f aca="true" t="shared" si="7" ref="AD179:AD184">AQ179+BC179+BO179</f>
        <v>95</v>
      </c>
      <c r="AE179" s="38"/>
      <c r="AF179" s="38"/>
      <c r="AG179" s="38"/>
      <c r="AH179" s="38"/>
      <c r="AI179" s="38"/>
      <c r="AJ179" s="41"/>
      <c r="AK179" s="40">
        <v>40</v>
      </c>
      <c r="AL179" s="38"/>
      <c r="AM179" s="38"/>
      <c r="AN179" s="38"/>
      <c r="AO179" s="38"/>
      <c r="AP179" s="41"/>
      <c r="AQ179" s="40">
        <v>30</v>
      </c>
      <c r="AR179" s="38"/>
      <c r="AS179" s="38"/>
      <c r="AT179" s="38"/>
      <c r="AU179" s="38"/>
      <c r="AV179" s="41"/>
      <c r="AW179" s="40">
        <v>37</v>
      </c>
      <c r="AX179" s="38"/>
      <c r="AY179" s="38"/>
      <c r="AZ179" s="38"/>
      <c r="BA179" s="38"/>
      <c r="BB179" s="41"/>
      <c r="BC179" s="40">
        <v>32</v>
      </c>
      <c r="BD179" s="38"/>
      <c r="BE179" s="38"/>
      <c r="BF179" s="38"/>
      <c r="BG179" s="38"/>
      <c r="BH179" s="41"/>
      <c r="BI179" s="40">
        <v>34</v>
      </c>
      <c r="BJ179" s="38"/>
      <c r="BK179" s="38"/>
      <c r="BL179" s="38"/>
      <c r="BM179" s="38"/>
      <c r="BN179" s="41"/>
      <c r="BO179" s="40">
        <v>33</v>
      </c>
      <c r="BP179" s="38"/>
      <c r="BQ179" s="38"/>
      <c r="BR179" s="38"/>
      <c r="BS179" s="38"/>
      <c r="BT179" s="41"/>
      <c r="BU179" s="40">
        <v>13</v>
      </c>
      <c r="BV179" s="38"/>
      <c r="BW179" s="38"/>
      <c r="BX179" s="38"/>
      <c r="BY179" s="38"/>
      <c r="BZ179" s="41"/>
      <c r="CA179" s="40">
        <v>8</v>
      </c>
      <c r="CB179" s="38"/>
      <c r="CC179" s="38"/>
      <c r="CD179" s="38"/>
      <c r="CE179" s="38"/>
      <c r="CF179" s="71"/>
    </row>
    <row r="180" spans="1:84" s="6" customFormat="1" ht="15.75" customHeight="1">
      <c r="A180" s="422" t="s">
        <v>29</v>
      </c>
      <c r="B180" s="377"/>
      <c r="C180" s="377"/>
      <c r="D180" s="377"/>
      <c r="E180" s="377"/>
      <c r="F180" s="377"/>
      <c r="G180" s="377"/>
      <c r="H180" s="377"/>
      <c r="I180" s="377"/>
      <c r="J180" s="377"/>
      <c r="K180" s="377"/>
      <c r="L180" s="377"/>
      <c r="M180" s="377"/>
      <c r="N180" s="378"/>
      <c r="O180" s="40">
        <f t="shared" si="5"/>
        <v>287</v>
      </c>
      <c r="P180" s="38"/>
      <c r="Q180" s="38"/>
      <c r="R180" s="38"/>
      <c r="S180" s="38"/>
      <c r="T180" s="38"/>
      <c r="U180" s="38"/>
      <c r="V180" s="41"/>
      <c r="W180" s="40">
        <f t="shared" si="6"/>
        <v>131</v>
      </c>
      <c r="X180" s="38"/>
      <c r="Y180" s="38"/>
      <c r="Z180" s="38"/>
      <c r="AA180" s="38"/>
      <c r="AB180" s="38"/>
      <c r="AC180" s="41"/>
      <c r="AD180" s="40">
        <f t="shared" si="7"/>
        <v>156</v>
      </c>
      <c r="AE180" s="38"/>
      <c r="AF180" s="38"/>
      <c r="AG180" s="38"/>
      <c r="AH180" s="38"/>
      <c r="AI180" s="38"/>
      <c r="AJ180" s="41"/>
      <c r="AK180" s="40">
        <v>40</v>
      </c>
      <c r="AL180" s="38"/>
      <c r="AM180" s="38"/>
      <c r="AN180" s="38"/>
      <c r="AO180" s="38"/>
      <c r="AP180" s="41"/>
      <c r="AQ180" s="40">
        <v>47</v>
      </c>
      <c r="AR180" s="38"/>
      <c r="AS180" s="38"/>
      <c r="AT180" s="38"/>
      <c r="AU180" s="38"/>
      <c r="AV180" s="41"/>
      <c r="AW180" s="40">
        <v>30</v>
      </c>
      <c r="AX180" s="38"/>
      <c r="AY180" s="38"/>
      <c r="AZ180" s="38"/>
      <c r="BA180" s="38"/>
      <c r="BB180" s="41"/>
      <c r="BC180" s="40">
        <v>55</v>
      </c>
      <c r="BD180" s="38"/>
      <c r="BE180" s="38"/>
      <c r="BF180" s="38"/>
      <c r="BG180" s="38"/>
      <c r="BH180" s="41"/>
      <c r="BI180" s="40">
        <v>61</v>
      </c>
      <c r="BJ180" s="38"/>
      <c r="BK180" s="38"/>
      <c r="BL180" s="38"/>
      <c r="BM180" s="38"/>
      <c r="BN180" s="41"/>
      <c r="BO180" s="40">
        <v>54</v>
      </c>
      <c r="BP180" s="38"/>
      <c r="BQ180" s="38"/>
      <c r="BR180" s="38"/>
      <c r="BS180" s="38"/>
      <c r="BT180" s="41"/>
      <c r="BU180" s="40">
        <v>14</v>
      </c>
      <c r="BV180" s="38"/>
      <c r="BW180" s="38"/>
      <c r="BX180" s="38"/>
      <c r="BY180" s="38"/>
      <c r="BZ180" s="41"/>
      <c r="CA180" s="40">
        <v>11</v>
      </c>
      <c r="CB180" s="38"/>
      <c r="CC180" s="38"/>
      <c r="CD180" s="38"/>
      <c r="CE180" s="38"/>
      <c r="CF180" s="71"/>
    </row>
    <row r="181" spans="1:84" s="6" customFormat="1" ht="15.75" customHeight="1">
      <c r="A181" s="422" t="s">
        <v>30</v>
      </c>
      <c r="B181" s="377"/>
      <c r="C181" s="377"/>
      <c r="D181" s="377"/>
      <c r="E181" s="377"/>
      <c r="F181" s="377"/>
      <c r="G181" s="377"/>
      <c r="H181" s="377"/>
      <c r="I181" s="377"/>
      <c r="J181" s="377"/>
      <c r="K181" s="377"/>
      <c r="L181" s="377"/>
      <c r="M181" s="377"/>
      <c r="N181" s="378"/>
      <c r="O181" s="40">
        <f t="shared" si="5"/>
        <v>97</v>
      </c>
      <c r="P181" s="38"/>
      <c r="Q181" s="38"/>
      <c r="R181" s="38"/>
      <c r="S181" s="38"/>
      <c r="T181" s="38"/>
      <c r="U181" s="38"/>
      <c r="V181" s="41"/>
      <c r="W181" s="40">
        <f t="shared" si="6"/>
        <v>59</v>
      </c>
      <c r="X181" s="38"/>
      <c r="Y181" s="38"/>
      <c r="Z181" s="38"/>
      <c r="AA181" s="38"/>
      <c r="AB181" s="38"/>
      <c r="AC181" s="41"/>
      <c r="AD181" s="40">
        <f t="shared" si="7"/>
        <v>38</v>
      </c>
      <c r="AE181" s="38"/>
      <c r="AF181" s="38"/>
      <c r="AG181" s="38"/>
      <c r="AH181" s="38"/>
      <c r="AI181" s="38"/>
      <c r="AJ181" s="41"/>
      <c r="AK181" s="40">
        <v>19</v>
      </c>
      <c r="AL181" s="38"/>
      <c r="AM181" s="38"/>
      <c r="AN181" s="38"/>
      <c r="AO181" s="38"/>
      <c r="AP181" s="41"/>
      <c r="AQ181" s="40">
        <v>14</v>
      </c>
      <c r="AR181" s="38"/>
      <c r="AS181" s="38"/>
      <c r="AT181" s="38"/>
      <c r="AU181" s="38"/>
      <c r="AV181" s="41"/>
      <c r="AW181" s="40">
        <v>24</v>
      </c>
      <c r="AX181" s="38"/>
      <c r="AY181" s="38"/>
      <c r="AZ181" s="38"/>
      <c r="BA181" s="38"/>
      <c r="BB181" s="41"/>
      <c r="BC181" s="40">
        <v>9</v>
      </c>
      <c r="BD181" s="38"/>
      <c r="BE181" s="38"/>
      <c r="BF181" s="38"/>
      <c r="BG181" s="38"/>
      <c r="BH181" s="41"/>
      <c r="BI181" s="40">
        <v>16</v>
      </c>
      <c r="BJ181" s="38"/>
      <c r="BK181" s="38"/>
      <c r="BL181" s="38"/>
      <c r="BM181" s="38"/>
      <c r="BN181" s="41"/>
      <c r="BO181" s="40">
        <v>15</v>
      </c>
      <c r="BP181" s="38"/>
      <c r="BQ181" s="38"/>
      <c r="BR181" s="38"/>
      <c r="BS181" s="38"/>
      <c r="BT181" s="41"/>
      <c r="BU181" s="40">
        <v>7</v>
      </c>
      <c r="BV181" s="38"/>
      <c r="BW181" s="38"/>
      <c r="BX181" s="38"/>
      <c r="BY181" s="38"/>
      <c r="BZ181" s="41"/>
      <c r="CA181" s="40">
        <v>5</v>
      </c>
      <c r="CB181" s="38"/>
      <c r="CC181" s="38"/>
      <c r="CD181" s="38"/>
      <c r="CE181" s="38"/>
      <c r="CF181" s="71"/>
    </row>
    <row r="182" spans="1:84" s="6" customFormat="1" ht="15.75" customHeight="1">
      <c r="A182" s="422" t="s">
        <v>31</v>
      </c>
      <c r="B182" s="377"/>
      <c r="C182" s="377"/>
      <c r="D182" s="377"/>
      <c r="E182" s="377"/>
      <c r="F182" s="377"/>
      <c r="G182" s="377"/>
      <c r="H182" s="377"/>
      <c r="I182" s="377"/>
      <c r="J182" s="377"/>
      <c r="K182" s="377"/>
      <c r="L182" s="377"/>
      <c r="M182" s="377"/>
      <c r="N182" s="378"/>
      <c r="O182" s="40">
        <f t="shared" si="5"/>
        <v>225</v>
      </c>
      <c r="P182" s="38"/>
      <c r="Q182" s="38"/>
      <c r="R182" s="38"/>
      <c r="S182" s="38"/>
      <c r="T182" s="38"/>
      <c r="U182" s="38"/>
      <c r="V182" s="41"/>
      <c r="W182" s="40">
        <f t="shared" si="6"/>
        <v>119</v>
      </c>
      <c r="X182" s="38"/>
      <c r="Y182" s="38"/>
      <c r="Z182" s="38"/>
      <c r="AA182" s="38"/>
      <c r="AB182" s="38"/>
      <c r="AC182" s="41"/>
      <c r="AD182" s="40">
        <f t="shared" si="7"/>
        <v>106</v>
      </c>
      <c r="AE182" s="38"/>
      <c r="AF182" s="38"/>
      <c r="AG182" s="38"/>
      <c r="AH182" s="38"/>
      <c r="AI182" s="38"/>
      <c r="AJ182" s="41"/>
      <c r="AK182" s="40">
        <v>31</v>
      </c>
      <c r="AL182" s="38"/>
      <c r="AM182" s="38"/>
      <c r="AN182" s="38"/>
      <c r="AO182" s="38"/>
      <c r="AP182" s="41"/>
      <c r="AQ182" s="40">
        <v>27</v>
      </c>
      <c r="AR182" s="38"/>
      <c r="AS182" s="38"/>
      <c r="AT182" s="38"/>
      <c r="AU182" s="38"/>
      <c r="AV182" s="41"/>
      <c r="AW182" s="40">
        <v>29</v>
      </c>
      <c r="AX182" s="38"/>
      <c r="AY182" s="38"/>
      <c r="AZ182" s="38"/>
      <c r="BA182" s="38"/>
      <c r="BB182" s="41"/>
      <c r="BC182" s="40">
        <v>41</v>
      </c>
      <c r="BD182" s="38"/>
      <c r="BE182" s="38"/>
      <c r="BF182" s="38"/>
      <c r="BG182" s="38"/>
      <c r="BH182" s="41"/>
      <c r="BI182" s="40">
        <v>59</v>
      </c>
      <c r="BJ182" s="38"/>
      <c r="BK182" s="38"/>
      <c r="BL182" s="38"/>
      <c r="BM182" s="38"/>
      <c r="BN182" s="41"/>
      <c r="BO182" s="40">
        <v>38</v>
      </c>
      <c r="BP182" s="38"/>
      <c r="BQ182" s="38"/>
      <c r="BR182" s="38"/>
      <c r="BS182" s="38"/>
      <c r="BT182" s="41"/>
      <c r="BU182" s="40">
        <v>12</v>
      </c>
      <c r="BV182" s="38"/>
      <c r="BW182" s="38"/>
      <c r="BX182" s="38"/>
      <c r="BY182" s="38"/>
      <c r="BZ182" s="41"/>
      <c r="CA182" s="40">
        <v>8</v>
      </c>
      <c r="CB182" s="38"/>
      <c r="CC182" s="38"/>
      <c r="CD182" s="38"/>
      <c r="CE182" s="38"/>
      <c r="CF182" s="71"/>
    </row>
    <row r="183" spans="1:84" s="6" customFormat="1" ht="15.75" customHeight="1">
      <c r="A183" s="422" t="s">
        <v>32</v>
      </c>
      <c r="B183" s="377"/>
      <c r="C183" s="377"/>
      <c r="D183" s="377"/>
      <c r="E183" s="377"/>
      <c r="F183" s="377"/>
      <c r="G183" s="377"/>
      <c r="H183" s="377"/>
      <c r="I183" s="377"/>
      <c r="J183" s="377"/>
      <c r="K183" s="377"/>
      <c r="L183" s="377"/>
      <c r="M183" s="377"/>
      <c r="N183" s="378"/>
      <c r="O183" s="40">
        <f t="shared" si="5"/>
        <v>180</v>
      </c>
      <c r="P183" s="38"/>
      <c r="Q183" s="38"/>
      <c r="R183" s="38"/>
      <c r="S183" s="38"/>
      <c r="T183" s="38"/>
      <c r="U183" s="38"/>
      <c r="V183" s="41"/>
      <c r="W183" s="40">
        <f t="shared" si="6"/>
        <v>96</v>
      </c>
      <c r="X183" s="38"/>
      <c r="Y183" s="38"/>
      <c r="Z183" s="38"/>
      <c r="AA183" s="38"/>
      <c r="AB183" s="38"/>
      <c r="AC183" s="41"/>
      <c r="AD183" s="40">
        <f t="shared" si="7"/>
        <v>84</v>
      </c>
      <c r="AE183" s="38"/>
      <c r="AF183" s="38"/>
      <c r="AG183" s="38"/>
      <c r="AH183" s="38"/>
      <c r="AI183" s="38"/>
      <c r="AJ183" s="41"/>
      <c r="AK183" s="40">
        <v>35</v>
      </c>
      <c r="AL183" s="38"/>
      <c r="AM183" s="38"/>
      <c r="AN183" s="38"/>
      <c r="AO183" s="38"/>
      <c r="AP183" s="41"/>
      <c r="AQ183" s="40">
        <v>34</v>
      </c>
      <c r="AR183" s="38"/>
      <c r="AS183" s="38"/>
      <c r="AT183" s="38"/>
      <c r="AU183" s="38"/>
      <c r="AV183" s="41"/>
      <c r="AW183" s="40">
        <v>30</v>
      </c>
      <c r="AX183" s="38"/>
      <c r="AY183" s="38"/>
      <c r="AZ183" s="38"/>
      <c r="BA183" s="38"/>
      <c r="BB183" s="41"/>
      <c r="BC183" s="40">
        <v>25</v>
      </c>
      <c r="BD183" s="38"/>
      <c r="BE183" s="38"/>
      <c r="BF183" s="38"/>
      <c r="BG183" s="38"/>
      <c r="BH183" s="41"/>
      <c r="BI183" s="40">
        <v>31</v>
      </c>
      <c r="BJ183" s="38"/>
      <c r="BK183" s="38"/>
      <c r="BL183" s="38"/>
      <c r="BM183" s="38"/>
      <c r="BN183" s="41"/>
      <c r="BO183" s="40">
        <v>25</v>
      </c>
      <c r="BP183" s="38"/>
      <c r="BQ183" s="38"/>
      <c r="BR183" s="38"/>
      <c r="BS183" s="38"/>
      <c r="BT183" s="41"/>
      <c r="BU183" s="40">
        <v>11</v>
      </c>
      <c r="BV183" s="38"/>
      <c r="BW183" s="38"/>
      <c r="BX183" s="38"/>
      <c r="BY183" s="38"/>
      <c r="BZ183" s="41"/>
      <c r="CA183" s="40">
        <v>8</v>
      </c>
      <c r="CB183" s="38"/>
      <c r="CC183" s="38"/>
      <c r="CD183" s="38"/>
      <c r="CE183" s="38"/>
      <c r="CF183" s="71"/>
    </row>
    <row r="184" spans="1:84" s="6" customFormat="1" ht="15.75" customHeight="1" thickBot="1">
      <c r="A184" s="419" t="s">
        <v>172</v>
      </c>
      <c r="B184" s="420"/>
      <c r="C184" s="420"/>
      <c r="D184" s="420"/>
      <c r="E184" s="420"/>
      <c r="F184" s="420"/>
      <c r="G184" s="420"/>
      <c r="H184" s="420"/>
      <c r="I184" s="420"/>
      <c r="J184" s="420"/>
      <c r="K184" s="420"/>
      <c r="L184" s="420"/>
      <c r="M184" s="420"/>
      <c r="N184" s="421"/>
      <c r="O184" s="58">
        <f t="shared" si="5"/>
        <v>127</v>
      </c>
      <c r="P184" s="59"/>
      <c r="Q184" s="59"/>
      <c r="R184" s="59"/>
      <c r="S184" s="59"/>
      <c r="T184" s="59"/>
      <c r="U184" s="59"/>
      <c r="V184" s="103"/>
      <c r="W184" s="58">
        <f t="shared" si="6"/>
        <v>77</v>
      </c>
      <c r="X184" s="59"/>
      <c r="Y184" s="59"/>
      <c r="Z184" s="59"/>
      <c r="AA184" s="59"/>
      <c r="AB184" s="59"/>
      <c r="AC184" s="103"/>
      <c r="AD184" s="58">
        <f t="shared" si="7"/>
        <v>50</v>
      </c>
      <c r="AE184" s="59"/>
      <c r="AF184" s="59"/>
      <c r="AG184" s="59"/>
      <c r="AH184" s="59"/>
      <c r="AI184" s="59"/>
      <c r="AJ184" s="103"/>
      <c r="AK184" s="58">
        <v>24</v>
      </c>
      <c r="AL184" s="59"/>
      <c r="AM184" s="59"/>
      <c r="AN184" s="59"/>
      <c r="AO184" s="59"/>
      <c r="AP184" s="103"/>
      <c r="AQ184" s="58">
        <v>18</v>
      </c>
      <c r="AR184" s="59"/>
      <c r="AS184" s="59"/>
      <c r="AT184" s="59"/>
      <c r="AU184" s="59"/>
      <c r="AV184" s="103"/>
      <c r="AW184" s="58">
        <v>31</v>
      </c>
      <c r="AX184" s="59"/>
      <c r="AY184" s="59"/>
      <c r="AZ184" s="59"/>
      <c r="BA184" s="59"/>
      <c r="BB184" s="103"/>
      <c r="BC184" s="58">
        <v>19</v>
      </c>
      <c r="BD184" s="59"/>
      <c r="BE184" s="59"/>
      <c r="BF184" s="59"/>
      <c r="BG184" s="59"/>
      <c r="BH184" s="103"/>
      <c r="BI184" s="58">
        <v>22</v>
      </c>
      <c r="BJ184" s="59"/>
      <c r="BK184" s="59"/>
      <c r="BL184" s="59"/>
      <c r="BM184" s="59"/>
      <c r="BN184" s="103"/>
      <c r="BO184" s="58">
        <v>13</v>
      </c>
      <c r="BP184" s="59"/>
      <c r="BQ184" s="59"/>
      <c r="BR184" s="59"/>
      <c r="BS184" s="59"/>
      <c r="BT184" s="103"/>
      <c r="BU184" s="58">
        <v>10</v>
      </c>
      <c r="BV184" s="59"/>
      <c r="BW184" s="59"/>
      <c r="BX184" s="59"/>
      <c r="BY184" s="59"/>
      <c r="BZ184" s="103"/>
      <c r="CA184" s="58">
        <v>6</v>
      </c>
      <c r="CB184" s="59"/>
      <c r="CC184" s="59"/>
      <c r="CD184" s="59"/>
      <c r="CE184" s="59"/>
      <c r="CF184" s="294"/>
    </row>
    <row r="185" spans="1:168" s="6" customFormat="1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2" t="s">
        <v>12</v>
      </c>
      <c r="CG185" s="1"/>
      <c r="FK185" s="1"/>
      <c r="FL185" s="1"/>
    </row>
    <row r="186" spans="1:168" s="6" customFormat="1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2"/>
      <c r="CG186" s="1"/>
      <c r="FK186" s="1"/>
      <c r="FL186" s="1"/>
    </row>
    <row r="187" spans="1:85" s="6" customFormat="1" ht="19.5" thickBot="1">
      <c r="A187" s="19" t="s">
        <v>315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2" t="s">
        <v>163</v>
      </c>
      <c r="CG187" s="1"/>
    </row>
    <row r="188" spans="1:85" s="6" customFormat="1" ht="15.75" customHeight="1">
      <c r="A188" s="431" t="s">
        <v>5</v>
      </c>
      <c r="B188" s="432"/>
      <c r="C188" s="432"/>
      <c r="D188" s="432"/>
      <c r="E188" s="432"/>
      <c r="F188" s="432"/>
      <c r="G188" s="432"/>
      <c r="H188" s="432"/>
      <c r="I188" s="432"/>
      <c r="J188" s="432"/>
      <c r="K188" s="432"/>
      <c r="L188" s="432"/>
      <c r="M188" s="432"/>
      <c r="N188" s="433"/>
      <c r="O188" s="456" t="s">
        <v>15</v>
      </c>
      <c r="P188" s="432"/>
      <c r="Q188" s="432"/>
      <c r="R188" s="432"/>
      <c r="S188" s="432"/>
      <c r="T188" s="432"/>
      <c r="U188" s="433"/>
      <c r="V188" s="55" t="s">
        <v>27</v>
      </c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7"/>
      <c r="BZ188" s="456" t="s">
        <v>3</v>
      </c>
      <c r="CA188" s="432"/>
      <c r="CB188" s="432"/>
      <c r="CC188" s="432"/>
      <c r="CD188" s="432"/>
      <c r="CE188" s="432"/>
      <c r="CF188" s="559"/>
      <c r="CG188" s="1"/>
    </row>
    <row r="189" spans="1:85" s="6" customFormat="1" ht="15.75" customHeight="1">
      <c r="A189" s="434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4"/>
      <c r="O189" s="122"/>
      <c r="P189" s="123"/>
      <c r="Q189" s="123"/>
      <c r="R189" s="123"/>
      <c r="S189" s="123"/>
      <c r="T189" s="123"/>
      <c r="U189" s="124"/>
      <c r="V189" s="52" t="s">
        <v>6</v>
      </c>
      <c r="W189" s="53"/>
      <c r="X189" s="53"/>
      <c r="Y189" s="53"/>
      <c r="Z189" s="53"/>
      <c r="AA189" s="53"/>
      <c r="AB189" s="53"/>
      <c r="AC189" s="53"/>
      <c r="AD189" s="54"/>
      <c r="AE189" s="251" t="s">
        <v>0</v>
      </c>
      <c r="AF189" s="252"/>
      <c r="AG189" s="252"/>
      <c r="AH189" s="252"/>
      <c r="AI189" s="252"/>
      <c r="AJ189" s="252"/>
      <c r="AK189" s="253"/>
      <c r="AL189" s="52" t="s">
        <v>7</v>
      </c>
      <c r="AM189" s="53"/>
      <c r="AN189" s="53"/>
      <c r="AO189" s="53"/>
      <c r="AP189" s="53"/>
      <c r="AQ189" s="53"/>
      <c r="AR189" s="53"/>
      <c r="AS189" s="54"/>
      <c r="AT189" s="52" t="s">
        <v>8</v>
      </c>
      <c r="AU189" s="53"/>
      <c r="AV189" s="53"/>
      <c r="AW189" s="53"/>
      <c r="AX189" s="53"/>
      <c r="AY189" s="53"/>
      <c r="AZ189" s="53"/>
      <c r="BA189" s="54"/>
      <c r="BB189" s="52" t="s">
        <v>16</v>
      </c>
      <c r="BC189" s="53"/>
      <c r="BD189" s="53"/>
      <c r="BE189" s="53"/>
      <c r="BF189" s="53"/>
      <c r="BG189" s="53"/>
      <c r="BH189" s="53"/>
      <c r="BI189" s="54"/>
      <c r="BJ189" s="52" t="s">
        <v>17</v>
      </c>
      <c r="BK189" s="53"/>
      <c r="BL189" s="53"/>
      <c r="BM189" s="53"/>
      <c r="BN189" s="53"/>
      <c r="BO189" s="53"/>
      <c r="BP189" s="53"/>
      <c r="BQ189" s="54"/>
      <c r="BR189" s="52" t="s">
        <v>18</v>
      </c>
      <c r="BS189" s="53"/>
      <c r="BT189" s="53"/>
      <c r="BU189" s="53"/>
      <c r="BV189" s="53"/>
      <c r="BW189" s="53"/>
      <c r="BX189" s="53"/>
      <c r="BY189" s="54"/>
      <c r="BZ189" s="122"/>
      <c r="CA189" s="123"/>
      <c r="CB189" s="123"/>
      <c r="CC189" s="123"/>
      <c r="CD189" s="123"/>
      <c r="CE189" s="123"/>
      <c r="CF189" s="560"/>
      <c r="CG189" s="1"/>
    </row>
    <row r="190" spans="1:84" s="1" customFormat="1" ht="15.75" customHeight="1">
      <c r="A190" s="446" t="s">
        <v>339</v>
      </c>
      <c r="B190" s="447"/>
      <c r="C190" s="447"/>
      <c r="D190" s="447"/>
      <c r="E190" s="447"/>
      <c r="F190" s="447"/>
      <c r="G190" s="447"/>
      <c r="H190" s="447"/>
      <c r="I190" s="447"/>
      <c r="J190" s="447"/>
      <c r="K190" s="447"/>
      <c r="L190" s="75"/>
      <c r="M190" s="75"/>
      <c r="N190" s="76"/>
      <c r="O190" s="40">
        <v>7</v>
      </c>
      <c r="P190" s="38"/>
      <c r="Q190" s="38"/>
      <c r="R190" s="38"/>
      <c r="S190" s="38"/>
      <c r="T190" s="38"/>
      <c r="U190" s="41"/>
      <c r="V190" s="77">
        <v>1374</v>
      </c>
      <c r="W190" s="78"/>
      <c r="X190" s="78"/>
      <c r="Y190" s="78"/>
      <c r="Z190" s="78"/>
      <c r="AA190" s="78"/>
      <c r="AB190" s="78"/>
      <c r="AC190" s="78"/>
      <c r="AD190" s="79"/>
      <c r="AE190" s="80">
        <v>-38</v>
      </c>
      <c r="AF190" s="81"/>
      <c r="AG190" s="81"/>
      <c r="AH190" s="81"/>
      <c r="AI190" s="81"/>
      <c r="AJ190" s="81"/>
      <c r="AK190" s="82"/>
      <c r="AL190" s="40">
        <v>697</v>
      </c>
      <c r="AM190" s="38"/>
      <c r="AN190" s="38"/>
      <c r="AO190" s="38"/>
      <c r="AP190" s="38"/>
      <c r="AQ190" s="38"/>
      <c r="AR190" s="38"/>
      <c r="AS190" s="41"/>
      <c r="AT190" s="40">
        <v>677</v>
      </c>
      <c r="AU190" s="38"/>
      <c r="AV190" s="38"/>
      <c r="AW190" s="38"/>
      <c r="AX190" s="38"/>
      <c r="AY190" s="38"/>
      <c r="AZ190" s="38"/>
      <c r="BA190" s="41"/>
      <c r="BB190" s="40">
        <v>479</v>
      </c>
      <c r="BC190" s="38"/>
      <c r="BD190" s="38"/>
      <c r="BE190" s="38"/>
      <c r="BF190" s="38"/>
      <c r="BG190" s="38"/>
      <c r="BH190" s="38"/>
      <c r="BI190" s="41"/>
      <c r="BJ190" s="40">
        <v>426</v>
      </c>
      <c r="BK190" s="38"/>
      <c r="BL190" s="38"/>
      <c r="BM190" s="38"/>
      <c r="BN190" s="38"/>
      <c r="BO190" s="38"/>
      <c r="BP190" s="38"/>
      <c r="BQ190" s="41"/>
      <c r="BR190" s="40">
        <v>469</v>
      </c>
      <c r="BS190" s="38"/>
      <c r="BT190" s="38"/>
      <c r="BU190" s="38"/>
      <c r="BV190" s="38"/>
      <c r="BW190" s="38"/>
      <c r="BX190" s="38"/>
      <c r="BY190" s="41"/>
      <c r="BZ190" s="40">
        <v>130</v>
      </c>
      <c r="CA190" s="38"/>
      <c r="CB190" s="38"/>
      <c r="CC190" s="38"/>
      <c r="CD190" s="38"/>
      <c r="CE190" s="38"/>
      <c r="CF190" s="71"/>
    </row>
    <row r="191" spans="1:84" s="1" customFormat="1" ht="15.75" customHeight="1">
      <c r="A191" s="61" t="s">
        <v>271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75"/>
      <c r="M191" s="75"/>
      <c r="N191" s="76"/>
      <c r="O191" s="40">
        <v>7</v>
      </c>
      <c r="P191" s="38"/>
      <c r="Q191" s="38"/>
      <c r="R191" s="38"/>
      <c r="S191" s="38"/>
      <c r="T191" s="38"/>
      <c r="U191" s="41"/>
      <c r="V191" s="77">
        <v>1337</v>
      </c>
      <c r="W191" s="78"/>
      <c r="X191" s="78"/>
      <c r="Y191" s="78"/>
      <c r="Z191" s="78"/>
      <c r="AA191" s="78"/>
      <c r="AB191" s="78"/>
      <c r="AC191" s="78"/>
      <c r="AD191" s="79"/>
      <c r="AE191" s="80">
        <v>-37</v>
      </c>
      <c r="AF191" s="81"/>
      <c r="AG191" s="81"/>
      <c r="AH191" s="81"/>
      <c r="AI191" s="81"/>
      <c r="AJ191" s="81"/>
      <c r="AK191" s="82"/>
      <c r="AL191" s="40">
        <v>701</v>
      </c>
      <c r="AM191" s="38"/>
      <c r="AN191" s="38"/>
      <c r="AO191" s="38"/>
      <c r="AP191" s="38"/>
      <c r="AQ191" s="38"/>
      <c r="AR191" s="38"/>
      <c r="AS191" s="41"/>
      <c r="AT191" s="40">
        <v>636</v>
      </c>
      <c r="AU191" s="38"/>
      <c r="AV191" s="38"/>
      <c r="AW191" s="38"/>
      <c r="AX191" s="38"/>
      <c r="AY191" s="38"/>
      <c r="AZ191" s="38"/>
      <c r="BA191" s="41"/>
      <c r="BB191" s="40">
        <v>434</v>
      </c>
      <c r="BC191" s="38"/>
      <c r="BD191" s="38"/>
      <c r="BE191" s="38"/>
      <c r="BF191" s="38"/>
      <c r="BG191" s="38"/>
      <c r="BH191" s="38"/>
      <c r="BI191" s="41"/>
      <c r="BJ191" s="40">
        <v>475</v>
      </c>
      <c r="BK191" s="38"/>
      <c r="BL191" s="38"/>
      <c r="BM191" s="38"/>
      <c r="BN191" s="38"/>
      <c r="BO191" s="38"/>
      <c r="BP191" s="38"/>
      <c r="BQ191" s="41"/>
      <c r="BR191" s="40">
        <v>428</v>
      </c>
      <c r="BS191" s="38"/>
      <c r="BT191" s="38"/>
      <c r="BU191" s="38"/>
      <c r="BV191" s="38"/>
      <c r="BW191" s="38"/>
      <c r="BX191" s="38"/>
      <c r="BY191" s="41"/>
      <c r="BZ191" s="40">
        <v>125</v>
      </c>
      <c r="CA191" s="38"/>
      <c r="CB191" s="38"/>
      <c r="CC191" s="38"/>
      <c r="CD191" s="38"/>
      <c r="CE191" s="38"/>
      <c r="CF191" s="71"/>
    </row>
    <row r="192" spans="1:84" s="1" customFormat="1" ht="15.75" customHeight="1">
      <c r="A192" s="61" t="s">
        <v>272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75"/>
      <c r="M192" s="75"/>
      <c r="N192" s="76"/>
      <c r="O192" s="40">
        <v>7</v>
      </c>
      <c r="P192" s="38"/>
      <c r="Q192" s="38"/>
      <c r="R192" s="38"/>
      <c r="S192" s="38"/>
      <c r="T192" s="38"/>
      <c r="U192" s="41"/>
      <c r="V192" s="77">
        <v>1330</v>
      </c>
      <c r="W192" s="78"/>
      <c r="X192" s="78"/>
      <c r="Y192" s="78"/>
      <c r="Z192" s="78"/>
      <c r="AA192" s="78"/>
      <c r="AB192" s="78"/>
      <c r="AC192" s="78"/>
      <c r="AD192" s="79"/>
      <c r="AE192" s="80">
        <v>-7</v>
      </c>
      <c r="AF192" s="81"/>
      <c r="AG192" s="81"/>
      <c r="AH192" s="81"/>
      <c r="AI192" s="81"/>
      <c r="AJ192" s="81"/>
      <c r="AK192" s="82"/>
      <c r="AL192" s="40">
        <v>686</v>
      </c>
      <c r="AM192" s="38"/>
      <c r="AN192" s="38"/>
      <c r="AO192" s="38"/>
      <c r="AP192" s="38"/>
      <c r="AQ192" s="38"/>
      <c r="AR192" s="38"/>
      <c r="AS192" s="41"/>
      <c r="AT192" s="40">
        <v>644</v>
      </c>
      <c r="AU192" s="38"/>
      <c r="AV192" s="38"/>
      <c r="AW192" s="38"/>
      <c r="AX192" s="38"/>
      <c r="AY192" s="38"/>
      <c r="AZ192" s="38"/>
      <c r="BA192" s="41"/>
      <c r="BB192" s="40">
        <v>420</v>
      </c>
      <c r="BC192" s="38"/>
      <c r="BD192" s="38"/>
      <c r="BE192" s="38"/>
      <c r="BF192" s="38"/>
      <c r="BG192" s="38"/>
      <c r="BH192" s="38"/>
      <c r="BI192" s="41"/>
      <c r="BJ192" s="40">
        <v>435</v>
      </c>
      <c r="BK192" s="38"/>
      <c r="BL192" s="38"/>
      <c r="BM192" s="38"/>
      <c r="BN192" s="38"/>
      <c r="BO192" s="38"/>
      <c r="BP192" s="38"/>
      <c r="BQ192" s="41"/>
      <c r="BR192" s="40">
        <v>475</v>
      </c>
      <c r="BS192" s="38"/>
      <c r="BT192" s="38"/>
      <c r="BU192" s="38"/>
      <c r="BV192" s="38"/>
      <c r="BW192" s="38"/>
      <c r="BX192" s="38"/>
      <c r="BY192" s="41"/>
      <c r="BZ192" s="40">
        <v>123</v>
      </c>
      <c r="CA192" s="38"/>
      <c r="CB192" s="38"/>
      <c r="CC192" s="38"/>
      <c r="CD192" s="38"/>
      <c r="CE192" s="38"/>
      <c r="CF192" s="71"/>
    </row>
    <row r="193" spans="1:84" s="1" customFormat="1" ht="15.75" customHeight="1">
      <c r="A193" s="61" t="s">
        <v>273</v>
      </c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75"/>
      <c r="M193" s="75"/>
      <c r="N193" s="76"/>
      <c r="O193" s="40">
        <v>7</v>
      </c>
      <c r="P193" s="38"/>
      <c r="Q193" s="38"/>
      <c r="R193" s="38"/>
      <c r="S193" s="38"/>
      <c r="T193" s="38"/>
      <c r="U193" s="41"/>
      <c r="V193" s="77">
        <v>1255</v>
      </c>
      <c r="W193" s="78"/>
      <c r="X193" s="78"/>
      <c r="Y193" s="78"/>
      <c r="Z193" s="78"/>
      <c r="AA193" s="78"/>
      <c r="AB193" s="78"/>
      <c r="AC193" s="78"/>
      <c r="AD193" s="79"/>
      <c r="AE193" s="80">
        <v>-75</v>
      </c>
      <c r="AF193" s="81"/>
      <c r="AG193" s="81"/>
      <c r="AH193" s="81"/>
      <c r="AI193" s="81"/>
      <c r="AJ193" s="81"/>
      <c r="AK193" s="82"/>
      <c r="AL193" s="40">
        <v>639</v>
      </c>
      <c r="AM193" s="38"/>
      <c r="AN193" s="38"/>
      <c r="AO193" s="38"/>
      <c r="AP193" s="38"/>
      <c r="AQ193" s="38"/>
      <c r="AR193" s="38"/>
      <c r="AS193" s="41"/>
      <c r="AT193" s="40">
        <v>616</v>
      </c>
      <c r="AU193" s="38"/>
      <c r="AV193" s="38"/>
      <c r="AW193" s="38"/>
      <c r="AX193" s="38"/>
      <c r="AY193" s="38"/>
      <c r="AZ193" s="38"/>
      <c r="BA193" s="41"/>
      <c r="BB193" s="40">
        <v>395</v>
      </c>
      <c r="BC193" s="38"/>
      <c r="BD193" s="38"/>
      <c r="BE193" s="38"/>
      <c r="BF193" s="38"/>
      <c r="BG193" s="38"/>
      <c r="BH193" s="38"/>
      <c r="BI193" s="41"/>
      <c r="BJ193" s="40">
        <v>422</v>
      </c>
      <c r="BK193" s="38"/>
      <c r="BL193" s="38"/>
      <c r="BM193" s="38"/>
      <c r="BN193" s="38"/>
      <c r="BO193" s="38"/>
      <c r="BP193" s="38"/>
      <c r="BQ193" s="41"/>
      <c r="BR193" s="40">
        <v>438</v>
      </c>
      <c r="BS193" s="38"/>
      <c r="BT193" s="38"/>
      <c r="BU193" s="38"/>
      <c r="BV193" s="38"/>
      <c r="BW193" s="38"/>
      <c r="BX193" s="38"/>
      <c r="BY193" s="41"/>
      <c r="BZ193" s="40">
        <v>124</v>
      </c>
      <c r="CA193" s="38"/>
      <c r="CB193" s="38"/>
      <c r="CC193" s="38"/>
      <c r="CD193" s="38"/>
      <c r="CE193" s="38"/>
      <c r="CF193" s="71"/>
    </row>
    <row r="194" spans="1:84" s="1" customFormat="1" ht="15.75" customHeight="1">
      <c r="A194" s="61" t="s">
        <v>274</v>
      </c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75"/>
      <c r="M194" s="75"/>
      <c r="N194" s="76"/>
      <c r="O194" s="40">
        <v>7</v>
      </c>
      <c r="P194" s="38"/>
      <c r="Q194" s="38"/>
      <c r="R194" s="38"/>
      <c r="S194" s="38"/>
      <c r="T194" s="38"/>
      <c r="U194" s="41"/>
      <c r="V194" s="77">
        <v>1189</v>
      </c>
      <c r="W194" s="78"/>
      <c r="X194" s="78"/>
      <c r="Y194" s="78"/>
      <c r="Z194" s="78"/>
      <c r="AA194" s="78"/>
      <c r="AB194" s="78"/>
      <c r="AC194" s="78"/>
      <c r="AD194" s="79"/>
      <c r="AE194" s="80">
        <v>-66</v>
      </c>
      <c r="AF194" s="81"/>
      <c r="AG194" s="81"/>
      <c r="AH194" s="81"/>
      <c r="AI194" s="81"/>
      <c r="AJ194" s="81"/>
      <c r="AK194" s="82"/>
      <c r="AL194" s="40">
        <v>598</v>
      </c>
      <c r="AM194" s="38"/>
      <c r="AN194" s="38"/>
      <c r="AO194" s="38"/>
      <c r="AP194" s="38"/>
      <c r="AQ194" s="38"/>
      <c r="AR194" s="38"/>
      <c r="AS194" s="41"/>
      <c r="AT194" s="40">
        <v>591</v>
      </c>
      <c r="AU194" s="38"/>
      <c r="AV194" s="38"/>
      <c r="AW194" s="38"/>
      <c r="AX194" s="38"/>
      <c r="AY194" s="38"/>
      <c r="AZ194" s="38"/>
      <c r="BA194" s="41"/>
      <c r="BB194" s="40">
        <v>374</v>
      </c>
      <c r="BC194" s="38"/>
      <c r="BD194" s="38"/>
      <c r="BE194" s="38"/>
      <c r="BF194" s="38"/>
      <c r="BG194" s="38"/>
      <c r="BH194" s="38"/>
      <c r="BI194" s="41"/>
      <c r="BJ194" s="40">
        <v>393</v>
      </c>
      <c r="BK194" s="38"/>
      <c r="BL194" s="38"/>
      <c r="BM194" s="38"/>
      <c r="BN194" s="38"/>
      <c r="BO194" s="38"/>
      <c r="BP194" s="38"/>
      <c r="BQ194" s="41"/>
      <c r="BR194" s="40">
        <v>422</v>
      </c>
      <c r="BS194" s="38"/>
      <c r="BT194" s="38"/>
      <c r="BU194" s="38"/>
      <c r="BV194" s="38"/>
      <c r="BW194" s="38"/>
      <c r="BX194" s="38"/>
      <c r="BY194" s="41"/>
      <c r="BZ194" s="40">
        <v>125</v>
      </c>
      <c r="CA194" s="38"/>
      <c r="CB194" s="38"/>
      <c r="CC194" s="38"/>
      <c r="CD194" s="38"/>
      <c r="CE194" s="38"/>
      <c r="CF194" s="71"/>
    </row>
    <row r="195" spans="1:120" s="6" customFormat="1" ht="15.75" customHeight="1">
      <c r="A195" s="61" t="s">
        <v>289</v>
      </c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75"/>
      <c r="M195" s="75"/>
      <c r="N195" s="76"/>
      <c r="O195" s="40">
        <v>6</v>
      </c>
      <c r="P195" s="38"/>
      <c r="Q195" s="38"/>
      <c r="R195" s="38"/>
      <c r="S195" s="38"/>
      <c r="T195" s="38"/>
      <c r="U195" s="41"/>
      <c r="V195" s="77">
        <v>1170</v>
      </c>
      <c r="W195" s="78"/>
      <c r="X195" s="78"/>
      <c r="Y195" s="78"/>
      <c r="Z195" s="78"/>
      <c r="AA195" s="78"/>
      <c r="AB195" s="78"/>
      <c r="AC195" s="78"/>
      <c r="AD195" s="79"/>
      <c r="AE195" s="80">
        <v>-19</v>
      </c>
      <c r="AF195" s="81"/>
      <c r="AG195" s="81"/>
      <c r="AH195" s="81"/>
      <c r="AI195" s="81"/>
      <c r="AJ195" s="81"/>
      <c r="AK195" s="82"/>
      <c r="AL195" s="40">
        <v>592</v>
      </c>
      <c r="AM195" s="38"/>
      <c r="AN195" s="38"/>
      <c r="AO195" s="38"/>
      <c r="AP195" s="38"/>
      <c r="AQ195" s="38"/>
      <c r="AR195" s="38"/>
      <c r="AS195" s="41"/>
      <c r="AT195" s="40">
        <v>578</v>
      </c>
      <c r="AU195" s="38"/>
      <c r="AV195" s="38"/>
      <c r="AW195" s="38"/>
      <c r="AX195" s="38"/>
      <c r="AY195" s="38"/>
      <c r="AZ195" s="38"/>
      <c r="BA195" s="41"/>
      <c r="BB195" s="40">
        <v>402</v>
      </c>
      <c r="BC195" s="38"/>
      <c r="BD195" s="38"/>
      <c r="BE195" s="38"/>
      <c r="BF195" s="38"/>
      <c r="BG195" s="38"/>
      <c r="BH195" s="38"/>
      <c r="BI195" s="41"/>
      <c r="BJ195" s="40">
        <v>372</v>
      </c>
      <c r="BK195" s="38"/>
      <c r="BL195" s="38"/>
      <c r="BM195" s="38"/>
      <c r="BN195" s="38"/>
      <c r="BO195" s="38"/>
      <c r="BP195" s="38"/>
      <c r="BQ195" s="41"/>
      <c r="BR195" s="40">
        <v>396</v>
      </c>
      <c r="BS195" s="38"/>
      <c r="BT195" s="38"/>
      <c r="BU195" s="38"/>
      <c r="BV195" s="38"/>
      <c r="BW195" s="38"/>
      <c r="BX195" s="38"/>
      <c r="BY195" s="41"/>
      <c r="BZ195" s="40">
        <v>120</v>
      </c>
      <c r="CA195" s="38"/>
      <c r="CB195" s="38"/>
      <c r="CC195" s="38"/>
      <c r="CD195" s="38"/>
      <c r="CE195" s="38"/>
      <c r="CF195" s="7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</row>
    <row r="196" spans="1:120" s="6" customFormat="1" ht="15.75" customHeight="1">
      <c r="A196" s="61" t="s">
        <v>314</v>
      </c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75"/>
      <c r="M196" s="75"/>
      <c r="N196" s="76"/>
      <c r="O196" s="40">
        <v>6</v>
      </c>
      <c r="P196" s="38"/>
      <c r="Q196" s="38"/>
      <c r="R196" s="38"/>
      <c r="S196" s="38"/>
      <c r="T196" s="38"/>
      <c r="U196" s="41"/>
      <c r="V196" s="77">
        <v>1137</v>
      </c>
      <c r="W196" s="78"/>
      <c r="X196" s="78"/>
      <c r="Y196" s="78"/>
      <c r="Z196" s="78"/>
      <c r="AA196" s="78"/>
      <c r="AB196" s="78"/>
      <c r="AC196" s="78"/>
      <c r="AD196" s="79"/>
      <c r="AE196" s="80">
        <v>-33</v>
      </c>
      <c r="AF196" s="81"/>
      <c r="AG196" s="81"/>
      <c r="AH196" s="81"/>
      <c r="AI196" s="81"/>
      <c r="AJ196" s="81"/>
      <c r="AK196" s="82"/>
      <c r="AL196" s="40">
        <v>594</v>
      </c>
      <c r="AM196" s="38"/>
      <c r="AN196" s="38"/>
      <c r="AO196" s="38"/>
      <c r="AP196" s="38"/>
      <c r="AQ196" s="38"/>
      <c r="AR196" s="38"/>
      <c r="AS196" s="41"/>
      <c r="AT196" s="40">
        <v>543</v>
      </c>
      <c r="AU196" s="38"/>
      <c r="AV196" s="38"/>
      <c r="AW196" s="38"/>
      <c r="AX196" s="38"/>
      <c r="AY196" s="38"/>
      <c r="AZ196" s="38"/>
      <c r="BA196" s="41"/>
      <c r="BB196" s="40">
        <v>363</v>
      </c>
      <c r="BC196" s="38"/>
      <c r="BD196" s="38"/>
      <c r="BE196" s="38"/>
      <c r="BF196" s="38"/>
      <c r="BG196" s="38"/>
      <c r="BH196" s="38"/>
      <c r="BI196" s="41"/>
      <c r="BJ196" s="40">
        <v>401</v>
      </c>
      <c r="BK196" s="38"/>
      <c r="BL196" s="38"/>
      <c r="BM196" s="38"/>
      <c r="BN196" s="38"/>
      <c r="BO196" s="38"/>
      <c r="BP196" s="38"/>
      <c r="BQ196" s="41"/>
      <c r="BR196" s="40">
        <v>373</v>
      </c>
      <c r="BS196" s="38"/>
      <c r="BT196" s="38"/>
      <c r="BU196" s="38"/>
      <c r="BV196" s="38"/>
      <c r="BW196" s="38"/>
      <c r="BX196" s="38"/>
      <c r="BY196" s="41"/>
      <c r="BZ196" s="40">
        <v>113</v>
      </c>
      <c r="CA196" s="38"/>
      <c r="CB196" s="38"/>
      <c r="CC196" s="38"/>
      <c r="CD196" s="38"/>
      <c r="CE196" s="38"/>
      <c r="CF196" s="7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</row>
    <row r="197" spans="1:120" s="6" customFormat="1" ht="15.75" customHeight="1" thickBot="1">
      <c r="A197" s="151" t="s">
        <v>340</v>
      </c>
      <c r="B197" s="404"/>
      <c r="C197" s="404"/>
      <c r="D197" s="404"/>
      <c r="E197" s="404"/>
      <c r="F197" s="404"/>
      <c r="G197" s="404"/>
      <c r="H197" s="404"/>
      <c r="I197" s="404"/>
      <c r="J197" s="404"/>
      <c r="K197" s="404"/>
      <c r="L197" s="553"/>
      <c r="M197" s="553"/>
      <c r="N197" s="554"/>
      <c r="O197" s="58">
        <v>6</v>
      </c>
      <c r="P197" s="59"/>
      <c r="Q197" s="59"/>
      <c r="R197" s="59"/>
      <c r="S197" s="59"/>
      <c r="T197" s="59"/>
      <c r="U197" s="103"/>
      <c r="V197" s="550">
        <f>SUM(BB197:BY197)</f>
        <v>1122</v>
      </c>
      <c r="W197" s="551"/>
      <c r="X197" s="551"/>
      <c r="Y197" s="551"/>
      <c r="Z197" s="551"/>
      <c r="AA197" s="551"/>
      <c r="AB197" s="551"/>
      <c r="AC197" s="551"/>
      <c r="AD197" s="552"/>
      <c r="AE197" s="555">
        <f>V197-V196</f>
        <v>-15</v>
      </c>
      <c r="AF197" s="556"/>
      <c r="AG197" s="556"/>
      <c r="AH197" s="556"/>
      <c r="AI197" s="556"/>
      <c r="AJ197" s="556"/>
      <c r="AK197" s="557"/>
      <c r="AL197" s="58">
        <f>W178</f>
        <v>593</v>
      </c>
      <c r="AM197" s="59"/>
      <c r="AN197" s="59"/>
      <c r="AO197" s="59"/>
      <c r="AP197" s="59"/>
      <c r="AQ197" s="59"/>
      <c r="AR197" s="59"/>
      <c r="AS197" s="103"/>
      <c r="AT197" s="58">
        <f>AD178</f>
        <v>529</v>
      </c>
      <c r="AU197" s="59"/>
      <c r="AV197" s="59"/>
      <c r="AW197" s="59"/>
      <c r="AX197" s="59"/>
      <c r="AY197" s="59"/>
      <c r="AZ197" s="59"/>
      <c r="BA197" s="103"/>
      <c r="BB197" s="58">
        <f>SUM(AK178:AV178)</f>
        <v>359</v>
      </c>
      <c r="BC197" s="59"/>
      <c r="BD197" s="59"/>
      <c r="BE197" s="59"/>
      <c r="BF197" s="59"/>
      <c r="BG197" s="59"/>
      <c r="BH197" s="59"/>
      <c r="BI197" s="103"/>
      <c r="BJ197" s="58">
        <f>SUM(AW178:BH178)</f>
        <v>362</v>
      </c>
      <c r="BK197" s="59"/>
      <c r="BL197" s="59"/>
      <c r="BM197" s="59"/>
      <c r="BN197" s="59"/>
      <c r="BO197" s="59"/>
      <c r="BP197" s="59"/>
      <c r="BQ197" s="103"/>
      <c r="BR197" s="58">
        <f>SUM(BI178:BT178)</f>
        <v>401</v>
      </c>
      <c r="BS197" s="59"/>
      <c r="BT197" s="59"/>
      <c r="BU197" s="59"/>
      <c r="BV197" s="59"/>
      <c r="BW197" s="59"/>
      <c r="BX197" s="59"/>
      <c r="BY197" s="103"/>
      <c r="BZ197" s="58">
        <f>SUM(BU178:CF178)</f>
        <v>113</v>
      </c>
      <c r="CA197" s="59"/>
      <c r="CB197" s="59"/>
      <c r="CC197" s="59"/>
      <c r="CD197" s="59"/>
      <c r="CE197" s="59"/>
      <c r="CF197" s="294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</row>
    <row r="198" spans="1:126" s="6" customFormat="1" ht="12">
      <c r="A198" s="1">
        <v>50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>
        <v>7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2" t="s">
        <v>12</v>
      </c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</row>
    <row r="199" spans="1:117" s="6" customFormat="1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</row>
    <row r="200" spans="1:84" ht="19.5" thickBot="1">
      <c r="A200" s="17" t="s">
        <v>162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5" t="s">
        <v>345</v>
      </c>
    </row>
    <row r="201" spans="1:84" ht="13.5" customHeight="1">
      <c r="A201" s="275" t="s">
        <v>22</v>
      </c>
      <c r="B201" s="276"/>
      <c r="C201" s="276"/>
      <c r="D201" s="276"/>
      <c r="E201" s="276"/>
      <c r="F201" s="276"/>
      <c r="G201" s="276"/>
      <c r="H201" s="276"/>
      <c r="I201" s="276"/>
      <c r="J201" s="276"/>
      <c r="K201" s="277"/>
      <c r="L201" s="286" t="s">
        <v>62</v>
      </c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  <c r="AD201" s="287"/>
      <c r="AE201" s="287"/>
      <c r="AF201" s="287"/>
      <c r="AG201" s="287"/>
      <c r="AH201" s="287"/>
      <c r="AI201" s="287"/>
      <c r="AJ201" s="287"/>
      <c r="AK201" s="287"/>
      <c r="AL201" s="287"/>
      <c r="AM201" s="287"/>
      <c r="AN201" s="287"/>
      <c r="AO201" s="438"/>
      <c r="AP201" s="460" t="s">
        <v>161</v>
      </c>
      <c r="AQ201" s="461"/>
      <c r="AR201" s="461"/>
      <c r="AS201" s="461"/>
      <c r="AT201" s="461"/>
      <c r="AU201" s="461"/>
      <c r="AV201" s="462"/>
      <c r="AW201" s="286" t="s">
        <v>63</v>
      </c>
      <c r="AX201" s="287"/>
      <c r="AY201" s="287"/>
      <c r="AZ201" s="287"/>
      <c r="BA201" s="287"/>
      <c r="BB201" s="287"/>
      <c r="BC201" s="287"/>
      <c r="BD201" s="287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7"/>
      <c r="BO201" s="287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7"/>
      <c r="CA201" s="287"/>
      <c r="CB201" s="287"/>
      <c r="CC201" s="287"/>
      <c r="CD201" s="287"/>
      <c r="CE201" s="287"/>
      <c r="CF201" s="288"/>
    </row>
    <row r="202" spans="1:84" ht="13.5" customHeight="1">
      <c r="A202" s="278"/>
      <c r="B202" s="279"/>
      <c r="C202" s="279"/>
      <c r="D202" s="279"/>
      <c r="E202" s="279"/>
      <c r="F202" s="279"/>
      <c r="G202" s="279"/>
      <c r="H202" s="279"/>
      <c r="I202" s="279"/>
      <c r="J202" s="279"/>
      <c r="K202" s="280"/>
      <c r="L202" s="137" t="s">
        <v>67</v>
      </c>
      <c r="M202" s="138"/>
      <c r="N202" s="138"/>
      <c r="O202" s="138"/>
      <c r="P202" s="138"/>
      <c r="Q202" s="138"/>
      <c r="R202" s="138"/>
      <c r="S202" s="138"/>
      <c r="T202" s="138"/>
      <c r="U202" s="139"/>
      <c r="V202" s="137" t="s">
        <v>68</v>
      </c>
      <c r="W202" s="138"/>
      <c r="X202" s="138"/>
      <c r="Y202" s="138"/>
      <c r="Z202" s="138"/>
      <c r="AA202" s="138"/>
      <c r="AB202" s="138"/>
      <c r="AC202" s="138"/>
      <c r="AD202" s="138"/>
      <c r="AE202" s="139"/>
      <c r="AF202" s="137" t="s">
        <v>53</v>
      </c>
      <c r="AG202" s="138"/>
      <c r="AH202" s="138"/>
      <c r="AI202" s="138"/>
      <c r="AJ202" s="138"/>
      <c r="AK202" s="138"/>
      <c r="AL202" s="138"/>
      <c r="AM202" s="138"/>
      <c r="AN202" s="138"/>
      <c r="AO202" s="139"/>
      <c r="AP202" s="463"/>
      <c r="AQ202" s="464"/>
      <c r="AR202" s="464"/>
      <c r="AS202" s="464"/>
      <c r="AT202" s="464"/>
      <c r="AU202" s="464"/>
      <c r="AV202" s="465"/>
      <c r="AW202" s="137" t="s">
        <v>67</v>
      </c>
      <c r="AX202" s="138"/>
      <c r="AY202" s="138"/>
      <c r="AZ202" s="138"/>
      <c r="BA202" s="138"/>
      <c r="BB202" s="138"/>
      <c r="BC202" s="138"/>
      <c r="BD202" s="138"/>
      <c r="BE202" s="139"/>
      <c r="BF202" s="137" t="s">
        <v>69</v>
      </c>
      <c r="BG202" s="138"/>
      <c r="BH202" s="138"/>
      <c r="BI202" s="138"/>
      <c r="BJ202" s="138"/>
      <c r="BK202" s="138"/>
      <c r="BL202" s="138"/>
      <c r="BM202" s="138"/>
      <c r="BN202" s="139"/>
      <c r="BO202" s="137" t="s">
        <v>54</v>
      </c>
      <c r="BP202" s="138"/>
      <c r="BQ202" s="138"/>
      <c r="BR202" s="138"/>
      <c r="BS202" s="138"/>
      <c r="BT202" s="138"/>
      <c r="BU202" s="138"/>
      <c r="BV202" s="138"/>
      <c r="BW202" s="139"/>
      <c r="BX202" s="137" t="s">
        <v>70</v>
      </c>
      <c r="BY202" s="138"/>
      <c r="BZ202" s="138"/>
      <c r="CA202" s="138"/>
      <c r="CB202" s="138"/>
      <c r="CC202" s="138"/>
      <c r="CD202" s="138"/>
      <c r="CE202" s="138"/>
      <c r="CF202" s="289"/>
    </row>
    <row r="203" spans="1:84" ht="15.75" customHeight="1">
      <c r="A203" s="406" t="s">
        <v>13</v>
      </c>
      <c r="B203" s="407"/>
      <c r="C203" s="407"/>
      <c r="D203" s="407"/>
      <c r="E203" s="407"/>
      <c r="F203" s="407"/>
      <c r="G203" s="407"/>
      <c r="H203" s="407"/>
      <c r="I203" s="407"/>
      <c r="J203" s="407"/>
      <c r="K203" s="408"/>
      <c r="L203" s="291">
        <f>SUM(L204:U209)</f>
        <v>237319</v>
      </c>
      <c r="M203" s="292"/>
      <c r="N203" s="292"/>
      <c r="O203" s="292"/>
      <c r="P203" s="292"/>
      <c r="Q203" s="292"/>
      <c r="R203" s="292"/>
      <c r="S203" s="292"/>
      <c r="T203" s="292"/>
      <c r="U203" s="293"/>
      <c r="V203" s="291">
        <v>95410</v>
      </c>
      <c r="W203" s="292"/>
      <c r="X203" s="292"/>
      <c r="Y203" s="292"/>
      <c r="Z203" s="292"/>
      <c r="AA203" s="292"/>
      <c r="AB203" s="292"/>
      <c r="AC203" s="292"/>
      <c r="AD203" s="292"/>
      <c r="AE203" s="293"/>
      <c r="AF203" s="291">
        <v>141909</v>
      </c>
      <c r="AG203" s="292"/>
      <c r="AH203" s="292"/>
      <c r="AI203" s="292"/>
      <c r="AJ203" s="292"/>
      <c r="AK203" s="292"/>
      <c r="AL203" s="292"/>
      <c r="AM203" s="292"/>
      <c r="AN203" s="292"/>
      <c r="AO203" s="293"/>
      <c r="AP203" s="590"/>
      <c r="AQ203" s="591"/>
      <c r="AR203" s="591"/>
      <c r="AS203" s="591"/>
      <c r="AT203" s="591"/>
      <c r="AU203" s="591"/>
      <c r="AV203" s="592"/>
      <c r="AW203" s="291">
        <f>SUM(AW204:BE209)</f>
        <v>43181</v>
      </c>
      <c r="AX203" s="292"/>
      <c r="AY203" s="292"/>
      <c r="AZ203" s="292"/>
      <c r="BA203" s="292"/>
      <c r="BB203" s="292"/>
      <c r="BC203" s="292"/>
      <c r="BD203" s="292"/>
      <c r="BE203" s="293"/>
      <c r="BF203" s="291">
        <v>32368</v>
      </c>
      <c r="BG203" s="292"/>
      <c r="BH203" s="292"/>
      <c r="BI203" s="292"/>
      <c r="BJ203" s="292"/>
      <c r="BK203" s="292"/>
      <c r="BL203" s="292"/>
      <c r="BM203" s="292"/>
      <c r="BN203" s="293"/>
      <c r="BO203" s="291">
        <v>9013</v>
      </c>
      <c r="BP203" s="292"/>
      <c r="BQ203" s="292"/>
      <c r="BR203" s="292"/>
      <c r="BS203" s="292"/>
      <c r="BT203" s="292"/>
      <c r="BU203" s="292"/>
      <c r="BV203" s="292"/>
      <c r="BW203" s="293"/>
      <c r="BX203" s="291">
        <v>2781</v>
      </c>
      <c r="BY203" s="292"/>
      <c r="BZ203" s="292"/>
      <c r="CA203" s="292"/>
      <c r="CB203" s="292"/>
      <c r="CC203" s="292"/>
      <c r="CD203" s="292"/>
      <c r="CE203" s="292"/>
      <c r="CF203" s="539"/>
    </row>
    <row r="204" spans="1:84" ht="15.75" customHeight="1">
      <c r="A204" s="153" t="s">
        <v>82</v>
      </c>
      <c r="B204" s="154"/>
      <c r="C204" s="154"/>
      <c r="D204" s="154"/>
      <c r="E204" s="154"/>
      <c r="F204" s="154"/>
      <c r="G204" s="154"/>
      <c r="H204" s="154"/>
      <c r="I204" s="154"/>
      <c r="J204" s="154"/>
      <c r="K204" s="155"/>
      <c r="L204" s="64">
        <f aca="true" t="shared" si="8" ref="L204:L209">V204+AF204</f>
        <v>27552</v>
      </c>
      <c r="M204" s="65"/>
      <c r="N204" s="65"/>
      <c r="O204" s="65"/>
      <c r="P204" s="65"/>
      <c r="Q204" s="65"/>
      <c r="R204" s="65"/>
      <c r="S204" s="65"/>
      <c r="T204" s="65"/>
      <c r="U204" s="66"/>
      <c r="V204" s="64">
        <v>18510</v>
      </c>
      <c r="W204" s="65"/>
      <c r="X204" s="65"/>
      <c r="Y204" s="65"/>
      <c r="Z204" s="65"/>
      <c r="AA204" s="65"/>
      <c r="AB204" s="65"/>
      <c r="AC204" s="65"/>
      <c r="AD204" s="65"/>
      <c r="AE204" s="66"/>
      <c r="AF204" s="64">
        <v>9042</v>
      </c>
      <c r="AG204" s="65"/>
      <c r="AH204" s="65"/>
      <c r="AI204" s="65"/>
      <c r="AJ204" s="65"/>
      <c r="AK204" s="65"/>
      <c r="AL204" s="65"/>
      <c r="AM204" s="65"/>
      <c r="AN204" s="65"/>
      <c r="AO204" s="66"/>
      <c r="AP204" s="92" t="s">
        <v>83</v>
      </c>
      <c r="AQ204" s="93"/>
      <c r="AR204" s="93"/>
      <c r="AS204" s="93"/>
      <c r="AT204" s="93"/>
      <c r="AU204" s="93"/>
      <c r="AV204" s="94"/>
      <c r="AW204" s="64">
        <f aca="true" t="shared" si="9" ref="AW204:AW209">BF204+BO204+BX204</f>
        <v>6806</v>
      </c>
      <c r="AX204" s="65"/>
      <c r="AY204" s="65"/>
      <c r="AZ204" s="65"/>
      <c r="BA204" s="65"/>
      <c r="BB204" s="65"/>
      <c r="BC204" s="65"/>
      <c r="BD204" s="65"/>
      <c r="BE204" s="66"/>
      <c r="BF204" s="64">
        <v>5118</v>
      </c>
      <c r="BG204" s="65"/>
      <c r="BH204" s="65"/>
      <c r="BI204" s="65"/>
      <c r="BJ204" s="65"/>
      <c r="BK204" s="65"/>
      <c r="BL204" s="65"/>
      <c r="BM204" s="65"/>
      <c r="BN204" s="66"/>
      <c r="BO204" s="64">
        <v>1383</v>
      </c>
      <c r="BP204" s="65"/>
      <c r="BQ204" s="65"/>
      <c r="BR204" s="65"/>
      <c r="BS204" s="65"/>
      <c r="BT204" s="65"/>
      <c r="BU204" s="65"/>
      <c r="BV204" s="65"/>
      <c r="BW204" s="66"/>
      <c r="BX204" s="64">
        <v>305</v>
      </c>
      <c r="BY204" s="65"/>
      <c r="BZ204" s="65"/>
      <c r="CA204" s="65"/>
      <c r="CB204" s="65"/>
      <c r="CC204" s="65"/>
      <c r="CD204" s="65"/>
      <c r="CE204" s="65"/>
      <c r="CF204" s="290"/>
    </row>
    <row r="205" spans="1:84" ht="15.75" customHeight="1">
      <c r="A205" s="153" t="s">
        <v>84</v>
      </c>
      <c r="B205" s="154"/>
      <c r="C205" s="154"/>
      <c r="D205" s="154"/>
      <c r="E205" s="154"/>
      <c r="F205" s="154"/>
      <c r="G205" s="154"/>
      <c r="H205" s="154"/>
      <c r="I205" s="154"/>
      <c r="J205" s="154"/>
      <c r="K205" s="155"/>
      <c r="L205" s="64">
        <f t="shared" si="8"/>
        <v>37039</v>
      </c>
      <c r="M205" s="65"/>
      <c r="N205" s="65"/>
      <c r="O205" s="65"/>
      <c r="P205" s="65"/>
      <c r="Q205" s="65"/>
      <c r="R205" s="65"/>
      <c r="S205" s="65"/>
      <c r="T205" s="65"/>
      <c r="U205" s="66"/>
      <c r="V205" s="64">
        <v>18865</v>
      </c>
      <c r="W205" s="65"/>
      <c r="X205" s="65"/>
      <c r="Y205" s="65"/>
      <c r="Z205" s="65"/>
      <c r="AA205" s="65"/>
      <c r="AB205" s="65"/>
      <c r="AC205" s="65"/>
      <c r="AD205" s="65"/>
      <c r="AE205" s="66"/>
      <c r="AF205" s="64">
        <v>18174</v>
      </c>
      <c r="AG205" s="65"/>
      <c r="AH205" s="65"/>
      <c r="AI205" s="65"/>
      <c r="AJ205" s="65"/>
      <c r="AK205" s="65"/>
      <c r="AL205" s="65"/>
      <c r="AM205" s="65"/>
      <c r="AN205" s="65"/>
      <c r="AO205" s="66"/>
      <c r="AP205" s="92" t="s">
        <v>208</v>
      </c>
      <c r="AQ205" s="93"/>
      <c r="AR205" s="93"/>
      <c r="AS205" s="93"/>
      <c r="AT205" s="93"/>
      <c r="AU205" s="93"/>
      <c r="AV205" s="94"/>
      <c r="AW205" s="64">
        <f t="shared" si="9"/>
        <v>8181</v>
      </c>
      <c r="AX205" s="65"/>
      <c r="AY205" s="65"/>
      <c r="AZ205" s="65"/>
      <c r="BA205" s="65"/>
      <c r="BB205" s="65"/>
      <c r="BC205" s="65"/>
      <c r="BD205" s="65"/>
      <c r="BE205" s="66"/>
      <c r="BF205" s="64">
        <v>6413</v>
      </c>
      <c r="BG205" s="65"/>
      <c r="BH205" s="65"/>
      <c r="BI205" s="65"/>
      <c r="BJ205" s="65"/>
      <c r="BK205" s="65"/>
      <c r="BL205" s="65"/>
      <c r="BM205" s="65"/>
      <c r="BN205" s="66"/>
      <c r="BO205" s="64">
        <v>1371</v>
      </c>
      <c r="BP205" s="65"/>
      <c r="BQ205" s="65"/>
      <c r="BR205" s="65"/>
      <c r="BS205" s="65"/>
      <c r="BT205" s="65"/>
      <c r="BU205" s="65"/>
      <c r="BV205" s="65"/>
      <c r="BW205" s="66"/>
      <c r="BX205" s="64">
        <v>397</v>
      </c>
      <c r="BY205" s="65"/>
      <c r="BZ205" s="65"/>
      <c r="CA205" s="65"/>
      <c r="CB205" s="65"/>
      <c r="CC205" s="65"/>
      <c r="CD205" s="65"/>
      <c r="CE205" s="65"/>
      <c r="CF205" s="290"/>
    </row>
    <row r="206" spans="1:84" ht="15.75" customHeight="1">
      <c r="A206" s="153" t="s">
        <v>85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64">
        <f t="shared" si="8"/>
        <v>36490</v>
      </c>
      <c r="M206" s="65"/>
      <c r="N206" s="65"/>
      <c r="O206" s="65"/>
      <c r="P206" s="65"/>
      <c r="Q206" s="65"/>
      <c r="R206" s="65"/>
      <c r="S206" s="65"/>
      <c r="T206" s="65"/>
      <c r="U206" s="66"/>
      <c r="V206" s="64">
        <v>8247</v>
      </c>
      <c r="W206" s="65"/>
      <c r="X206" s="65"/>
      <c r="Y206" s="65"/>
      <c r="Z206" s="65"/>
      <c r="AA206" s="65"/>
      <c r="AB206" s="65"/>
      <c r="AC206" s="65"/>
      <c r="AD206" s="65"/>
      <c r="AE206" s="66"/>
      <c r="AF206" s="64">
        <v>28243</v>
      </c>
      <c r="AG206" s="65"/>
      <c r="AH206" s="65"/>
      <c r="AI206" s="65"/>
      <c r="AJ206" s="65"/>
      <c r="AK206" s="65"/>
      <c r="AL206" s="65"/>
      <c r="AM206" s="65"/>
      <c r="AN206" s="65"/>
      <c r="AO206" s="66"/>
      <c r="AP206" s="92" t="s">
        <v>86</v>
      </c>
      <c r="AQ206" s="93"/>
      <c r="AR206" s="93"/>
      <c r="AS206" s="93"/>
      <c r="AT206" s="93"/>
      <c r="AU206" s="93"/>
      <c r="AV206" s="94"/>
      <c r="AW206" s="64">
        <f t="shared" si="9"/>
        <v>6548</v>
      </c>
      <c r="AX206" s="65"/>
      <c r="AY206" s="65"/>
      <c r="AZ206" s="65"/>
      <c r="BA206" s="65"/>
      <c r="BB206" s="65"/>
      <c r="BC206" s="65"/>
      <c r="BD206" s="65"/>
      <c r="BE206" s="66"/>
      <c r="BF206" s="64">
        <v>4959</v>
      </c>
      <c r="BG206" s="65"/>
      <c r="BH206" s="65"/>
      <c r="BI206" s="65"/>
      <c r="BJ206" s="65"/>
      <c r="BK206" s="65"/>
      <c r="BL206" s="65"/>
      <c r="BM206" s="65"/>
      <c r="BN206" s="66"/>
      <c r="BO206" s="64">
        <v>1239</v>
      </c>
      <c r="BP206" s="65"/>
      <c r="BQ206" s="65"/>
      <c r="BR206" s="65"/>
      <c r="BS206" s="65"/>
      <c r="BT206" s="65"/>
      <c r="BU206" s="65"/>
      <c r="BV206" s="65"/>
      <c r="BW206" s="66"/>
      <c r="BX206" s="64">
        <v>350</v>
      </c>
      <c r="BY206" s="65"/>
      <c r="BZ206" s="65"/>
      <c r="CA206" s="65"/>
      <c r="CB206" s="65"/>
      <c r="CC206" s="65"/>
      <c r="CD206" s="65"/>
      <c r="CE206" s="65"/>
      <c r="CF206" s="290"/>
    </row>
    <row r="207" spans="1:84" ht="15.75" customHeight="1">
      <c r="A207" s="153" t="s">
        <v>87</v>
      </c>
      <c r="B207" s="154"/>
      <c r="C207" s="154"/>
      <c r="D207" s="154"/>
      <c r="E207" s="154"/>
      <c r="F207" s="154"/>
      <c r="G207" s="154"/>
      <c r="H207" s="154"/>
      <c r="I207" s="154"/>
      <c r="J207" s="154"/>
      <c r="K207" s="155"/>
      <c r="L207" s="64">
        <f t="shared" si="8"/>
        <v>53749</v>
      </c>
      <c r="M207" s="65"/>
      <c r="N207" s="65"/>
      <c r="O207" s="65"/>
      <c r="P207" s="65"/>
      <c r="Q207" s="65"/>
      <c r="R207" s="65"/>
      <c r="S207" s="65"/>
      <c r="T207" s="65"/>
      <c r="U207" s="66"/>
      <c r="V207" s="64">
        <v>29272</v>
      </c>
      <c r="W207" s="65"/>
      <c r="X207" s="65"/>
      <c r="Y207" s="65"/>
      <c r="Z207" s="65"/>
      <c r="AA207" s="65"/>
      <c r="AB207" s="65"/>
      <c r="AC207" s="65"/>
      <c r="AD207" s="65"/>
      <c r="AE207" s="66"/>
      <c r="AF207" s="64">
        <v>24477</v>
      </c>
      <c r="AG207" s="65"/>
      <c r="AH207" s="65"/>
      <c r="AI207" s="65"/>
      <c r="AJ207" s="65"/>
      <c r="AK207" s="65"/>
      <c r="AL207" s="65"/>
      <c r="AM207" s="65"/>
      <c r="AN207" s="65"/>
      <c r="AO207" s="66"/>
      <c r="AP207" s="92" t="s">
        <v>88</v>
      </c>
      <c r="AQ207" s="93"/>
      <c r="AR207" s="93"/>
      <c r="AS207" s="93"/>
      <c r="AT207" s="93"/>
      <c r="AU207" s="93"/>
      <c r="AV207" s="94"/>
      <c r="AW207" s="64">
        <v>7240</v>
      </c>
      <c r="AX207" s="65"/>
      <c r="AY207" s="65"/>
      <c r="AZ207" s="65"/>
      <c r="BA207" s="65"/>
      <c r="BB207" s="65"/>
      <c r="BC207" s="65"/>
      <c r="BD207" s="65"/>
      <c r="BE207" s="66"/>
      <c r="BF207" s="64">
        <v>5682</v>
      </c>
      <c r="BG207" s="65"/>
      <c r="BH207" s="65"/>
      <c r="BI207" s="65"/>
      <c r="BJ207" s="65"/>
      <c r="BK207" s="65"/>
      <c r="BL207" s="65"/>
      <c r="BM207" s="65"/>
      <c r="BN207" s="66"/>
      <c r="BO207" s="64">
        <v>1309</v>
      </c>
      <c r="BP207" s="65"/>
      <c r="BQ207" s="65"/>
      <c r="BR207" s="65"/>
      <c r="BS207" s="65"/>
      <c r="BT207" s="65"/>
      <c r="BU207" s="65"/>
      <c r="BV207" s="65"/>
      <c r="BW207" s="66"/>
      <c r="BX207" s="64">
        <v>249</v>
      </c>
      <c r="BY207" s="65"/>
      <c r="BZ207" s="65"/>
      <c r="CA207" s="65"/>
      <c r="CB207" s="65"/>
      <c r="CC207" s="65"/>
      <c r="CD207" s="65"/>
      <c r="CE207" s="65"/>
      <c r="CF207" s="290"/>
    </row>
    <row r="208" spans="1:84" ht="15.75" customHeight="1">
      <c r="A208" s="153" t="s">
        <v>89</v>
      </c>
      <c r="B208" s="154"/>
      <c r="C208" s="154"/>
      <c r="D208" s="154"/>
      <c r="E208" s="154"/>
      <c r="F208" s="154"/>
      <c r="G208" s="154"/>
      <c r="H208" s="154"/>
      <c r="I208" s="154"/>
      <c r="J208" s="154"/>
      <c r="K208" s="155"/>
      <c r="L208" s="64">
        <f t="shared" si="8"/>
        <v>39127</v>
      </c>
      <c r="M208" s="65"/>
      <c r="N208" s="65"/>
      <c r="O208" s="65"/>
      <c r="P208" s="65"/>
      <c r="Q208" s="65"/>
      <c r="R208" s="65"/>
      <c r="S208" s="65"/>
      <c r="T208" s="65"/>
      <c r="U208" s="66"/>
      <c r="V208" s="64">
        <v>8625</v>
      </c>
      <c r="W208" s="65"/>
      <c r="X208" s="65"/>
      <c r="Y208" s="65"/>
      <c r="Z208" s="65"/>
      <c r="AA208" s="65"/>
      <c r="AB208" s="65"/>
      <c r="AC208" s="65"/>
      <c r="AD208" s="65"/>
      <c r="AE208" s="66"/>
      <c r="AF208" s="64">
        <v>30502</v>
      </c>
      <c r="AG208" s="65"/>
      <c r="AH208" s="65"/>
      <c r="AI208" s="65"/>
      <c r="AJ208" s="65"/>
      <c r="AK208" s="65"/>
      <c r="AL208" s="65"/>
      <c r="AM208" s="65"/>
      <c r="AN208" s="65"/>
      <c r="AO208" s="66"/>
      <c r="AP208" s="92" t="s">
        <v>90</v>
      </c>
      <c r="AQ208" s="93"/>
      <c r="AR208" s="93"/>
      <c r="AS208" s="93"/>
      <c r="AT208" s="93"/>
      <c r="AU208" s="93"/>
      <c r="AV208" s="94"/>
      <c r="AW208" s="64">
        <f t="shared" si="9"/>
        <v>5751</v>
      </c>
      <c r="AX208" s="65"/>
      <c r="AY208" s="65"/>
      <c r="AZ208" s="65"/>
      <c r="BA208" s="65"/>
      <c r="BB208" s="65"/>
      <c r="BC208" s="65"/>
      <c r="BD208" s="65"/>
      <c r="BE208" s="66"/>
      <c r="BF208" s="64">
        <v>4321</v>
      </c>
      <c r="BG208" s="65"/>
      <c r="BH208" s="65"/>
      <c r="BI208" s="65"/>
      <c r="BJ208" s="65"/>
      <c r="BK208" s="65"/>
      <c r="BL208" s="65"/>
      <c r="BM208" s="65"/>
      <c r="BN208" s="66"/>
      <c r="BO208" s="64">
        <v>1132</v>
      </c>
      <c r="BP208" s="65"/>
      <c r="BQ208" s="65"/>
      <c r="BR208" s="65"/>
      <c r="BS208" s="65"/>
      <c r="BT208" s="65"/>
      <c r="BU208" s="65"/>
      <c r="BV208" s="65"/>
      <c r="BW208" s="66"/>
      <c r="BX208" s="64">
        <v>298</v>
      </c>
      <c r="BY208" s="65"/>
      <c r="BZ208" s="65"/>
      <c r="CA208" s="65"/>
      <c r="CB208" s="65"/>
      <c r="CC208" s="65"/>
      <c r="CD208" s="65"/>
      <c r="CE208" s="65"/>
      <c r="CF208" s="290"/>
    </row>
    <row r="209" spans="1:84" ht="15.75" customHeight="1" thickBot="1">
      <c r="A209" s="269" t="s">
        <v>91</v>
      </c>
      <c r="B209" s="270"/>
      <c r="C209" s="270"/>
      <c r="D209" s="270"/>
      <c r="E209" s="270"/>
      <c r="F209" s="270"/>
      <c r="G209" s="270"/>
      <c r="H209" s="270"/>
      <c r="I209" s="270"/>
      <c r="J209" s="270"/>
      <c r="K209" s="271"/>
      <c r="L209" s="95">
        <f t="shared" si="8"/>
        <v>43362</v>
      </c>
      <c r="M209" s="96"/>
      <c r="N209" s="96"/>
      <c r="O209" s="96"/>
      <c r="P209" s="96"/>
      <c r="Q209" s="96"/>
      <c r="R209" s="96"/>
      <c r="S209" s="96"/>
      <c r="T209" s="96"/>
      <c r="U209" s="98"/>
      <c r="V209" s="95">
        <v>11891</v>
      </c>
      <c r="W209" s="96"/>
      <c r="X209" s="96"/>
      <c r="Y209" s="96"/>
      <c r="Z209" s="96"/>
      <c r="AA209" s="96"/>
      <c r="AB209" s="96"/>
      <c r="AC209" s="96"/>
      <c r="AD209" s="96"/>
      <c r="AE209" s="98"/>
      <c r="AF209" s="95">
        <v>31471</v>
      </c>
      <c r="AG209" s="96"/>
      <c r="AH209" s="96"/>
      <c r="AI209" s="96"/>
      <c r="AJ209" s="96"/>
      <c r="AK209" s="96"/>
      <c r="AL209" s="96"/>
      <c r="AM209" s="96"/>
      <c r="AN209" s="96"/>
      <c r="AO209" s="98"/>
      <c r="AP209" s="140" t="s">
        <v>209</v>
      </c>
      <c r="AQ209" s="141"/>
      <c r="AR209" s="141"/>
      <c r="AS209" s="141"/>
      <c r="AT209" s="141"/>
      <c r="AU209" s="141"/>
      <c r="AV209" s="142"/>
      <c r="AW209" s="95">
        <f t="shared" si="9"/>
        <v>8655</v>
      </c>
      <c r="AX209" s="96"/>
      <c r="AY209" s="96"/>
      <c r="AZ209" s="96"/>
      <c r="BA209" s="96"/>
      <c r="BB209" s="96"/>
      <c r="BC209" s="96"/>
      <c r="BD209" s="96"/>
      <c r="BE209" s="98"/>
      <c r="BF209" s="95">
        <v>6097</v>
      </c>
      <c r="BG209" s="96"/>
      <c r="BH209" s="96"/>
      <c r="BI209" s="96"/>
      <c r="BJ209" s="96"/>
      <c r="BK209" s="96"/>
      <c r="BL209" s="96"/>
      <c r="BM209" s="96"/>
      <c r="BN209" s="98"/>
      <c r="BO209" s="95">
        <v>1598</v>
      </c>
      <c r="BP209" s="96"/>
      <c r="BQ209" s="96"/>
      <c r="BR209" s="96"/>
      <c r="BS209" s="96"/>
      <c r="BT209" s="96"/>
      <c r="BU209" s="96"/>
      <c r="BV209" s="96"/>
      <c r="BW209" s="98"/>
      <c r="BX209" s="95">
        <v>960</v>
      </c>
      <c r="BY209" s="96"/>
      <c r="BZ209" s="96"/>
      <c r="CA209" s="96"/>
      <c r="CB209" s="96"/>
      <c r="CC209" s="96"/>
      <c r="CD209" s="96"/>
      <c r="CE209" s="96"/>
      <c r="CF209" s="97"/>
    </row>
    <row r="210" spans="1:84" ht="13.5" thickBo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5"/>
      <c r="M210" s="1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</row>
    <row r="211" spans="1:85" ht="13.5" customHeight="1">
      <c r="A211" s="275" t="s">
        <v>22</v>
      </c>
      <c r="B211" s="276"/>
      <c r="C211" s="276"/>
      <c r="D211" s="276"/>
      <c r="E211" s="276"/>
      <c r="F211" s="276"/>
      <c r="G211" s="276"/>
      <c r="H211" s="276"/>
      <c r="I211" s="276"/>
      <c r="J211" s="276"/>
      <c r="K211" s="277"/>
      <c r="L211" s="286" t="s">
        <v>64</v>
      </c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438"/>
      <c r="AM211" s="286" t="s">
        <v>65</v>
      </c>
      <c r="AN211" s="287"/>
      <c r="AO211" s="287"/>
      <c r="AP211" s="287"/>
      <c r="AQ211" s="287"/>
      <c r="AR211" s="287"/>
      <c r="AS211" s="287"/>
      <c r="AT211" s="287"/>
      <c r="AU211" s="287"/>
      <c r="AV211" s="287"/>
      <c r="AW211" s="287"/>
      <c r="AX211" s="287"/>
      <c r="AY211" s="287"/>
      <c r="AZ211" s="287"/>
      <c r="BA211" s="287"/>
      <c r="BB211" s="438"/>
      <c r="BC211" s="286" t="s">
        <v>226</v>
      </c>
      <c r="BD211" s="287"/>
      <c r="BE211" s="287"/>
      <c r="BF211" s="287"/>
      <c r="BG211" s="287"/>
      <c r="BH211" s="287"/>
      <c r="BI211" s="287"/>
      <c r="BJ211" s="287"/>
      <c r="BK211" s="287"/>
      <c r="BL211" s="287"/>
      <c r="BM211" s="287"/>
      <c r="BN211" s="287"/>
      <c r="BO211" s="287"/>
      <c r="BP211" s="287"/>
      <c r="BQ211" s="287"/>
      <c r="BR211" s="287"/>
      <c r="BS211" s="287"/>
      <c r="BT211" s="287"/>
      <c r="BU211" s="287"/>
      <c r="BV211" s="287"/>
      <c r="BW211" s="287"/>
      <c r="BX211" s="287"/>
      <c r="BY211" s="287"/>
      <c r="BZ211" s="287"/>
      <c r="CA211" s="287"/>
      <c r="CB211" s="287"/>
      <c r="CC211" s="287"/>
      <c r="CD211" s="287"/>
      <c r="CE211" s="287"/>
      <c r="CF211" s="288"/>
      <c r="CG211" s="4"/>
    </row>
    <row r="212" spans="1:85" ht="13.5" customHeight="1">
      <c r="A212" s="278"/>
      <c r="B212" s="279"/>
      <c r="C212" s="279"/>
      <c r="D212" s="279"/>
      <c r="E212" s="279"/>
      <c r="F212" s="279"/>
      <c r="G212" s="279"/>
      <c r="H212" s="279"/>
      <c r="I212" s="279"/>
      <c r="J212" s="279"/>
      <c r="K212" s="280"/>
      <c r="L212" s="137" t="s">
        <v>71</v>
      </c>
      <c r="M212" s="138"/>
      <c r="N212" s="138"/>
      <c r="O212" s="138"/>
      <c r="P212" s="138"/>
      <c r="Q212" s="138"/>
      <c r="R212" s="138"/>
      <c r="S212" s="138"/>
      <c r="T212" s="139"/>
      <c r="U212" s="137" t="s">
        <v>72</v>
      </c>
      <c r="V212" s="138"/>
      <c r="W212" s="138"/>
      <c r="X212" s="138"/>
      <c r="Y212" s="138"/>
      <c r="Z212" s="138"/>
      <c r="AA212" s="138"/>
      <c r="AB212" s="138"/>
      <c r="AC212" s="139"/>
      <c r="AD212" s="137" t="s">
        <v>73</v>
      </c>
      <c r="AE212" s="138"/>
      <c r="AF212" s="138"/>
      <c r="AG212" s="138"/>
      <c r="AH212" s="138"/>
      <c r="AI212" s="138"/>
      <c r="AJ212" s="138"/>
      <c r="AK212" s="138"/>
      <c r="AL212" s="139"/>
      <c r="AM212" s="137" t="s">
        <v>39</v>
      </c>
      <c r="AN212" s="138"/>
      <c r="AO212" s="138"/>
      <c r="AP212" s="138"/>
      <c r="AQ212" s="138"/>
      <c r="AR212" s="138"/>
      <c r="AS212" s="138"/>
      <c r="AT212" s="139"/>
      <c r="AU212" s="137" t="s">
        <v>55</v>
      </c>
      <c r="AV212" s="138"/>
      <c r="AW212" s="138"/>
      <c r="AX212" s="138"/>
      <c r="AY212" s="138"/>
      <c r="AZ212" s="138"/>
      <c r="BA212" s="138"/>
      <c r="BB212" s="139"/>
      <c r="BC212" s="137" t="s">
        <v>56</v>
      </c>
      <c r="BD212" s="138"/>
      <c r="BE212" s="138"/>
      <c r="BF212" s="138"/>
      <c r="BG212" s="138"/>
      <c r="BH212" s="138"/>
      <c r="BI212" s="139"/>
      <c r="BJ212" s="137" t="s">
        <v>74</v>
      </c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138"/>
      <c r="BW212" s="138"/>
      <c r="BX212" s="138"/>
      <c r="BY212" s="138"/>
      <c r="BZ212" s="138"/>
      <c r="CA212" s="138"/>
      <c r="CB212" s="138"/>
      <c r="CC212" s="138"/>
      <c r="CD212" s="138"/>
      <c r="CE212" s="138"/>
      <c r="CF212" s="289"/>
      <c r="CG212" s="4"/>
    </row>
    <row r="213" spans="1:85" ht="15.75" customHeight="1">
      <c r="A213" s="406" t="s">
        <v>13</v>
      </c>
      <c r="B213" s="407"/>
      <c r="C213" s="407"/>
      <c r="D213" s="407"/>
      <c r="E213" s="407"/>
      <c r="F213" s="407"/>
      <c r="G213" s="407"/>
      <c r="H213" s="407"/>
      <c r="I213" s="407"/>
      <c r="J213" s="407"/>
      <c r="K213" s="408"/>
      <c r="L213" s="291">
        <v>30071</v>
      </c>
      <c r="M213" s="292"/>
      <c r="N213" s="292"/>
      <c r="O213" s="292"/>
      <c r="P213" s="292"/>
      <c r="Q213" s="292"/>
      <c r="R213" s="292"/>
      <c r="S213" s="292"/>
      <c r="T213" s="293"/>
      <c r="U213" s="425">
        <v>8074</v>
      </c>
      <c r="V213" s="426"/>
      <c r="W213" s="426"/>
      <c r="X213" s="426"/>
      <c r="Y213" s="426"/>
      <c r="Z213" s="426"/>
      <c r="AA213" s="426"/>
      <c r="AB213" s="426"/>
      <c r="AC213" s="427"/>
      <c r="AD213" s="425">
        <v>6017</v>
      </c>
      <c r="AE213" s="426"/>
      <c r="AF213" s="426"/>
      <c r="AG213" s="426"/>
      <c r="AH213" s="426"/>
      <c r="AI213" s="426"/>
      <c r="AJ213" s="426"/>
      <c r="AK213" s="426"/>
      <c r="AL213" s="427"/>
      <c r="AM213" s="425">
        <v>47</v>
      </c>
      <c r="AN213" s="426"/>
      <c r="AO213" s="426"/>
      <c r="AP213" s="426"/>
      <c r="AQ213" s="426"/>
      <c r="AR213" s="426"/>
      <c r="AS213" s="426"/>
      <c r="AT213" s="427"/>
      <c r="AU213" s="425">
        <v>124</v>
      </c>
      <c r="AV213" s="426"/>
      <c r="AW213" s="426"/>
      <c r="AX213" s="426"/>
      <c r="AY213" s="426"/>
      <c r="AZ213" s="426"/>
      <c r="BA213" s="426"/>
      <c r="BB213" s="427"/>
      <c r="BC213" s="283"/>
      <c r="BD213" s="284"/>
      <c r="BE213" s="284"/>
      <c r="BF213" s="284"/>
      <c r="BG213" s="284"/>
      <c r="BH213" s="284"/>
      <c r="BI213" s="285"/>
      <c r="BJ213" s="291"/>
      <c r="BK213" s="292"/>
      <c r="BL213" s="292"/>
      <c r="BM213" s="292"/>
      <c r="BN213" s="292"/>
      <c r="BO213" s="292"/>
      <c r="BP213" s="292"/>
      <c r="BQ213" s="292"/>
      <c r="BR213" s="292"/>
      <c r="BS213" s="292"/>
      <c r="BT213" s="292"/>
      <c r="BU213" s="292"/>
      <c r="BV213" s="292"/>
      <c r="BW213" s="292"/>
      <c r="BX213" s="292"/>
      <c r="BY213" s="292"/>
      <c r="BZ213" s="292"/>
      <c r="CA213" s="292"/>
      <c r="CB213" s="292"/>
      <c r="CC213" s="292"/>
      <c r="CD213" s="292"/>
      <c r="CE213" s="292"/>
      <c r="CF213" s="539"/>
      <c r="CG213" s="4"/>
    </row>
    <row r="214" spans="1:85" ht="15.75" customHeight="1">
      <c r="A214" s="153" t="s">
        <v>82</v>
      </c>
      <c r="B214" s="154"/>
      <c r="C214" s="154"/>
      <c r="D214" s="154"/>
      <c r="E214" s="154"/>
      <c r="F214" s="154"/>
      <c r="G214" s="154"/>
      <c r="H214" s="154"/>
      <c r="I214" s="154"/>
      <c r="J214" s="154"/>
      <c r="K214" s="155"/>
      <c r="L214" s="64">
        <v>5118</v>
      </c>
      <c r="M214" s="65"/>
      <c r="N214" s="65"/>
      <c r="O214" s="65"/>
      <c r="P214" s="65"/>
      <c r="Q214" s="65"/>
      <c r="R214" s="65"/>
      <c r="S214" s="65"/>
      <c r="T214" s="66"/>
      <c r="U214" s="64">
        <v>1406</v>
      </c>
      <c r="V214" s="65"/>
      <c r="W214" s="65"/>
      <c r="X214" s="65"/>
      <c r="Y214" s="65"/>
      <c r="Z214" s="65"/>
      <c r="AA214" s="65"/>
      <c r="AB214" s="65"/>
      <c r="AC214" s="66"/>
      <c r="AD214" s="64">
        <v>282</v>
      </c>
      <c r="AE214" s="65"/>
      <c r="AF214" s="65"/>
      <c r="AG214" s="65"/>
      <c r="AH214" s="65"/>
      <c r="AI214" s="65"/>
      <c r="AJ214" s="65"/>
      <c r="AK214" s="65"/>
      <c r="AL214" s="66"/>
      <c r="AM214" s="64">
        <v>8</v>
      </c>
      <c r="AN214" s="65"/>
      <c r="AO214" s="65"/>
      <c r="AP214" s="65"/>
      <c r="AQ214" s="65"/>
      <c r="AR214" s="65"/>
      <c r="AS214" s="65"/>
      <c r="AT214" s="66"/>
      <c r="AU214" s="64">
        <v>19</v>
      </c>
      <c r="AV214" s="65"/>
      <c r="AW214" s="65"/>
      <c r="AX214" s="65"/>
      <c r="AY214" s="65"/>
      <c r="AZ214" s="65"/>
      <c r="BA214" s="65"/>
      <c r="BB214" s="66"/>
      <c r="BC214" s="92" t="s">
        <v>152</v>
      </c>
      <c r="BD214" s="93"/>
      <c r="BE214" s="93"/>
      <c r="BF214" s="93"/>
      <c r="BG214" s="93"/>
      <c r="BH214" s="93"/>
      <c r="BI214" s="94"/>
      <c r="BJ214" s="64" t="s">
        <v>60</v>
      </c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290"/>
      <c r="CG214" s="4"/>
    </row>
    <row r="215" spans="1:85" ht="15.75" customHeight="1">
      <c r="A215" s="153" t="s">
        <v>84</v>
      </c>
      <c r="B215" s="154"/>
      <c r="C215" s="154"/>
      <c r="D215" s="154"/>
      <c r="E215" s="154"/>
      <c r="F215" s="154"/>
      <c r="G215" s="154"/>
      <c r="H215" s="154"/>
      <c r="I215" s="154"/>
      <c r="J215" s="154"/>
      <c r="K215" s="155"/>
      <c r="L215" s="64">
        <v>6372</v>
      </c>
      <c r="M215" s="65"/>
      <c r="N215" s="65"/>
      <c r="O215" s="65"/>
      <c r="P215" s="65"/>
      <c r="Q215" s="65"/>
      <c r="R215" s="65"/>
      <c r="S215" s="65"/>
      <c r="T215" s="66"/>
      <c r="U215" s="64">
        <v>1516</v>
      </c>
      <c r="V215" s="65"/>
      <c r="W215" s="65"/>
      <c r="X215" s="65"/>
      <c r="Y215" s="65"/>
      <c r="Z215" s="65"/>
      <c r="AA215" s="65"/>
      <c r="AB215" s="65"/>
      <c r="AC215" s="66"/>
      <c r="AD215" s="64">
        <v>293</v>
      </c>
      <c r="AE215" s="65"/>
      <c r="AF215" s="65"/>
      <c r="AG215" s="65"/>
      <c r="AH215" s="65"/>
      <c r="AI215" s="65"/>
      <c r="AJ215" s="65"/>
      <c r="AK215" s="65"/>
      <c r="AL215" s="66"/>
      <c r="AM215" s="64">
        <v>12</v>
      </c>
      <c r="AN215" s="65"/>
      <c r="AO215" s="65"/>
      <c r="AP215" s="65"/>
      <c r="AQ215" s="65"/>
      <c r="AR215" s="65"/>
      <c r="AS215" s="65"/>
      <c r="AT215" s="66"/>
      <c r="AU215" s="64">
        <v>21</v>
      </c>
      <c r="AV215" s="65"/>
      <c r="AW215" s="65"/>
      <c r="AX215" s="65"/>
      <c r="AY215" s="65"/>
      <c r="AZ215" s="65"/>
      <c r="BA215" s="65"/>
      <c r="BB215" s="66"/>
      <c r="BC215" s="92" t="s">
        <v>210</v>
      </c>
      <c r="BD215" s="93"/>
      <c r="BE215" s="93"/>
      <c r="BF215" s="93"/>
      <c r="BG215" s="93"/>
      <c r="BH215" s="93"/>
      <c r="BI215" s="94"/>
      <c r="BJ215" s="64" t="s">
        <v>61</v>
      </c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290"/>
      <c r="CG215" s="4"/>
    </row>
    <row r="216" spans="1:85" ht="15.75" customHeight="1">
      <c r="A216" s="153" t="s">
        <v>85</v>
      </c>
      <c r="B216" s="154"/>
      <c r="C216" s="154"/>
      <c r="D216" s="154"/>
      <c r="E216" s="154"/>
      <c r="F216" s="154"/>
      <c r="G216" s="154"/>
      <c r="H216" s="154"/>
      <c r="I216" s="154"/>
      <c r="J216" s="154"/>
      <c r="K216" s="155"/>
      <c r="L216" s="64">
        <v>4939</v>
      </c>
      <c r="M216" s="65"/>
      <c r="N216" s="65"/>
      <c r="O216" s="65"/>
      <c r="P216" s="65"/>
      <c r="Q216" s="65"/>
      <c r="R216" s="65"/>
      <c r="S216" s="65"/>
      <c r="T216" s="66"/>
      <c r="U216" s="64">
        <v>1525</v>
      </c>
      <c r="V216" s="65"/>
      <c r="W216" s="65"/>
      <c r="X216" s="65"/>
      <c r="Y216" s="65"/>
      <c r="Z216" s="65"/>
      <c r="AA216" s="65"/>
      <c r="AB216" s="65"/>
      <c r="AC216" s="66"/>
      <c r="AD216" s="64">
        <v>84</v>
      </c>
      <c r="AE216" s="65"/>
      <c r="AF216" s="65"/>
      <c r="AG216" s="65"/>
      <c r="AH216" s="65"/>
      <c r="AI216" s="65"/>
      <c r="AJ216" s="65"/>
      <c r="AK216" s="65"/>
      <c r="AL216" s="66"/>
      <c r="AM216" s="64">
        <v>4</v>
      </c>
      <c r="AN216" s="65"/>
      <c r="AO216" s="65"/>
      <c r="AP216" s="65"/>
      <c r="AQ216" s="65"/>
      <c r="AR216" s="65"/>
      <c r="AS216" s="65"/>
      <c r="AT216" s="66"/>
      <c r="AU216" s="64">
        <v>22</v>
      </c>
      <c r="AV216" s="65"/>
      <c r="AW216" s="65"/>
      <c r="AX216" s="65"/>
      <c r="AY216" s="65"/>
      <c r="AZ216" s="65"/>
      <c r="BA216" s="65"/>
      <c r="BB216" s="66"/>
      <c r="BC216" s="92" t="s">
        <v>211</v>
      </c>
      <c r="BD216" s="93"/>
      <c r="BE216" s="93"/>
      <c r="BF216" s="93"/>
      <c r="BG216" s="93"/>
      <c r="BH216" s="93"/>
      <c r="BI216" s="94"/>
      <c r="BJ216" s="64" t="s">
        <v>61</v>
      </c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290"/>
      <c r="CG216" s="4"/>
    </row>
    <row r="217" spans="1:85" ht="15.75" customHeight="1">
      <c r="A217" s="153" t="s">
        <v>87</v>
      </c>
      <c r="B217" s="154"/>
      <c r="C217" s="154"/>
      <c r="D217" s="154"/>
      <c r="E217" s="154"/>
      <c r="F217" s="154"/>
      <c r="G217" s="154"/>
      <c r="H217" s="154"/>
      <c r="I217" s="154"/>
      <c r="J217" s="154"/>
      <c r="K217" s="155"/>
      <c r="L217" s="64">
        <v>3263</v>
      </c>
      <c r="M217" s="65"/>
      <c r="N217" s="65"/>
      <c r="O217" s="65"/>
      <c r="P217" s="65"/>
      <c r="Q217" s="65"/>
      <c r="R217" s="65"/>
      <c r="S217" s="65"/>
      <c r="T217" s="66"/>
      <c r="U217" s="64">
        <v>54</v>
      </c>
      <c r="V217" s="65"/>
      <c r="W217" s="65"/>
      <c r="X217" s="65"/>
      <c r="Y217" s="65"/>
      <c r="Z217" s="65"/>
      <c r="AA217" s="65"/>
      <c r="AB217" s="65"/>
      <c r="AC217" s="66"/>
      <c r="AD217" s="64">
        <v>3923</v>
      </c>
      <c r="AE217" s="65"/>
      <c r="AF217" s="65"/>
      <c r="AG217" s="65"/>
      <c r="AH217" s="65"/>
      <c r="AI217" s="65"/>
      <c r="AJ217" s="65"/>
      <c r="AK217" s="65"/>
      <c r="AL217" s="66"/>
      <c r="AM217" s="64">
        <v>9</v>
      </c>
      <c r="AN217" s="65"/>
      <c r="AO217" s="65"/>
      <c r="AP217" s="65"/>
      <c r="AQ217" s="65"/>
      <c r="AR217" s="65"/>
      <c r="AS217" s="65"/>
      <c r="AT217" s="66"/>
      <c r="AU217" s="64">
        <v>18</v>
      </c>
      <c r="AV217" s="65"/>
      <c r="AW217" s="65"/>
      <c r="AX217" s="65"/>
      <c r="AY217" s="65"/>
      <c r="AZ217" s="65"/>
      <c r="BA217" s="65"/>
      <c r="BB217" s="66"/>
      <c r="BC217" s="92" t="s">
        <v>154</v>
      </c>
      <c r="BD217" s="93"/>
      <c r="BE217" s="93"/>
      <c r="BF217" s="93"/>
      <c r="BG217" s="93"/>
      <c r="BH217" s="93"/>
      <c r="BI217" s="94"/>
      <c r="BJ217" s="64" t="s">
        <v>60</v>
      </c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290"/>
      <c r="CG217" s="4"/>
    </row>
    <row r="218" spans="1:85" ht="15.75" customHeight="1">
      <c r="A218" s="153" t="s">
        <v>89</v>
      </c>
      <c r="B218" s="154"/>
      <c r="C218" s="154"/>
      <c r="D218" s="154"/>
      <c r="E218" s="154"/>
      <c r="F218" s="154"/>
      <c r="G218" s="154"/>
      <c r="H218" s="154"/>
      <c r="I218" s="154"/>
      <c r="J218" s="154"/>
      <c r="K218" s="155"/>
      <c r="L218" s="64">
        <v>4270</v>
      </c>
      <c r="M218" s="65"/>
      <c r="N218" s="65"/>
      <c r="O218" s="65"/>
      <c r="P218" s="65"/>
      <c r="Q218" s="65"/>
      <c r="R218" s="65"/>
      <c r="S218" s="65"/>
      <c r="T218" s="66"/>
      <c r="U218" s="64">
        <v>1241</v>
      </c>
      <c r="V218" s="65"/>
      <c r="W218" s="65"/>
      <c r="X218" s="65"/>
      <c r="Y218" s="65"/>
      <c r="Z218" s="65"/>
      <c r="AA218" s="65"/>
      <c r="AB218" s="65"/>
      <c r="AC218" s="66"/>
      <c r="AD218" s="64">
        <v>240</v>
      </c>
      <c r="AE218" s="65"/>
      <c r="AF218" s="65"/>
      <c r="AG218" s="65"/>
      <c r="AH218" s="65"/>
      <c r="AI218" s="65"/>
      <c r="AJ218" s="65"/>
      <c r="AK218" s="65"/>
      <c r="AL218" s="66"/>
      <c r="AM218" s="64">
        <v>8</v>
      </c>
      <c r="AN218" s="65"/>
      <c r="AO218" s="65"/>
      <c r="AP218" s="65"/>
      <c r="AQ218" s="65"/>
      <c r="AR218" s="65"/>
      <c r="AS218" s="65"/>
      <c r="AT218" s="66"/>
      <c r="AU218" s="64">
        <v>18</v>
      </c>
      <c r="AV218" s="65"/>
      <c r="AW218" s="65"/>
      <c r="AX218" s="65"/>
      <c r="AY218" s="65"/>
      <c r="AZ218" s="65"/>
      <c r="BA218" s="65"/>
      <c r="BB218" s="66"/>
      <c r="BC218" s="92" t="s">
        <v>153</v>
      </c>
      <c r="BD218" s="93"/>
      <c r="BE218" s="93"/>
      <c r="BF218" s="93"/>
      <c r="BG218" s="93"/>
      <c r="BH218" s="93"/>
      <c r="BI218" s="94"/>
      <c r="BJ218" s="64" t="s">
        <v>61</v>
      </c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290"/>
      <c r="CG218" s="4"/>
    </row>
    <row r="219" spans="1:85" ht="15.75" customHeight="1" thickBot="1">
      <c r="A219" s="269" t="s">
        <v>91</v>
      </c>
      <c r="B219" s="270"/>
      <c r="C219" s="270"/>
      <c r="D219" s="270"/>
      <c r="E219" s="270"/>
      <c r="F219" s="270"/>
      <c r="G219" s="270"/>
      <c r="H219" s="270"/>
      <c r="I219" s="270"/>
      <c r="J219" s="270"/>
      <c r="K219" s="271"/>
      <c r="L219" s="95">
        <v>6109</v>
      </c>
      <c r="M219" s="96"/>
      <c r="N219" s="96"/>
      <c r="O219" s="96"/>
      <c r="P219" s="96"/>
      <c r="Q219" s="96"/>
      <c r="R219" s="96"/>
      <c r="S219" s="96"/>
      <c r="T219" s="98"/>
      <c r="U219" s="95">
        <v>1351</v>
      </c>
      <c r="V219" s="96"/>
      <c r="W219" s="96"/>
      <c r="X219" s="96"/>
      <c r="Y219" s="96"/>
      <c r="Z219" s="96"/>
      <c r="AA219" s="96"/>
      <c r="AB219" s="96"/>
      <c r="AC219" s="98"/>
      <c r="AD219" s="95">
        <v>1195</v>
      </c>
      <c r="AE219" s="96"/>
      <c r="AF219" s="96"/>
      <c r="AG219" s="96"/>
      <c r="AH219" s="96"/>
      <c r="AI219" s="96"/>
      <c r="AJ219" s="96"/>
      <c r="AK219" s="96"/>
      <c r="AL219" s="98"/>
      <c r="AM219" s="95">
        <v>6</v>
      </c>
      <c r="AN219" s="96"/>
      <c r="AO219" s="96"/>
      <c r="AP219" s="96"/>
      <c r="AQ219" s="96"/>
      <c r="AR219" s="96"/>
      <c r="AS219" s="96"/>
      <c r="AT219" s="98"/>
      <c r="AU219" s="95">
        <v>26</v>
      </c>
      <c r="AV219" s="96"/>
      <c r="AW219" s="96"/>
      <c r="AX219" s="96"/>
      <c r="AY219" s="96"/>
      <c r="AZ219" s="96"/>
      <c r="BA219" s="96"/>
      <c r="BB219" s="98"/>
      <c r="BC219" s="140" t="s">
        <v>212</v>
      </c>
      <c r="BD219" s="141"/>
      <c r="BE219" s="141"/>
      <c r="BF219" s="141"/>
      <c r="BG219" s="141"/>
      <c r="BH219" s="141"/>
      <c r="BI219" s="142"/>
      <c r="BJ219" s="95" t="s">
        <v>213</v>
      </c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7"/>
      <c r="CG219" s="4"/>
    </row>
    <row r="220" spans="1:8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5"/>
      <c r="M220" s="1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5"/>
      <c r="BY220" s="5"/>
      <c r="BZ220" s="5"/>
      <c r="CA220" s="5"/>
      <c r="CB220" s="5"/>
      <c r="CC220" s="5"/>
      <c r="CD220" s="5"/>
      <c r="CE220" s="5"/>
      <c r="CF220" s="5" t="s">
        <v>318</v>
      </c>
      <c r="CG220" s="4"/>
    </row>
    <row r="221" spans="1:8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5"/>
      <c r="BY221" s="5"/>
      <c r="BZ221" s="5"/>
      <c r="CA221" s="5"/>
      <c r="CB221" s="5"/>
      <c r="CC221" s="5"/>
      <c r="CD221" s="5"/>
      <c r="CE221" s="5"/>
      <c r="CF221" s="5"/>
      <c r="CG221" s="4"/>
    </row>
    <row r="222" spans="1:84" s="6" customFormat="1" ht="19.5" thickBot="1">
      <c r="A222" s="16" t="s">
        <v>95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CC222" s="2"/>
      <c r="CD222" s="2"/>
      <c r="CE222" s="2"/>
      <c r="CF222" s="2" t="s">
        <v>96</v>
      </c>
    </row>
    <row r="223" spans="1:84" s="8" customFormat="1" ht="27" customHeight="1">
      <c r="A223" s="440" t="s">
        <v>5</v>
      </c>
      <c r="B223" s="441"/>
      <c r="C223" s="441"/>
      <c r="D223" s="441"/>
      <c r="E223" s="441"/>
      <c r="F223" s="441"/>
      <c r="G223" s="442"/>
      <c r="H223" s="265" t="s">
        <v>257</v>
      </c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9"/>
      <c r="T223" s="257" t="s">
        <v>367</v>
      </c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  <c r="AE223" s="259"/>
      <c r="AF223" s="257" t="s">
        <v>260</v>
      </c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9"/>
      <c r="AR223" s="257" t="s">
        <v>261</v>
      </c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8"/>
      <c r="BC223" s="259"/>
      <c r="BD223" s="401" t="s">
        <v>262</v>
      </c>
      <c r="BE223" s="500"/>
      <c r="BF223" s="500"/>
      <c r="BG223" s="500"/>
      <c r="BH223" s="500"/>
      <c r="BI223" s="500"/>
      <c r="BJ223" s="500"/>
      <c r="BK223" s="500"/>
      <c r="BL223" s="500"/>
      <c r="BM223" s="500"/>
      <c r="BN223" s="500"/>
      <c r="BO223" s="501"/>
      <c r="BP223" s="502" t="s">
        <v>258</v>
      </c>
      <c r="BQ223" s="503"/>
      <c r="BR223" s="503"/>
      <c r="BS223" s="503"/>
      <c r="BT223" s="503"/>
      <c r="BU223" s="503"/>
      <c r="BV223" s="503"/>
      <c r="BW223" s="503"/>
      <c r="BX223" s="504"/>
      <c r="BY223" s="667" t="s">
        <v>368</v>
      </c>
      <c r="BZ223" s="668"/>
      <c r="CA223" s="668"/>
      <c r="CB223" s="669"/>
      <c r="CC223" s="265" t="s">
        <v>97</v>
      </c>
      <c r="CD223" s="258"/>
      <c r="CE223" s="258"/>
      <c r="CF223" s="394"/>
    </row>
    <row r="224" spans="1:84" s="8" customFormat="1" ht="15.75" customHeight="1">
      <c r="A224" s="443"/>
      <c r="B224" s="444"/>
      <c r="C224" s="444"/>
      <c r="D224" s="444"/>
      <c r="E224" s="444"/>
      <c r="F224" s="444"/>
      <c r="G224" s="445"/>
      <c r="H224" s="251" t="s">
        <v>6</v>
      </c>
      <c r="I224" s="252"/>
      <c r="J224" s="252"/>
      <c r="K224" s="253"/>
      <c r="L224" s="251" t="s">
        <v>7</v>
      </c>
      <c r="M224" s="252"/>
      <c r="N224" s="252"/>
      <c r="O224" s="253"/>
      <c r="P224" s="251" t="s">
        <v>8</v>
      </c>
      <c r="Q224" s="252"/>
      <c r="R224" s="252"/>
      <c r="S224" s="253"/>
      <c r="T224" s="251" t="s">
        <v>6</v>
      </c>
      <c r="U224" s="252"/>
      <c r="V224" s="252"/>
      <c r="W224" s="253"/>
      <c r="X224" s="251" t="s">
        <v>7</v>
      </c>
      <c r="Y224" s="252"/>
      <c r="Z224" s="252"/>
      <c r="AA224" s="253"/>
      <c r="AB224" s="251" t="s">
        <v>8</v>
      </c>
      <c r="AC224" s="252"/>
      <c r="AD224" s="252"/>
      <c r="AE224" s="253"/>
      <c r="AF224" s="251" t="s">
        <v>6</v>
      </c>
      <c r="AG224" s="252"/>
      <c r="AH224" s="252"/>
      <c r="AI224" s="253"/>
      <c r="AJ224" s="251" t="s">
        <v>7</v>
      </c>
      <c r="AK224" s="252"/>
      <c r="AL224" s="252"/>
      <c r="AM224" s="253"/>
      <c r="AN224" s="251" t="s">
        <v>8</v>
      </c>
      <c r="AO224" s="252"/>
      <c r="AP224" s="252"/>
      <c r="AQ224" s="253"/>
      <c r="AR224" s="251" t="s">
        <v>6</v>
      </c>
      <c r="AS224" s="252"/>
      <c r="AT224" s="252"/>
      <c r="AU224" s="253"/>
      <c r="AV224" s="251" t="s">
        <v>7</v>
      </c>
      <c r="AW224" s="252"/>
      <c r="AX224" s="252"/>
      <c r="AY224" s="253"/>
      <c r="AZ224" s="251" t="s">
        <v>8</v>
      </c>
      <c r="BA224" s="252"/>
      <c r="BB224" s="252"/>
      <c r="BC224" s="253"/>
      <c r="BD224" s="251" t="s">
        <v>6</v>
      </c>
      <c r="BE224" s="252"/>
      <c r="BF224" s="252"/>
      <c r="BG224" s="253"/>
      <c r="BH224" s="251" t="s">
        <v>7</v>
      </c>
      <c r="BI224" s="252"/>
      <c r="BJ224" s="252"/>
      <c r="BK224" s="253"/>
      <c r="BL224" s="251" t="s">
        <v>8</v>
      </c>
      <c r="BM224" s="252"/>
      <c r="BN224" s="252"/>
      <c r="BO224" s="400"/>
      <c r="BP224" s="392" t="s">
        <v>6</v>
      </c>
      <c r="BQ224" s="252"/>
      <c r="BR224" s="253"/>
      <c r="BS224" s="251" t="s">
        <v>7</v>
      </c>
      <c r="BT224" s="252"/>
      <c r="BU224" s="253"/>
      <c r="BV224" s="251" t="s">
        <v>227</v>
      </c>
      <c r="BW224" s="252"/>
      <c r="BX224" s="400"/>
      <c r="BY224" s="392" t="s">
        <v>98</v>
      </c>
      <c r="BZ224" s="252"/>
      <c r="CA224" s="252"/>
      <c r="CB224" s="253"/>
      <c r="CC224" s="251" t="s">
        <v>98</v>
      </c>
      <c r="CD224" s="252"/>
      <c r="CE224" s="252"/>
      <c r="CF224" s="393"/>
    </row>
    <row r="225" spans="1:84" s="1" customFormat="1" ht="15.75" customHeight="1">
      <c r="A225" s="61" t="s">
        <v>266</v>
      </c>
      <c r="B225" s="62"/>
      <c r="C225" s="62"/>
      <c r="D225" s="62"/>
      <c r="E225" s="62"/>
      <c r="F225" s="165"/>
      <c r="G225" s="170"/>
      <c r="H225" s="40">
        <v>511</v>
      </c>
      <c r="I225" s="38"/>
      <c r="J225" s="38"/>
      <c r="K225" s="41"/>
      <c r="L225" s="40">
        <v>266</v>
      </c>
      <c r="M225" s="38"/>
      <c r="N225" s="38"/>
      <c r="O225" s="41"/>
      <c r="P225" s="40">
        <v>245</v>
      </c>
      <c r="Q225" s="38"/>
      <c r="R225" s="38"/>
      <c r="S225" s="41"/>
      <c r="T225" s="40">
        <v>507</v>
      </c>
      <c r="U225" s="38"/>
      <c r="V225" s="38"/>
      <c r="W225" s="41"/>
      <c r="X225" s="40">
        <v>265</v>
      </c>
      <c r="Y225" s="38"/>
      <c r="Z225" s="38"/>
      <c r="AA225" s="41"/>
      <c r="AB225" s="40">
        <v>242</v>
      </c>
      <c r="AC225" s="38"/>
      <c r="AD225" s="38"/>
      <c r="AE225" s="41"/>
      <c r="AF225" s="40">
        <v>2</v>
      </c>
      <c r="AG225" s="38"/>
      <c r="AH225" s="38"/>
      <c r="AI225" s="41"/>
      <c r="AJ225" s="40">
        <v>1</v>
      </c>
      <c r="AK225" s="38"/>
      <c r="AL225" s="38"/>
      <c r="AM225" s="41"/>
      <c r="AN225" s="40">
        <v>1</v>
      </c>
      <c r="AO225" s="38"/>
      <c r="AP225" s="38"/>
      <c r="AQ225" s="41"/>
      <c r="AR225" s="40" t="s">
        <v>99</v>
      </c>
      <c r="AS225" s="38"/>
      <c r="AT225" s="38"/>
      <c r="AU225" s="41"/>
      <c r="AV225" s="40" t="s">
        <v>99</v>
      </c>
      <c r="AW225" s="38"/>
      <c r="AX225" s="38"/>
      <c r="AY225" s="41"/>
      <c r="AZ225" s="40" t="s">
        <v>99</v>
      </c>
      <c r="BA225" s="38"/>
      <c r="BB225" s="38"/>
      <c r="BC225" s="41"/>
      <c r="BD225" s="40">
        <v>2</v>
      </c>
      <c r="BE225" s="38"/>
      <c r="BF225" s="38"/>
      <c r="BG225" s="41"/>
      <c r="BH225" s="40" t="s">
        <v>99</v>
      </c>
      <c r="BI225" s="38"/>
      <c r="BJ225" s="38"/>
      <c r="BK225" s="41"/>
      <c r="BL225" s="40">
        <v>2</v>
      </c>
      <c r="BM225" s="38"/>
      <c r="BN225" s="38"/>
      <c r="BO225" s="46"/>
      <c r="BP225" s="396" t="s">
        <v>99</v>
      </c>
      <c r="BQ225" s="38"/>
      <c r="BR225" s="41"/>
      <c r="BS225" s="40" t="s">
        <v>99</v>
      </c>
      <c r="BT225" s="38"/>
      <c r="BU225" s="41"/>
      <c r="BV225" s="40" t="s">
        <v>99</v>
      </c>
      <c r="BW225" s="38"/>
      <c r="BX225" s="46"/>
      <c r="BY225" s="505">
        <v>99.2</v>
      </c>
      <c r="BZ225" s="506"/>
      <c r="CA225" s="506"/>
      <c r="CB225" s="507"/>
      <c r="CC225" s="508" t="s">
        <v>156</v>
      </c>
      <c r="CD225" s="506"/>
      <c r="CE225" s="506"/>
      <c r="CF225" s="509"/>
    </row>
    <row r="226" spans="1:84" s="1" customFormat="1" ht="15.75" customHeight="1">
      <c r="A226" s="61" t="s">
        <v>267</v>
      </c>
      <c r="B226" s="62"/>
      <c r="C226" s="62"/>
      <c r="D226" s="62"/>
      <c r="E226" s="62"/>
      <c r="F226" s="165"/>
      <c r="G226" s="170"/>
      <c r="H226" s="40">
        <v>469</v>
      </c>
      <c r="I226" s="38"/>
      <c r="J226" s="38"/>
      <c r="K226" s="41"/>
      <c r="L226" s="40">
        <v>231</v>
      </c>
      <c r="M226" s="38"/>
      <c r="N226" s="38"/>
      <c r="O226" s="41"/>
      <c r="P226" s="40">
        <v>238</v>
      </c>
      <c r="Q226" s="38"/>
      <c r="R226" s="38"/>
      <c r="S226" s="41"/>
      <c r="T226" s="40">
        <v>468</v>
      </c>
      <c r="U226" s="38"/>
      <c r="V226" s="38"/>
      <c r="W226" s="41"/>
      <c r="X226" s="40">
        <v>230</v>
      </c>
      <c r="Y226" s="38"/>
      <c r="Z226" s="38"/>
      <c r="AA226" s="41"/>
      <c r="AB226" s="40">
        <v>238</v>
      </c>
      <c r="AC226" s="38"/>
      <c r="AD226" s="38"/>
      <c r="AE226" s="41"/>
      <c r="AF226" s="40">
        <v>1</v>
      </c>
      <c r="AG226" s="38"/>
      <c r="AH226" s="38"/>
      <c r="AI226" s="41"/>
      <c r="AJ226" s="40">
        <v>1</v>
      </c>
      <c r="AK226" s="38"/>
      <c r="AL226" s="38"/>
      <c r="AM226" s="41"/>
      <c r="AN226" s="40" t="s">
        <v>99</v>
      </c>
      <c r="AO226" s="38"/>
      <c r="AP226" s="38"/>
      <c r="AQ226" s="41"/>
      <c r="AR226" s="40" t="s">
        <v>99</v>
      </c>
      <c r="AS226" s="38"/>
      <c r="AT226" s="38"/>
      <c r="AU226" s="41"/>
      <c r="AV226" s="40" t="s">
        <v>99</v>
      </c>
      <c r="AW226" s="38"/>
      <c r="AX226" s="38"/>
      <c r="AY226" s="41"/>
      <c r="AZ226" s="40" t="s">
        <v>99</v>
      </c>
      <c r="BA226" s="38"/>
      <c r="BB226" s="38"/>
      <c r="BC226" s="41"/>
      <c r="BD226" s="40" t="s">
        <v>99</v>
      </c>
      <c r="BE226" s="38"/>
      <c r="BF226" s="38"/>
      <c r="BG226" s="41"/>
      <c r="BH226" s="40" t="s">
        <v>99</v>
      </c>
      <c r="BI226" s="38"/>
      <c r="BJ226" s="38"/>
      <c r="BK226" s="41"/>
      <c r="BL226" s="40" t="s">
        <v>99</v>
      </c>
      <c r="BM226" s="38"/>
      <c r="BN226" s="38"/>
      <c r="BO226" s="46"/>
      <c r="BP226" s="396" t="s">
        <v>99</v>
      </c>
      <c r="BQ226" s="38"/>
      <c r="BR226" s="41"/>
      <c r="BS226" s="40" t="s">
        <v>99</v>
      </c>
      <c r="BT226" s="38"/>
      <c r="BU226" s="41"/>
      <c r="BV226" s="40" t="s">
        <v>99</v>
      </c>
      <c r="BW226" s="38"/>
      <c r="BX226" s="46"/>
      <c r="BY226" s="505">
        <v>99.8</v>
      </c>
      <c r="BZ226" s="506"/>
      <c r="CA226" s="506"/>
      <c r="CB226" s="507"/>
      <c r="CC226" s="508" t="s">
        <v>156</v>
      </c>
      <c r="CD226" s="506"/>
      <c r="CE226" s="506"/>
      <c r="CF226" s="509"/>
    </row>
    <row r="227" spans="1:84" s="1" customFormat="1" ht="15.75" customHeight="1">
      <c r="A227" s="61" t="s">
        <v>268</v>
      </c>
      <c r="B227" s="62"/>
      <c r="C227" s="62"/>
      <c r="D227" s="62"/>
      <c r="E227" s="62"/>
      <c r="F227" s="165"/>
      <c r="G227" s="170"/>
      <c r="H227" s="40">
        <v>428</v>
      </c>
      <c r="I227" s="38"/>
      <c r="J227" s="38"/>
      <c r="K227" s="41"/>
      <c r="L227" s="40">
        <v>241</v>
      </c>
      <c r="M227" s="38"/>
      <c r="N227" s="38"/>
      <c r="O227" s="41"/>
      <c r="P227" s="40">
        <v>187</v>
      </c>
      <c r="Q227" s="38"/>
      <c r="R227" s="38"/>
      <c r="S227" s="41"/>
      <c r="T227" s="40">
        <v>426</v>
      </c>
      <c r="U227" s="38"/>
      <c r="V227" s="38"/>
      <c r="W227" s="41"/>
      <c r="X227" s="40">
        <v>240</v>
      </c>
      <c r="Y227" s="38"/>
      <c r="Z227" s="38"/>
      <c r="AA227" s="41"/>
      <c r="AB227" s="40">
        <v>186</v>
      </c>
      <c r="AC227" s="38"/>
      <c r="AD227" s="38"/>
      <c r="AE227" s="41"/>
      <c r="AF227" s="40" t="s">
        <v>99</v>
      </c>
      <c r="AG227" s="38"/>
      <c r="AH227" s="38"/>
      <c r="AI227" s="41"/>
      <c r="AJ227" s="40" t="s">
        <v>99</v>
      </c>
      <c r="AK227" s="38"/>
      <c r="AL227" s="38"/>
      <c r="AM227" s="41"/>
      <c r="AN227" s="40" t="s">
        <v>99</v>
      </c>
      <c r="AO227" s="38"/>
      <c r="AP227" s="38"/>
      <c r="AQ227" s="41"/>
      <c r="AR227" s="40" t="s">
        <v>99</v>
      </c>
      <c r="AS227" s="38"/>
      <c r="AT227" s="38"/>
      <c r="AU227" s="41"/>
      <c r="AV227" s="40" t="s">
        <v>99</v>
      </c>
      <c r="AW227" s="38"/>
      <c r="AX227" s="38"/>
      <c r="AY227" s="41"/>
      <c r="AZ227" s="40" t="s">
        <v>99</v>
      </c>
      <c r="BA227" s="38"/>
      <c r="BB227" s="38"/>
      <c r="BC227" s="41"/>
      <c r="BD227" s="40">
        <v>2</v>
      </c>
      <c r="BE227" s="38"/>
      <c r="BF227" s="38"/>
      <c r="BG227" s="41"/>
      <c r="BH227" s="40">
        <v>1</v>
      </c>
      <c r="BI227" s="38"/>
      <c r="BJ227" s="38"/>
      <c r="BK227" s="41"/>
      <c r="BL227" s="40">
        <v>1</v>
      </c>
      <c r="BM227" s="38"/>
      <c r="BN227" s="38"/>
      <c r="BO227" s="46"/>
      <c r="BP227" s="396" t="s">
        <v>99</v>
      </c>
      <c r="BQ227" s="38"/>
      <c r="BR227" s="41"/>
      <c r="BS227" s="40" t="s">
        <v>99</v>
      </c>
      <c r="BT227" s="38"/>
      <c r="BU227" s="41"/>
      <c r="BV227" s="40" t="s">
        <v>99</v>
      </c>
      <c r="BW227" s="38"/>
      <c r="BX227" s="46"/>
      <c r="BY227" s="505">
        <v>99.5</v>
      </c>
      <c r="BZ227" s="506"/>
      <c r="CA227" s="506"/>
      <c r="CB227" s="507"/>
      <c r="CC227" s="508" t="s">
        <v>156</v>
      </c>
      <c r="CD227" s="506"/>
      <c r="CE227" s="506"/>
      <c r="CF227" s="509"/>
    </row>
    <row r="228" spans="1:84" s="1" customFormat="1" ht="15.75" customHeight="1">
      <c r="A228" s="61" t="s">
        <v>269</v>
      </c>
      <c r="B228" s="62"/>
      <c r="C228" s="62"/>
      <c r="D228" s="62"/>
      <c r="E228" s="62"/>
      <c r="F228" s="165"/>
      <c r="G228" s="170"/>
      <c r="H228" s="40">
        <v>473</v>
      </c>
      <c r="I228" s="38"/>
      <c r="J228" s="38"/>
      <c r="K228" s="41"/>
      <c r="L228" s="40">
        <v>231</v>
      </c>
      <c r="M228" s="38"/>
      <c r="N228" s="38"/>
      <c r="O228" s="41"/>
      <c r="P228" s="40">
        <v>242</v>
      </c>
      <c r="Q228" s="38"/>
      <c r="R228" s="38"/>
      <c r="S228" s="41"/>
      <c r="T228" s="40">
        <v>469</v>
      </c>
      <c r="U228" s="38"/>
      <c r="V228" s="38"/>
      <c r="W228" s="41"/>
      <c r="X228" s="40">
        <v>228</v>
      </c>
      <c r="Y228" s="38"/>
      <c r="Z228" s="38"/>
      <c r="AA228" s="41"/>
      <c r="AB228" s="40">
        <v>241</v>
      </c>
      <c r="AC228" s="38"/>
      <c r="AD228" s="38"/>
      <c r="AE228" s="41"/>
      <c r="AF228" s="40">
        <v>1</v>
      </c>
      <c r="AG228" s="38"/>
      <c r="AH228" s="38"/>
      <c r="AI228" s="41"/>
      <c r="AJ228" s="40" t="s">
        <v>99</v>
      </c>
      <c r="AK228" s="38"/>
      <c r="AL228" s="38"/>
      <c r="AM228" s="41"/>
      <c r="AN228" s="40">
        <v>1</v>
      </c>
      <c r="AO228" s="38"/>
      <c r="AP228" s="38"/>
      <c r="AQ228" s="41"/>
      <c r="AR228" s="40" t="s">
        <v>99</v>
      </c>
      <c r="AS228" s="38"/>
      <c r="AT228" s="38"/>
      <c r="AU228" s="41"/>
      <c r="AV228" s="40" t="s">
        <v>99</v>
      </c>
      <c r="AW228" s="38"/>
      <c r="AX228" s="38"/>
      <c r="AY228" s="41"/>
      <c r="AZ228" s="40" t="s">
        <v>99</v>
      </c>
      <c r="BA228" s="38"/>
      <c r="BB228" s="38"/>
      <c r="BC228" s="41"/>
      <c r="BD228" s="40">
        <v>3</v>
      </c>
      <c r="BE228" s="38"/>
      <c r="BF228" s="38"/>
      <c r="BG228" s="41"/>
      <c r="BH228" s="40">
        <v>3</v>
      </c>
      <c r="BI228" s="38"/>
      <c r="BJ228" s="38"/>
      <c r="BK228" s="41"/>
      <c r="BL228" s="40" t="s">
        <v>99</v>
      </c>
      <c r="BM228" s="38"/>
      <c r="BN228" s="38"/>
      <c r="BO228" s="46"/>
      <c r="BP228" s="396" t="s">
        <v>99</v>
      </c>
      <c r="BQ228" s="38"/>
      <c r="BR228" s="41"/>
      <c r="BS228" s="40" t="s">
        <v>99</v>
      </c>
      <c r="BT228" s="38"/>
      <c r="BU228" s="41"/>
      <c r="BV228" s="40" t="s">
        <v>99</v>
      </c>
      <c r="BW228" s="38"/>
      <c r="BX228" s="46"/>
      <c r="BY228" s="505">
        <v>99.15433</v>
      </c>
      <c r="BZ228" s="506"/>
      <c r="CA228" s="506"/>
      <c r="CB228" s="507"/>
      <c r="CC228" s="508" t="s">
        <v>156</v>
      </c>
      <c r="CD228" s="506"/>
      <c r="CE228" s="506"/>
      <c r="CF228" s="509"/>
    </row>
    <row r="229" spans="1:84" s="1" customFormat="1" ht="15.75" customHeight="1">
      <c r="A229" s="61" t="s">
        <v>270</v>
      </c>
      <c r="B229" s="62"/>
      <c r="C229" s="62"/>
      <c r="D229" s="62"/>
      <c r="E229" s="62"/>
      <c r="F229" s="165"/>
      <c r="G229" s="170"/>
      <c r="H229" s="40">
        <v>439</v>
      </c>
      <c r="I229" s="38"/>
      <c r="J229" s="38"/>
      <c r="K229" s="41"/>
      <c r="L229" s="40">
        <v>230</v>
      </c>
      <c r="M229" s="38"/>
      <c r="N229" s="38"/>
      <c r="O229" s="41"/>
      <c r="P229" s="40">
        <v>209</v>
      </c>
      <c r="Q229" s="38"/>
      <c r="R229" s="38"/>
      <c r="S229" s="41"/>
      <c r="T229" s="40">
        <v>435</v>
      </c>
      <c r="U229" s="38"/>
      <c r="V229" s="38"/>
      <c r="W229" s="41"/>
      <c r="X229" s="40">
        <v>228</v>
      </c>
      <c r="Y229" s="38"/>
      <c r="Z229" s="38"/>
      <c r="AA229" s="41"/>
      <c r="AB229" s="40">
        <v>207</v>
      </c>
      <c r="AC229" s="38"/>
      <c r="AD229" s="38"/>
      <c r="AE229" s="41"/>
      <c r="AF229" s="40">
        <v>2</v>
      </c>
      <c r="AG229" s="38"/>
      <c r="AH229" s="38"/>
      <c r="AI229" s="41"/>
      <c r="AJ229" s="40" t="s">
        <v>99</v>
      </c>
      <c r="AK229" s="38"/>
      <c r="AL229" s="38"/>
      <c r="AM229" s="41"/>
      <c r="AN229" s="40">
        <v>2</v>
      </c>
      <c r="AO229" s="38"/>
      <c r="AP229" s="38"/>
      <c r="AQ229" s="41"/>
      <c r="AR229" s="40">
        <v>1</v>
      </c>
      <c r="AS229" s="38"/>
      <c r="AT229" s="38"/>
      <c r="AU229" s="41"/>
      <c r="AV229" s="40">
        <v>1</v>
      </c>
      <c r="AW229" s="38"/>
      <c r="AX229" s="38"/>
      <c r="AY229" s="41"/>
      <c r="AZ229" s="40" t="s">
        <v>99</v>
      </c>
      <c r="BA229" s="38"/>
      <c r="BB229" s="38"/>
      <c r="BC229" s="41"/>
      <c r="BD229" s="40">
        <v>1</v>
      </c>
      <c r="BE229" s="38"/>
      <c r="BF229" s="38"/>
      <c r="BG229" s="41"/>
      <c r="BH229" s="40">
        <v>1</v>
      </c>
      <c r="BI229" s="38"/>
      <c r="BJ229" s="38"/>
      <c r="BK229" s="41"/>
      <c r="BL229" s="40" t="s">
        <v>99</v>
      </c>
      <c r="BM229" s="38"/>
      <c r="BN229" s="38"/>
      <c r="BO229" s="46"/>
      <c r="BP229" s="396" t="s">
        <v>99</v>
      </c>
      <c r="BQ229" s="38"/>
      <c r="BR229" s="41"/>
      <c r="BS229" s="40" t="s">
        <v>99</v>
      </c>
      <c r="BT229" s="38"/>
      <c r="BU229" s="41"/>
      <c r="BV229" s="40" t="s">
        <v>99</v>
      </c>
      <c r="BW229" s="38"/>
      <c r="BX229" s="46"/>
      <c r="BY229" s="505">
        <v>99.1</v>
      </c>
      <c r="BZ229" s="506"/>
      <c r="CA229" s="506"/>
      <c r="CB229" s="507"/>
      <c r="CC229" s="508">
        <v>0.2</v>
      </c>
      <c r="CD229" s="506"/>
      <c r="CE229" s="506"/>
      <c r="CF229" s="509"/>
    </row>
    <row r="230" spans="1:84" s="6" customFormat="1" ht="15.75" customHeight="1">
      <c r="A230" s="61" t="s">
        <v>313</v>
      </c>
      <c r="B230" s="62"/>
      <c r="C230" s="62"/>
      <c r="D230" s="62"/>
      <c r="E230" s="62"/>
      <c r="F230" s="165"/>
      <c r="G230" s="170"/>
      <c r="H230" s="40">
        <v>421</v>
      </c>
      <c r="I230" s="38"/>
      <c r="J230" s="38"/>
      <c r="K230" s="41"/>
      <c r="L230" s="40">
        <v>226</v>
      </c>
      <c r="M230" s="38"/>
      <c r="N230" s="38"/>
      <c r="O230" s="41"/>
      <c r="P230" s="40">
        <v>195</v>
      </c>
      <c r="Q230" s="38"/>
      <c r="R230" s="38"/>
      <c r="S230" s="41"/>
      <c r="T230" s="40">
        <v>419</v>
      </c>
      <c r="U230" s="38"/>
      <c r="V230" s="38"/>
      <c r="W230" s="41"/>
      <c r="X230" s="40">
        <v>226</v>
      </c>
      <c r="Y230" s="38"/>
      <c r="Z230" s="38"/>
      <c r="AA230" s="41"/>
      <c r="AB230" s="40">
        <v>193</v>
      </c>
      <c r="AC230" s="38"/>
      <c r="AD230" s="38"/>
      <c r="AE230" s="41"/>
      <c r="AF230" s="40" t="s">
        <v>99</v>
      </c>
      <c r="AG230" s="38"/>
      <c r="AH230" s="38"/>
      <c r="AI230" s="41"/>
      <c r="AJ230" s="40" t="s">
        <v>99</v>
      </c>
      <c r="AK230" s="38"/>
      <c r="AL230" s="38"/>
      <c r="AM230" s="41"/>
      <c r="AN230" s="40" t="s">
        <v>99</v>
      </c>
      <c r="AO230" s="38"/>
      <c r="AP230" s="38"/>
      <c r="AQ230" s="41"/>
      <c r="AR230" s="40" t="s">
        <v>99</v>
      </c>
      <c r="AS230" s="38"/>
      <c r="AT230" s="38"/>
      <c r="AU230" s="41"/>
      <c r="AV230" s="40" t="s">
        <v>99</v>
      </c>
      <c r="AW230" s="38"/>
      <c r="AX230" s="38"/>
      <c r="AY230" s="41"/>
      <c r="AZ230" s="40" t="s">
        <v>99</v>
      </c>
      <c r="BA230" s="38"/>
      <c r="BB230" s="38"/>
      <c r="BC230" s="41"/>
      <c r="BD230" s="40">
        <v>2</v>
      </c>
      <c r="BE230" s="38"/>
      <c r="BF230" s="38"/>
      <c r="BG230" s="41"/>
      <c r="BH230" s="40" t="s">
        <v>99</v>
      </c>
      <c r="BI230" s="38"/>
      <c r="BJ230" s="38"/>
      <c r="BK230" s="41"/>
      <c r="BL230" s="40">
        <v>1</v>
      </c>
      <c r="BM230" s="38"/>
      <c r="BN230" s="38"/>
      <c r="BO230" s="46"/>
      <c r="BP230" s="396" t="s">
        <v>99</v>
      </c>
      <c r="BQ230" s="38"/>
      <c r="BR230" s="41"/>
      <c r="BS230" s="40" t="s">
        <v>99</v>
      </c>
      <c r="BT230" s="38"/>
      <c r="BU230" s="41"/>
      <c r="BV230" s="40" t="s">
        <v>99</v>
      </c>
      <c r="BW230" s="38"/>
      <c r="BX230" s="46"/>
      <c r="BY230" s="505">
        <v>99.5</v>
      </c>
      <c r="BZ230" s="506"/>
      <c r="CA230" s="506"/>
      <c r="CB230" s="507"/>
      <c r="CC230" s="508" t="s">
        <v>156</v>
      </c>
      <c r="CD230" s="506"/>
      <c r="CE230" s="506"/>
      <c r="CF230" s="509"/>
    </row>
    <row r="231" spans="1:84" s="6" customFormat="1" ht="15.75" customHeight="1">
      <c r="A231" s="61" t="s">
        <v>317</v>
      </c>
      <c r="B231" s="62"/>
      <c r="C231" s="62"/>
      <c r="D231" s="62"/>
      <c r="E231" s="62"/>
      <c r="F231" s="165"/>
      <c r="G231" s="170"/>
      <c r="H231" s="40">
        <v>409</v>
      </c>
      <c r="I231" s="38"/>
      <c r="J231" s="38"/>
      <c r="K231" s="41"/>
      <c r="L231" s="40">
        <v>195</v>
      </c>
      <c r="M231" s="38"/>
      <c r="N231" s="38"/>
      <c r="O231" s="41"/>
      <c r="P231" s="40">
        <v>214</v>
      </c>
      <c r="Q231" s="38"/>
      <c r="R231" s="38"/>
      <c r="S231" s="41"/>
      <c r="T231" s="40">
        <v>406</v>
      </c>
      <c r="U231" s="38"/>
      <c r="V231" s="38"/>
      <c r="W231" s="41"/>
      <c r="X231" s="40">
        <v>195</v>
      </c>
      <c r="Y231" s="38"/>
      <c r="Z231" s="38"/>
      <c r="AA231" s="41"/>
      <c r="AB231" s="40">
        <v>211</v>
      </c>
      <c r="AC231" s="38"/>
      <c r="AD231" s="38"/>
      <c r="AE231" s="41"/>
      <c r="AF231" s="40">
        <v>1</v>
      </c>
      <c r="AG231" s="38"/>
      <c r="AH231" s="38"/>
      <c r="AI231" s="41"/>
      <c r="AJ231" s="40" t="s">
        <v>99</v>
      </c>
      <c r="AK231" s="38"/>
      <c r="AL231" s="38"/>
      <c r="AM231" s="41"/>
      <c r="AN231" s="40">
        <v>1</v>
      </c>
      <c r="AO231" s="38"/>
      <c r="AP231" s="38"/>
      <c r="AQ231" s="41"/>
      <c r="AR231" s="40" t="s">
        <v>99</v>
      </c>
      <c r="AS231" s="38"/>
      <c r="AT231" s="38"/>
      <c r="AU231" s="41"/>
      <c r="AV231" s="40" t="s">
        <v>99</v>
      </c>
      <c r="AW231" s="38"/>
      <c r="AX231" s="38"/>
      <c r="AY231" s="41"/>
      <c r="AZ231" s="40" t="s">
        <v>99</v>
      </c>
      <c r="BA231" s="38"/>
      <c r="BB231" s="38"/>
      <c r="BC231" s="41"/>
      <c r="BD231" s="40">
        <v>2</v>
      </c>
      <c r="BE231" s="38"/>
      <c r="BF231" s="38"/>
      <c r="BG231" s="41"/>
      <c r="BH231" s="40" t="s">
        <v>99</v>
      </c>
      <c r="BI231" s="38"/>
      <c r="BJ231" s="38"/>
      <c r="BK231" s="41"/>
      <c r="BL231" s="40">
        <v>2</v>
      </c>
      <c r="BM231" s="38"/>
      <c r="BN231" s="38"/>
      <c r="BO231" s="46"/>
      <c r="BP231" s="396" t="s">
        <v>99</v>
      </c>
      <c r="BQ231" s="38"/>
      <c r="BR231" s="41"/>
      <c r="BS231" s="40" t="s">
        <v>99</v>
      </c>
      <c r="BT231" s="38"/>
      <c r="BU231" s="41"/>
      <c r="BV231" s="40" t="s">
        <v>99</v>
      </c>
      <c r="BW231" s="38"/>
      <c r="BX231" s="46"/>
      <c r="BY231" s="505">
        <v>99.3</v>
      </c>
      <c r="BZ231" s="506"/>
      <c r="CA231" s="506"/>
      <c r="CB231" s="507"/>
      <c r="CC231" s="508" t="s">
        <v>156</v>
      </c>
      <c r="CD231" s="506"/>
      <c r="CE231" s="506"/>
      <c r="CF231" s="509"/>
    </row>
    <row r="232" spans="1:84" s="6" customFormat="1" ht="15.75" customHeight="1" thickBot="1">
      <c r="A232" s="151" t="s">
        <v>346</v>
      </c>
      <c r="B232" s="152"/>
      <c r="C232" s="152"/>
      <c r="D232" s="152"/>
      <c r="E232" s="152"/>
      <c r="F232" s="404"/>
      <c r="G232" s="405"/>
      <c r="H232" s="58">
        <v>373</v>
      </c>
      <c r="I232" s="59"/>
      <c r="J232" s="59"/>
      <c r="K232" s="103"/>
      <c r="L232" s="58">
        <v>190</v>
      </c>
      <c r="M232" s="59"/>
      <c r="N232" s="59"/>
      <c r="O232" s="103"/>
      <c r="P232" s="58">
        <v>183</v>
      </c>
      <c r="Q232" s="59"/>
      <c r="R232" s="59"/>
      <c r="S232" s="103"/>
      <c r="T232" s="58">
        <v>370</v>
      </c>
      <c r="U232" s="59"/>
      <c r="V232" s="59"/>
      <c r="W232" s="103"/>
      <c r="X232" s="58">
        <v>188</v>
      </c>
      <c r="Y232" s="59"/>
      <c r="Z232" s="59"/>
      <c r="AA232" s="103"/>
      <c r="AB232" s="58">
        <v>182</v>
      </c>
      <c r="AC232" s="59"/>
      <c r="AD232" s="59"/>
      <c r="AE232" s="103"/>
      <c r="AF232" s="58">
        <v>1</v>
      </c>
      <c r="AG232" s="59"/>
      <c r="AH232" s="59"/>
      <c r="AI232" s="103"/>
      <c r="AJ232" s="58" t="s">
        <v>156</v>
      </c>
      <c r="AK232" s="59"/>
      <c r="AL232" s="59"/>
      <c r="AM232" s="103"/>
      <c r="AN232" s="58" t="s">
        <v>156</v>
      </c>
      <c r="AO232" s="59"/>
      <c r="AP232" s="59"/>
      <c r="AQ232" s="103"/>
      <c r="AR232" s="58">
        <v>1</v>
      </c>
      <c r="AS232" s="59"/>
      <c r="AT232" s="59"/>
      <c r="AU232" s="103"/>
      <c r="AV232" s="58">
        <v>1</v>
      </c>
      <c r="AW232" s="59"/>
      <c r="AX232" s="59"/>
      <c r="AY232" s="103"/>
      <c r="AZ232" s="58" t="s">
        <v>156</v>
      </c>
      <c r="BA232" s="59"/>
      <c r="BB232" s="59"/>
      <c r="BC232" s="103"/>
      <c r="BD232" s="58">
        <v>1</v>
      </c>
      <c r="BE232" s="59"/>
      <c r="BF232" s="59"/>
      <c r="BG232" s="103"/>
      <c r="BH232" s="58">
        <v>1</v>
      </c>
      <c r="BI232" s="59"/>
      <c r="BJ232" s="59"/>
      <c r="BK232" s="103"/>
      <c r="BL232" s="58" t="s">
        <v>156</v>
      </c>
      <c r="BM232" s="59"/>
      <c r="BN232" s="59"/>
      <c r="BO232" s="60"/>
      <c r="BP232" s="499" t="s">
        <v>156</v>
      </c>
      <c r="BQ232" s="59"/>
      <c r="BR232" s="103"/>
      <c r="BS232" s="58" t="s">
        <v>156</v>
      </c>
      <c r="BT232" s="59"/>
      <c r="BU232" s="103"/>
      <c r="BV232" s="58" t="s">
        <v>156</v>
      </c>
      <c r="BW232" s="59"/>
      <c r="BX232" s="60"/>
      <c r="BY232" s="657">
        <v>99.2</v>
      </c>
      <c r="BZ232" s="655"/>
      <c r="CA232" s="655"/>
      <c r="CB232" s="658"/>
      <c r="CC232" s="654">
        <v>0.3</v>
      </c>
      <c r="CD232" s="655"/>
      <c r="CE232" s="655"/>
      <c r="CF232" s="656"/>
    </row>
    <row r="233" spans="1:84" s="6" customFormat="1" ht="12">
      <c r="A233" s="1" t="s">
        <v>100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2"/>
      <c r="CD233" s="2"/>
      <c r="CE233" s="2"/>
      <c r="CF233" s="2" t="s">
        <v>101</v>
      </c>
    </row>
    <row r="234" spans="1:84" s="6" customFormat="1" ht="12">
      <c r="A234" s="6" t="s">
        <v>316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CC234" s="1"/>
      <c r="CD234" s="1"/>
      <c r="CE234" s="1"/>
      <c r="CF234" s="1"/>
    </row>
    <row r="235" spans="1:84" s="6" customFormat="1" ht="19.5" thickBot="1">
      <c r="A235" s="19" t="s">
        <v>189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3"/>
      <c r="CD235" s="3"/>
      <c r="CE235" s="3"/>
      <c r="CF235" s="3" t="s">
        <v>347</v>
      </c>
    </row>
    <row r="236" spans="1:84" s="6" customFormat="1" ht="15.75" customHeight="1">
      <c r="A236" s="431" t="s">
        <v>190</v>
      </c>
      <c r="B236" s="432"/>
      <c r="C236" s="432"/>
      <c r="D236" s="432"/>
      <c r="E236" s="432"/>
      <c r="F236" s="432"/>
      <c r="G236" s="432"/>
      <c r="H236" s="432"/>
      <c r="I236" s="432"/>
      <c r="J236" s="432"/>
      <c r="K236" s="432"/>
      <c r="L236" s="432"/>
      <c r="M236" s="432"/>
      <c r="N236" s="432"/>
      <c r="O236" s="432"/>
      <c r="P236" s="433"/>
      <c r="Q236" s="456" t="s">
        <v>191</v>
      </c>
      <c r="R236" s="432"/>
      <c r="S236" s="432"/>
      <c r="T236" s="432"/>
      <c r="U236" s="432"/>
      <c r="V236" s="432"/>
      <c r="W236" s="433"/>
      <c r="X236" s="55" t="s">
        <v>192</v>
      </c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7"/>
      <c r="BY236" s="456" t="s">
        <v>193</v>
      </c>
      <c r="BZ236" s="432"/>
      <c r="CA236" s="432"/>
      <c r="CB236" s="432"/>
      <c r="CC236" s="432"/>
      <c r="CD236" s="432"/>
      <c r="CE236" s="432"/>
      <c r="CF236" s="559"/>
    </row>
    <row r="237" spans="1:84" s="6" customFormat="1" ht="15.75" customHeight="1">
      <c r="A237" s="516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70"/>
      <c r="Q237" s="418"/>
      <c r="R237" s="165"/>
      <c r="S237" s="165"/>
      <c r="T237" s="165"/>
      <c r="U237" s="165"/>
      <c r="V237" s="165"/>
      <c r="W237" s="170"/>
      <c r="X237" s="52" t="s">
        <v>194</v>
      </c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4"/>
      <c r="AS237" s="52" t="s">
        <v>16</v>
      </c>
      <c r="AT237" s="53"/>
      <c r="AU237" s="53"/>
      <c r="AV237" s="53"/>
      <c r="AW237" s="53"/>
      <c r="AX237" s="53"/>
      <c r="AY237" s="53"/>
      <c r="AZ237" s="54"/>
      <c r="BA237" s="52" t="s">
        <v>17</v>
      </c>
      <c r="BB237" s="53"/>
      <c r="BC237" s="53"/>
      <c r="BD237" s="53"/>
      <c r="BE237" s="53"/>
      <c r="BF237" s="53"/>
      <c r="BG237" s="53"/>
      <c r="BH237" s="54"/>
      <c r="BI237" s="52" t="s">
        <v>18</v>
      </c>
      <c r="BJ237" s="53"/>
      <c r="BK237" s="53"/>
      <c r="BL237" s="53"/>
      <c r="BM237" s="53"/>
      <c r="BN237" s="53"/>
      <c r="BO237" s="53"/>
      <c r="BP237" s="54"/>
      <c r="BQ237" s="52" t="s">
        <v>19</v>
      </c>
      <c r="BR237" s="53"/>
      <c r="BS237" s="53"/>
      <c r="BT237" s="53"/>
      <c r="BU237" s="53"/>
      <c r="BV237" s="53"/>
      <c r="BW237" s="53"/>
      <c r="BX237" s="54"/>
      <c r="BY237" s="418" t="s">
        <v>195</v>
      </c>
      <c r="BZ237" s="165"/>
      <c r="CA237" s="165"/>
      <c r="CB237" s="165"/>
      <c r="CC237" s="165"/>
      <c r="CD237" s="165"/>
      <c r="CE237" s="165"/>
      <c r="CF237" s="653"/>
    </row>
    <row r="238" spans="1:84" s="6" customFormat="1" ht="15.75" customHeight="1">
      <c r="A238" s="434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4"/>
      <c r="Q238" s="122"/>
      <c r="R238" s="123"/>
      <c r="S238" s="123"/>
      <c r="T238" s="123"/>
      <c r="U238" s="123"/>
      <c r="V238" s="123"/>
      <c r="W238" s="124"/>
      <c r="X238" s="52" t="s">
        <v>6</v>
      </c>
      <c r="Y238" s="53"/>
      <c r="Z238" s="53"/>
      <c r="AA238" s="53"/>
      <c r="AB238" s="53"/>
      <c r="AC238" s="53"/>
      <c r="AD238" s="54"/>
      <c r="AE238" s="52" t="s">
        <v>7</v>
      </c>
      <c r="AF238" s="53"/>
      <c r="AG238" s="53"/>
      <c r="AH238" s="53"/>
      <c r="AI238" s="53"/>
      <c r="AJ238" s="53"/>
      <c r="AK238" s="54"/>
      <c r="AL238" s="52" t="s">
        <v>8</v>
      </c>
      <c r="AM238" s="53"/>
      <c r="AN238" s="53"/>
      <c r="AO238" s="53"/>
      <c r="AP238" s="53"/>
      <c r="AQ238" s="53"/>
      <c r="AR238" s="54"/>
      <c r="AS238" s="52" t="s">
        <v>7</v>
      </c>
      <c r="AT238" s="53"/>
      <c r="AU238" s="53"/>
      <c r="AV238" s="54"/>
      <c r="AW238" s="52" t="s">
        <v>8</v>
      </c>
      <c r="AX238" s="53"/>
      <c r="AY238" s="53"/>
      <c r="AZ238" s="54"/>
      <c r="BA238" s="52" t="s">
        <v>7</v>
      </c>
      <c r="BB238" s="53"/>
      <c r="BC238" s="53"/>
      <c r="BD238" s="54"/>
      <c r="BE238" s="52" t="s">
        <v>8</v>
      </c>
      <c r="BF238" s="53"/>
      <c r="BG238" s="53"/>
      <c r="BH238" s="54"/>
      <c r="BI238" s="52" t="s">
        <v>7</v>
      </c>
      <c r="BJ238" s="53"/>
      <c r="BK238" s="53"/>
      <c r="BL238" s="54"/>
      <c r="BM238" s="52" t="s">
        <v>8</v>
      </c>
      <c r="BN238" s="53"/>
      <c r="BO238" s="53"/>
      <c r="BP238" s="54"/>
      <c r="BQ238" s="52" t="s">
        <v>7</v>
      </c>
      <c r="BR238" s="53"/>
      <c r="BS238" s="53"/>
      <c r="BT238" s="54"/>
      <c r="BU238" s="52" t="s">
        <v>8</v>
      </c>
      <c r="BV238" s="53"/>
      <c r="BW238" s="53"/>
      <c r="BX238" s="54"/>
      <c r="BY238" s="52" t="s">
        <v>7</v>
      </c>
      <c r="BZ238" s="53"/>
      <c r="CA238" s="53"/>
      <c r="CB238" s="54"/>
      <c r="CC238" s="52" t="s">
        <v>8</v>
      </c>
      <c r="CD238" s="53"/>
      <c r="CE238" s="53"/>
      <c r="CF238" s="571"/>
    </row>
    <row r="239" spans="1:84" s="6" customFormat="1" ht="15" customHeight="1">
      <c r="A239" s="640" t="s">
        <v>34</v>
      </c>
      <c r="B239" s="303"/>
      <c r="C239" s="303"/>
      <c r="D239" s="303"/>
      <c r="E239" s="303"/>
      <c r="F239" s="303"/>
      <c r="G239" s="303"/>
      <c r="H239" s="303"/>
      <c r="I239" s="303"/>
      <c r="J239" s="303"/>
      <c r="K239" s="303"/>
      <c r="L239" s="303"/>
      <c r="M239" s="303"/>
      <c r="N239" s="303"/>
      <c r="O239" s="303"/>
      <c r="P239" s="304"/>
      <c r="Q239" s="641"/>
      <c r="R239" s="374"/>
      <c r="S239" s="374"/>
      <c r="T239" s="374"/>
      <c r="U239" s="374"/>
      <c r="V239" s="374"/>
      <c r="W239" s="375"/>
      <c r="X239" s="572">
        <v>1630</v>
      </c>
      <c r="Y239" s="573"/>
      <c r="Z239" s="573"/>
      <c r="AA239" s="573"/>
      <c r="AB239" s="573"/>
      <c r="AC239" s="573"/>
      <c r="AD239" s="574"/>
      <c r="AE239" s="572">
        <v>853</v>
      </c>
      <c r="AF239" s="573"/>
      <c r="AG239" s="573"/>
      <c r="AH239" s="573"/>
      <c r="AI239" s="573"/>
      <c r="AJ239" s="573"/>
      <c r="AK239" s="574"/>
      <c r="AL239" s="572">
        <v>777</v>
      </c>
      <c r="AM239" s="573"/>
      <c r="AN239" s="573"/>
      <c r="AO239" s="573"/>
      <c r="AP239" s="573"/>
      <c r="AQ239" s="573"/>
      <c r="AR239" s="574"/>
      <c r="AS239" s="572">
        <v>273</v>
      </c>
      <c r="AT239" s="573"/>
      <c r="AU239" s="573"/>
      <c r="AV239" s="574"/>
      <c r="AW239" s="572">
        <v>234</v>
      </c>
      <c r="AX239" s="573"/>
      <c r="AY239" s="573"/>
      <c r="AZ239" s="574"/>
      <c r="BA239" s="572">
        <v>271</v>
      </c>
      <c r="BB239" s="573"/>
      <c r="BC239" s="573"/>
      <c r="BD239" s="574"/>
      <c r="BE239" s="572">
        <v>273</v>
      </c>
      <c r="BF239" s="573"/>
      <c r="BG239" s="573"/>
      <c r="BH239" s="574"/>
      <c r="BI239" s="572">
        <v>309</v>
      </c>
      <c r="BJ239" s="573"/>
      <c r="BK239" s="573"/>
      <c r="BL239" s="574"/>
      <c r="BM239" s="572">
        <v>270</v>
      </c>
      <c r="BN239" s="573"/>
      <c r="BO239" s="573"/>
      <c r="BP239" s="574"/>
      <c r="BQ239" s="572" t="s">
        <v>196</v>
      </c>
      <c r="BR239" s="573"/>
      <c r="BS239" s="573"/>
      <c r="BT239" s="574"/>
      <c r="BU239" s="572" t="s">
        <v>196</v>
      </c>
      <c r="BV239" s="573"/>
      <c r="BW239" s="573"/>
      <c r="BX239" s="574"/>
      <c r="BY239" s="572">
        <v>110</v>
      </c>
      <c r="BZ239" s="573"/>
      <c r="CA239" s="573"/>
      <c r="CB239" s="574"/>
      <c r="CC239" s="572">
        <v>53</v>
      </c>
      <c r="CD239" s="573"/>
      <c r="CE239" s="573"/>
      <c r="CF239" s="575"/>
    </row>
    <row r="240" spans="1:84" s="6" customFormat="1" ht="15" customHeight="1">
      <c r="A240" s="659" t="s">
        <v>184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6"/>
      <c r="Q240" s="660"/>
      <c r="R240" s="377"/>
      <c r="S240" s="377"/>
      <c r="T240" s="377"/>
      <c r="U240" s="377"/>
      <c r="V240" s="377"/>
      <c r="W240" s="378"/>
      <c r="X240" s="130"/>
      <c r="Y240" s="131"/>
      <c r="Z240" s="131"/>
      <c r="AA240" s="131"/>
      <c r="AB240" s="131"/>
      <c r="AC240" s="131"/>
      <c r="AD240" s="132"/>
      <c r="AE240" s="130"/>
      <c r="AF240" s="131"/>
      <c r="AG240" s="131"/>
      <c r="AH240" s="131"/>
      <c r="AI240" s="131"/>
      <c r="AJ240" s="131"/>
      <c r="AK240" s="132"/>
      <c r="AL240" s="130"/>
      <c r="AM240" s="131"/>
      <c r="AN240" s="131"/>
      <c r="AO240" s="131"/>
      <c r="AP240" s="131"/>
      <c r="AQ240" s="131"/>
      <c r="AR240" s="132"/>
      <c r="AS240" s="130"/>
      <c r="AT240" s="131"/>
      <c r="AU240" s="131"/>
      <c r="AV240" s="132"/>
      <c r="AW240" s="130"/>
      <c r="AX240" s="131"/>
      <c r="AY240" s="131"/>
      <c r="AZ240" s="132"/>
      <c r="BA240" s="130"/>
      <c r="BB240" s="131"/>
      <c r="BC240" s="131"/>
      <c r="BD240" s="132"/>
      <c r="BE240" s="130"/>
      <c r="BF240" s="131"/>
      <c r="BG240" s="131"/>
      <c r="BH240" s="132"/>
      <c r="BI240" s="130"/>
      <c r="BJ240" s="131"/>
      <c r="BK240" s="131"/>
      <c r="BL240" s="132"/>
      <c r="BM240" s="130"/>
      <c r="BN240" s="131"/>
      <c r="BO240" s="131"/>
      <c r="BP240" s="132"/>
      <c r="BQ240" s="130"/>
      <c r="BR240" s="131"/>
      <c r="BS240" s="131"/>
      <c r="BT240" s="132"/>
      <c r="BU240" s="130"/>
      <c r="BV240" s="131"/>
      <c r="BW240" s="131"/>
      <c r="BX240" s="132"/>
      <c r="BY240" s="130"/>
      <c r="BZ240" s="131"/>
      <c r="CA240" s="131"/>
      <c r="CB240" s="131"/>
      <c r="CC240" s="130"/>
      <c r="CD240" s="131"/>
      <c r="CE240" s="131"/>
      <c r="CF240" s="538"/>
    </row>
    <row r="241" spans="1:84" s="6" customFormat="1" ht="9.75" customHeight="1">
      <c r="A241" s="659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6"/>
      <c r="Q241" s="661"/>
      <c r="R241" s="662"/>
      <c r="S241" s="662"/>
      <c r="T241" s="662"/>
      <c r="U241" s="662"/>
      <c r="V241" s="662"/>
      <c r="W241" s="663"/>
      <c r="X241" s="130"/>
      <c r="Y241" s="131"/>
      <c r="Z241" s="131"/>
      <c r="AA241" s="131"/>
      <c r="AB241" s="131"/>
      <c r="AC241" s="131"/>
      <c r="AD241" s="132"/>
      <c r="AE241" s="130"/>
      <c r="AF241" s="131"/>
      <c r="AG241" s="131"/>
      <c r="AH241" s="131"/>
      <c r="AI241" s="131"/>
      <c r="AJ241" s="131"/>
      <c r="AK241" s="132"/>
      <c r="AL241" s="130"/>
      <c r="AM241" s="131"/>
      <c r="AN241" s="131"/>
      <c r="AO241" s="131"/>
      <c r="AP241" s="131"/>
      <c r="AQ241" s="131"/>
      <c r="AR241" s="132"/>
      <c r="AS241" s="130"/>
      <c r="AT241" s="131"/>
      <c r="AU241" s="131"/>
      <c r="AV241" s="132"/>
      <c r="AW241" s="130"/>
      <c r="AX241" s="131"/>
      <c r="AY241" s="131"/>
      <c r="AZ241" s="132"/>
      <c r="BA241" s="130"/>
      <c r="BB241" s="131"/>
      <c r="BC241" s="131"/>
      <c r="BD241" s="132"/>
      <c r="BE241" s="130"/>
      <c r="BF241" s="131"/>
      <c r="BG241" s="131"/>
      <c r="BH241" s="132"/>
      <c r="BI241" s="130"/>
      <c r="BJ241" s="131"/>
      <c r="BK241" s="131"/>
      <c r="BL241" s="132"/>
      <c r="BM241" s="130"/>
      <c r="BN241" s="131"/>
      <c r="BO241" s="131"/>
      <c r="BP241" s="132"/>
      <c r="BQ241" s="130"/>
      <c r="BR241" s="131"/>
      <c r="BS241" s="131"/>
      <c r="BT241" s="132"/>
      <c r="BU241" s="130"/>
      <c r="BV241" s="131"/>
      <c r="BW241" s="131"/>
      <c r="BX241" s="132"/>
      <c r="BY241" s="130"/>
      <c r="BZ241" s="131"/>
      <c r="CA241" s="131"/>
      <c r="CB241" s="132"/>
      <c r="CC241" s="130"/>
      <c r="CD241" s="131"/>
      <c r="CE241" s="131"/>
      <c r="CF241" s="538"/>
    </row>
    <row r="242" spans="1:84" s="6" customFormat="1" ht="15" customHeight="1">
      <c r="A242" s="409" t="s">
        <v>35</v>
      </c>
      <c r="B242" s="409"/>
      <c r="C242" s="409"/>
      <c r="D242" s="409"/>
      <c r="E242" s="409"/>
      <c r="F242" s="409"/>
      <c r="G242" s="409"/>
      <c r="H242" s="409"/>
      <c r="I242" s="409"/>
      <c r="J242" s="409"/>
      <c r="K242" s="409"/>
      <c r="L242" s="409"/>
      <c r="M242" s="409"/>
      <c r="N242" s="409"/>
      <c r="O242" s="409"/>
      <c r="P242" s="409"/>
      <c r="Q242" s="570" t="s">
        <v>6</v>
      </c>
      <c r="R242" s="570"/>
      <c r="S242" s="570"/>
      <c r="T242" s="570"/>
      <c r="U242" s="570"/>
      <c r="V242" s="570"/>
      <c r="W242" s="570"/>
      <c r="X242" s="424">
        <v>585</v>
      </c>
      <c r="Y242" s="424"/>
      <c r="Z242" s="424"/>
      <c r="AA242" s="424"/>
      <c r="AB242" s="424"/>
      <c r="AC242" s="424"/>
      <c r="AD242" s="424"/>
      <c r="AE242" s="424">
        <v>284</v>
      </c>
      <c r="AF242" s="424"/>
      <c r="AG242" s="424"/>
      <c r="AH242" s="424"/>
      <c r="AI242" s="424"/>
      <c r="AJ242" s="424"/>
      <c r="AK242" s="424"/>
      <c r="AL242" s="424">
        <v>301</v>
      </c>
      <c r="AM242" s="424"/>
      <c r="AN242" s="424"/>
      <c r="AO242" s="424"/>
      <c r="AP242" s="424"/>
      <c r="AQ242" s="424"/>
      <c r="AR242" s="424"/>
      <c r="AS242" s="424">
        <v>87</v>
      </c>
      <c r="AT242" s="424"/>
      <c r="AU242" s="424"/>
      <c r="AV242" s="424"/>
      <c r="AW242" s="424">
        <v>92</v>
      </c>
      <c r="AX242" s="424"/>
      <c r="AY242" s="424"/>
      <c r="AZ242" s="424"/>
      <c r="BA242" s="424">
        <v>90</v>
      </c>
      <c r="BB242" s="424"/>
      <c r="BC242" s="424"/>
      <c r="BD242" s="424"/>
      <c r="BE242" s="424">
        <v>101</v>
      </c>
      <c r="BF242" s="424"/>
      <c r="BG242" s="424"/>
      <c r="BH242" s="424"/>
      <c r="BI242" s="424">
        <v>107</v>
      </c>
      <c r="BJ242" s="424"/>
      <c r="BK242" s="424"/>
      <c r="BL242" s="424"/>
      <c r="BM242" s="424">
        <v>108</v>
      </c>
      <c r="BN242" s="424"/>
      <c r="BO242" s="424"/>
      <c r="BP242" s="424"/>
      <c r="BQ242" s="424" t="s">
        <v>99</v>
      </c>
      <c r="BR242" s="424"/>
      <c r="BS242" s="424"/>
      <c r="BT242" s="424"/>
      <c r="BU242" s="424" t="s">
        <v>99</v>
      </c>
      <c r="BV242" s="424"/>
      <c r="BW242" s="424"/>
      <c r="BX242" s="424"/>
      <c r="BY242" s="424">
        <v>30</v>
      </c>
      <c r="BZ242" s="424"/>
      <c r="CA242" s="424"/>
      <c r="CB242" s="424"/>
      <c r="CC242" s="561">
        <v>15</v>
      </c>
      <c r="CD242" s="561"/>
      <c r="CE242" s="561"/>
      <c r="CF242" s="561"/>
    </row>
    <row r="243" spans="1:84" s="6" customFormat="1" ht="15" customHeight="1">
      <c r="A243" s="409"/>
      <c r="B243" s="409"/>
      <c r="C243" s="409"/>
      <c r="D243" s="409"/>
      <c r="E243" s="409"/>
      <c r="F243" s="409"/>
      <c r="G243" s="409"/>
      <c r="H243" s="409"/>
      <c r="I243" s="409"/>
      <c r="J243" s="409"/>
      <c r="K243" s="409"/>
      <c r="L243" s="409"/>
      <c r="M243" s="409"/>
      <c r="N243" s="409"/>
      <c r="O243" s="409"/>
      <c r="P243" s="409"/>
      <c r="Q243" s="570" t="s">
        <v>39</v>
      </c>
      <c r="R243" s="570"/>
      <c r="S243" s="570"/>
      <c r="T243" s="570"/>
      <c r="U243" s="570"/>
      <c r="V243" s="570"/>
      <c r="W243" s="570"/>
      <c r="X243" s="424">
        <v>585</v>
      </c>
      <c r="Y243" s="424"/>
      <c r="Z243" s="424"/>
      <c r="AA243" s="424"/>
      <c r="AB243" s="424"/>
      <c r="AC243" s="424"/>
      <c r="AD243" s="424"/>
      <c r="AE243" s="424">
        <v>284</v>
      </c>
      <c r="AF243" s="424"/>
      <c r="AG243" s="424"/>
      <c r="AH243" s="424"/>
      <c r="AI243" s="424"/>
      <c r="AJ243" s="424"/>
      <c r="AK243" s="424"/>
      <c r="AL243" s="424">
        <v>301</v>
      </c>
      <c r="AM243" s="424"/>
      <c r="AN243" s="424"/>
      <c r="AO243" s="424"/>
      <c r="AP243" s="424"/>
      <c r="AQ243" s="424"/>
      <c r="AR243" s="424"/>
      <c r="AS243" s="424">
        <v>87</v>
      </c>
      <c r="AT243" s="424"/>
      <c r="AU243" s="424"/>
      <c r="AV243" s="424"/>
      <c r="AW243" s="424">
        <v>92</v>
      </c>
      <c r="AX243" s="424"/>
      <c r="AY243" s="424"/>
      <c r="AZ243" s="424"/>
      <c r="BA243" s="424">
        <v>81</v>
      </c>
      <c r="BB243" s="424"/>
      <c r="BC243" s="424"/>
      <c r="BD243" s="424"/>
      <c r="BE243" s="424">
        <v>88</v>
      </c>
      <c r="BF243" s="424"/>
      <c r="BG243" s="424"/>
      <c r="BH243" s="424"/>
      <c r="BI243" s="424">
        <v>89</v>
      </c>
      <c r="BJ243" s="424"/>
      <c r="BK243" s="424"/>
      <c r="BL243" s="424"/>
      <c r="BM243" s="424">
        <v>98</v>
      </c>
      <c r="BN243" s="424"/>
      <c r="BO243" s="424"/>
      <c r="BP243" s="424"/>
      <c r="BQ243" s="424" t="s">
        <v>99</v>
      </c>
      <c r="BR243" s="424"/>
      <c r="BS243" s="424"/>
      <c r="BT243" s="424"/>
      <c r="BU243" s="424" t="s">
        <v>99</v>
      </c>
      <c r="BV243" s="424"/>
      <c r="BW243" s="424"/>
      <c r="BX243" s="424"/>
      <c r="BY243" s="424">
        <v>30</v>
      </c>
      <c r="BZ243" s="424"/>
      <c r="CA243" s="424"/>
      <c r="CB243" s="424"/>
      <c r="CC243" s="561">
        <v>15</v>
      </c>
      <c r="CD243" s="561"/>
      <c r="CE243" s="561"/>
      <c r="CF243" s="561"/>
    </row>
    <row r="244" spans="1:84" s="6" customFormat="1" ht="15" customHeight="1">
      <c r="A244" s="409"/>
      <c r="B244" s="409"/>
      <c r="C244" s="409"/>
      <c r="D244" s="409"/>
      <c r="E244" s="409"/>
      <c r="F244" s="409"/>
      <c r="G244" s="409"/>
      <c r="H244" s="409"/>
      <c r="I244" s="409"/>
      <c r="J244" s="409"/>
      <c r="K244" s="409"/>
      <c r="L244" s="409"/>
      <c r="M244" s="409"/>
      <c r="N244" s="409"/>
      <c r="O244" s="409"/>
      <c r="P244" s="409"/>
      <c r="Q244" s="570" t="s">
        <v>38</v>
      </c>
      <c r="R244" s="570"/>
      <c r="S244" s="570"/>
      <c r="T244" s="570"/>
      <c r="U244" s="570"/>
      <c r="V244" s="570"/>
      <c r="W244" s="570"/>
      <c r="X244" s="424"/>
      <c r="Y244" s="424"/>
      <c r="Z244" s="424"/>
      <c r="AA244" s="424"/>
      <c r="AB244" s="424"/>
      <c r="AC244" s="424"/>
      <c r="AD244" s="424"/>
      <c r="AE244" s="424"/>
      <c r="AF244" s="424"/>
      <c r="AG244" s="424"/>
      <c r="AH244" s="424"/>
      <c r="AI244" s="424"/>
      <c r="AJ244" s="424"/>
      <c r="AK244" s="424"/>
      <c r="AL244" s="424"/>
      <c r="AM244" s="424"/>
      <c r="AN244" s="424"/>
      <c r="AO244" s="424"/>
      <c r="AP244" s="424"/>
      <c r="AQ244" s="424"/>
      <c r="AR244" s="424"/>
      <c r="AS244" s="424"/>
      <c r="AT244" s="424"/>
      <c r="AU244" s="424"/>
      <c r="AV244" s="424"/>
      <c r="AW244" s="424"/>
      <c r="AX244" s="424"/>
      <c r="AY244" s="424"/>
      <c r="AZ244" s="424"/>
      <c r="BA244" s="424">
        <v>9</v>
      </c>
      <c r="BB244" s="424"/>
      <c r="BC244" s="424"/>
      <c r="BD244" s="424"/>
      <c r="BE244" s="424">
        <v>13</v>
      </c>
      <c r="BF244" s="424"/>
      <c r="BG244" s="424"/>
      <c r="BH244" s="424"/>
      <c r="BI244" s="424">
        <v>18</v>
      </c>
      <c r="BJ244" s="424"/>
      <c r="BK244" s="424"/>
      <c r="BL244" s="424"/>
      <c r="BM244" s="424">
        <v>10</v>
      </c>
      <c r="BN244" s="424"/>
      <c r="BO244" s="424"/>
      <c r="BP244" s="424"/>
      <c r="BQ244" s="424" t="s">
        <v>99</v>
      </c>
      <c r="BR244" s="424"/>
      <c r="BS244" s="424"/>
      <c r="BT244" s="424"/>
      <c r="BU244" s="424" t="s">
        <v>99</v>
      </c>
      <c r="BV244" s="424"/>
      <c r="BW244" s="424"/>
      <c r="BX244" s="424"/>
      <c r="BY244" s="424"/>
      <c r="BZ244" s="424"/>
      <c r="CA244" s="424"/>
      <c r="CB244" s="424"/>
      <c r="CC244" s="561"/>
      <c r="CD244" s="561"/>
      <c r="CE244" s="561"/>
      <c r="CF244" s="561"/>
    </row>
    <row r="245" spans="1:84" s="6" customFormat="1" ht="9.75" customHeight="1">
      <c r="A245" s="166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8"/>
      <c r="Q245" s="171"/>
      <c r="R245" s="172"/>
      <c r="S245" s="172"/>
      <c r="T245" s="172"/>
      <c r="U245" s="172"/>
      <c r="V245" s="172"/>
      <c r="W245" s="173"/>
      <c r="X245" s="130"/>
      <c r="Y245" s="131"/>
      <c r="Z245" s="131"/>
      <c r="AA245" s="131"/>
      <c r="AB245" s="131"/>
      <c r="AC245" s="131"/>
      <c r="AD245" s="132"/>
      <c r="AE245" s="130"/>
      <c r="AF245" s="131"/>
      <c r="AG245" s="131"/>
      <c r="AH245" s="131"/>
      <c r="AI245" s="131"/>
      <c r="AJ245" s="131"/>
      <c r="AK245" s="132"/>
      <c r="AL245" s="130"/>
      <c r="AM245" s="131"/>
      <c r="AN245" s="131"/>
      <c r="AO245" s="131"/>
      <c r="AP245" s="131"/>
      <c r="AQ245" s="131"/>
      <c r="AR245" s="132"/>
      <c r="AS245" s="130"/>
      <c r="AT245" s="131"/>
      <c r="AU245" s="131"/>
      <c r="AV245" s="132"/>
      <c r="AW245" s="130"/>
      <c r="AX245" s="131"/>
      <c r="AY245" s="131"/>
      <c r="AZ245" s="132"/>
      <c r="BA245" s="130"/>
      <c r="BB245" s="131"/>
      <c r="BC245" s="131"/>
      <c r="BD245" s="132"/>
      <c r="BE245" s="130"/>
      <c r="BF245" s="131"/>
      <c r="BG245" s="131"/>
      <c r="BH245" s="132"/>
      <c r="BI245" s="130"/>
      <c r="BJ245" s="131"/>
      <c r="BK245" s="131"/>
      <c r="BL245" s="132"/>
      <c r="BM245" s="130"/>
      <c r="BN245" s="131"/>
      <c r="BO245" s="131"/>
      <c r="BP245" s="132"/>
      <c r="BQ245" s="130"/>
      <c r="BR245" s="131"/>
      <c r="BS245" s="131"/>
      <c r="BT245" s="132"/>
      <c r="BU245" s="130"/>
      <c r="BV245" s="131"/>
      <c r="BW245" s="131"/>
      <c r="BX245" s="132"/>
      <c r="BY245" s="130"/>
      <c r="BZ245" s="131"/>
      <c r="CA245" s="131"/>
      <c r="CB245" s="131"/>
      <c r="CC245" s="130"/>
      <c r="CD245" s="131"/>
      <c r="CE245" s="131"/>
      <c r="CF245" s="538"/>
    </row>
    <row r="246" spans="1:84" s="6" customFormat="1" ht="15" customHeight="1">
      <c r="A246" s="664" t="s">
        <v>356</v>
      </c>
      <c r="B246" s="665"/>
      <c r="C246" s="665"/>
      <c r="D246" s="665"/>
      <c r="E246" s="665"/>
      <c r="F246" s="665"/>
      <c r="G246" s="665"/>
      <c r="H246" s="665"/>
      <c r="I246" s="665"/>
      <c r="J246" s="665"/>
      <c r="K246" s="665"/>
      <c r="L246" s="665"/>
      <c r="M246" s="665"/>
      <c r="N246" s="665"/>
      <c r="O246" s="665"/>
      <c r="P246" s="666"/>
      <c r="Q246" s="521" t="s">
        <v>357</v>
      </c>
      <c r="R246" s="522"/>
      <c r="S246" s="522"/>
      <c r="T246" s="522"/>
      <c r="U246" s="522"/>
      <c r="V246" s="522"/>
      <c r="W246" s="523"/>
      <c r="X246" s="130">
        <f>X247+X250</f>
        <v>409</v>
      </c>
      <c r="Y246" s="131"/>
      <c r="Z246" s="131"/>
      <c r="AA246" s="131"/>
      <c r="AB246" s="131"/>
      <c r="AC246" s="131"/>
      <c r="AD246" s="132"/>
      <c r="AE246" s="130">
        <f>AS246+BA246+BI246</f>
        <v>295</v>
      </c>
      <c r="AF246" s="131"/>
      <c r="AG246" s="131"/>
      <c r="AH246" s="131"/>
      <c r="AI246" s="131"/>
      <c r="AJ246" s="131"/>
      <c r="AK246" s="132"/>
      <c r="AL246" s="130">
        <f>AW246+BE246+BM246</f>
        <v>114</v>
      </c>
      <c r="AM246" s="131"/>
      <c r="AN246" s="131"/>
      <c r="AO246" s="131"/>
      <c r="AP246" s="131"/>
      <c r="AQ246" s="131"/>
      <c r="AR246" s="132"/>
      <c r="AS246" s="130">
        <f>SUM(AS247:AV251)</f>
        <v>94</v>
      </c>
      <c r="AT246" s="131"/>
      <c r="AU246" s="131"/>
      <c r="AV246" s="132"/>
      <c r="AW246" s="130">
        <f>SUM(AW247:AZ251)</f>
        <v>31</v>
      </c>
      <c r="AX246" s="131"/>
      <c r="AY246" s="131"/>
      <c r="AZ246" s="132"/>
      <c r="BA246" s="130">
        <f>SUM(BA247:BD251)</f>
        <v>93</v>
      </c>
      <c r="BB246" s="131"/>
      <c r="BC246" s="131"/>
      <c r="BD246" s="132"/>
      <c r="BE246" s="130">
        <f>SUM(BE247:BH251)</f>
        <v>41</v>
      </c>
      <c r="BF246" s="131"/>
      <c r="BG246" s="131"/>
      <c r="BH246" s="132"/>
      <c r="BI246" s="130">
        <f>SUM(BI247:BL251)</f>
        <v>108</v>
      </c>
      <c r="BJ246" s="131"/>
      <c r="BK246" s="131"/>
      <c r="BL246" s="132"/>
      <c r="BM246" s="130">
        <f>SUM(BM247:BP251)</f>
        <v>42</v>
      </c>
      <c r="BN246" s="131"/>
      <c r="BO246" s="131"/>
      <c r="BP246" s="132"/>
      <c r="BQ246" s="130" t="s">
        <v>99</v>
      </c>
      <c r="BR246" s="131"/>
      <c r="BS246" s="131"/>
      <c r="BT246" s="132"/>
      <c r="BU246" s="130" t="s">
        <v>99</v>
      </c>
      <c r="BV246" s="131"/>
      <c r="BW246" s="131"/>
      <c r="BX246" s="132"/>
      <c r="BY246" s="130">
        <f>SUM(BY247:CB251)</f>
        <v>40</v>
      </c>
      <c r="BZ246" s="131"/>
      <c r="CA246" s="131"/>
      <c r="CB246" s="132"/>
      <c r="CC246" s="130">
        <f>SUM(CC247:CF251)</f>
        <v>15</v>
      </c>
      <c r="CD246" s="131"/>
      <c r="CE246" s="131"/>
      <c r="CF246" s="538"/>
    </row>
    <row r="247" spans="1:84" s="6" customFormat="1" ht="15" customHeight="1">
      <c r="A247" s="567" t="s">
        <v>36</v>
      </c>
      <c r="B247" s="568"/>
      <c r="C247" s="568"/>
      <c r="D247" s="568"/>
      <c r="E247" s="568"/>
      <c r="F247" s="568"/>
      <c r="G247" s="568"/>
      <c r="H247" s="568"/>
      <c r="I247" s="568"/>
      <c r="J247" s="568"/>
      <c r="K247" s="568"/>
      <c r="L247" s="568"/>
      <c r="M247" s="568"/>
      <c r="N247" s="568"/>
      <c r="O247" s="568"/>
      <c r="P247" s="569"/>
      <c r="Q247" s="521" t="s">
        <v>40</v>
      </c>
      <c r="R247" s="522"/>
      <c r="S247" s="522"/>
      <c r="T247" s="522"/>
      <c r="U247" s="522"/>
      <c r="V247" s="522"/>
      <c r="W247" s="523"/>
      <c r="X247" s="130">
        <f>AE247+AL247</f>
        <v>239</v>
      </c>
      <c r="Y247" s="131"/>
      <c r="Z247" s="131"/>
      <c r="AA247" s="131"/>
      <c r="AB247" s="131"/>
      <c r="AC247" s="131"/>
      <c r="AD247" s="132"/>
      <c r="AE247" s="130">
        <f>AS247+BA247+BA248+BA249+BI247+BI248+BI249</f>
        <v>217</v>
      </c>
      <c r="AF247" s="131"/>
      <c r="AG247" s="131"/>
      <c r="AH247" s="131"/>
      <c r="AI247" s="131"/>
      <c r="AJ247" s="131"/>
      <c r="AK247" s="132"/>
      <c r="AL247" s="130">
        <f>AW247+BE249+BM247+BM249</f>
        <v>22</v>
      </c>
      <c r="AM247" s="131"/>
      <c r="AN247" s="131"/>
      <c r="AO247" s="131"/>
      <c r="AP247" s="131"/>
      <c r="AQ247" s="131"/>
      <c r="AR247" s="132"/>
      <c r="AS247" s="130">
        <v>67</v>
      </c>
      <c r="AT247" s="131"/>
      <c r="AU247" s="131"/>
      <c r="AV247" s="132"/>
      <c r="AW247" s="130">
        <v>3</v>
      </c>
      <c r="AX247" s="131"/>
      <c r="AY247" s="131"/>
      <c r="AZ247" s="132"/>
      <c r="BA247" s="130">
        <v>25</v>
      </c>
      <c r="BB247" s="131"/>
      <c r="BC247" s="131"/>
      <c r="BD247" s="132"/>
      <c r="BE247" s="130" t="s">
        <v>99</v>
      </c>
      <c r="BF247" s="131"/>
      <c r="BG247" s="131"/>
      <c r="BH247" s="132"/>
      <c r="BI247" s="130">
        <v>28</v>
      </c>
      <c r="BJ247" s="131"/>
      <c r="BK247" s="131"/>
      <c r="BL247" s="132"/>
      <c r="BM247" s="130">
        <v>7</v>
      </c>
      <c r="BN247" s="131"/>
      <c r="BO247" s="131"/>
      <c r="BP247" s="132"/>
      <c r="BQ247" s="130" t="s">
        <v>99</v>
      </c>
      <c r="BR247" s="131"/>
      <c r="BS247" s="131"/>
      <c r="BT247" s="132"/>
      <c r="BU247" s="130" t="s">
        <v>99</v>
      </c>
      <c r="BV247" s="131"/>
      <c r="BW247" s="131"/>
      <c r="BX247" s="132"/>
      <c r="BY247" s="130">
        <v>40</v>
      </c>
      <c r="BZ247" s="131"/>
      <c r="CA247" s="131"/>
      <c r="CB247" s="132"/>
      <c r="CC247" s="130">
        <v>15</v>
      </c>
      <c r="CD247" s="131"/>
      <c r="CE247" s="131"/>
      <c r="CF247" s="538"/>
    </row>
    <row r="248" spans="1:84" s="6" customFormat="1" ht="15" customHeight="1">
      <c r="A248" s="567" t="s">
        <v>36</v>
      </c>
      <c r="B248" s="568"/>
      <c r="C248" s="568"/>
      <c r="D248" s="568"/>
      <c r="E248" s="568"/>
      <c r="F248" s="568"/>
      <c r="G248" s="568"/>
      <c r="H248" s="568"/>
      <c r="I248" s="568"/>
      <c r="J248" s="568"/>
      <c r="K248" s="568"/>
      <c r="L248" s="568"/>
      <c r="M248" s="568"/>
      <c r="N248" s="568"/>
      <c r="O248" s="568"/>
      <c r="P248" s="569"/>
      <c r="Q248" s="521" t="s">
        <v>41</v>
      </c>
      <c r="R248" s="522"/>
      <c r="S248" s="522"/>
      <c r="T248" s="522"/>
      <c r="U248" s="522"/>
      <c r="V248" s="522"/>
      <c r="W248" s="523"/>
      <c r="X248" s="130"/>
      <c r="Y248" s="131"/>
      <c r="Z248" s="131"/>
      <c r="AA248" s="131"/>
      <c r="AB248" s="131"/>
      <c r="AC248" s="131"/>
      <c r="AD248" s="132"/>
      <c r="AE248" s="130"/>
      <c r="AF248" s="131"/>
      <c r="AG248" s="131"/>
      <c r="AH248" s="131"/>
      <c r="AI248" s="131"/>
      <c r="AJ248" s="131"/>
      <c r="AK248" s="132"/>
      <c r="AL248" s="130"/>
      <c r="AM248" s="131"/>
      <c r="AN248" s="131"/>
      <c r="AO248" s="131"/>
      <c r="AP248" s="131"/>
      <c r="AQ248" s="131"/>
      <c r="AR248" s="132"/>
      <c r="AS248" s="130"/>
      <c r="AT248" s="131"/>
      <c r="AU248" s="131"/>
      <c r="AV248" s="132"/>
      <c r="AW248" s="130"/>
      <c r="AX248" s="131"/>
      <c r="AY248" s="131"/>
      <c r="AZ248" s="132"/>
      <c r="BA248" s="130">
        <v>25</v>
      </c>
      <c r="BB248" s="131"/>
      <c r="BC248" s="131"/>
      <c r="BD248" s="132"/>
      <c r="BE248" s="130" t="s">
        <v>99</v>
      </c>
      <c r="BF248" s="131"/>
      <c r="BG248" s="131"/>
      <c r="BH248" s="132"/>
      <c r="BI248" s="130">
        <v>34</v>
      </c>
      <c r="BJ248" s="131"/>
      <c r="BK248" s="131"/>
      <c r="BL248" s="132"/>
      <c r="BM248" s="130" t="s">
        <v>99</v>
      </c>
      <c r="BN248" s="131"/>
      <c r="BO248" s="131"/>
      <c r="BP248" s="132"/>
      <c r="BQ248" s="130" t="s">
        <v>99</v>
      </c>
      <c r="BR248" s="131"/>
      <c r="BS248" s="131"/>
      <c r="BT248" s="132"/>
      <c r="BU248" s="130" t="s">
        <v>99</v>
      </c>
      <c r="BV248" s="131"/>
      <c r="BW248" s="131"/>
      <c r="BX248" s="132"/>
      <c r="BY248" s="130"/>
      <c r="BZ248" s="131"/>
      <c r="CA248" s="131"/>
      <c r="CB248" s="132"/>
      <c r="CC248" s="130"/>
      <c r="CD248" s="131"/>
      <c r="CE248" s="131"/>
      <c r="CF248" s="538"/>
    </row>
    <row r="249" spans="1:84" s="6" customFormat="1" ht="15" customHeight="1">
      <c r="A249" s="567" t="s">
        <v>36</v>
      </c>
      <c r="B249" s="568"/>
      <c r="C249" s="568"/>
      <c r="D249" s="568"/>
      <c r="E249" s="568"/>
      <c r="F249" s="568"/>
      <c r="G249" s="568"/>
      <c r="H249" s="568"/>
      <c r="I249" s="568"/>
      <c r="J249" s="568"/>
      <c r="K249" s="568"/>
      <c r="L249" s="568"/>
      <c r="M249" s="568"/>
      <c r="N249" s="568"/>
      <c r="O249" s="568"/>
      <c r="P249" s="569"/>
      <c r="Q249" s="521" t="s">
        <v>358</v>
      </c>
      <c r="R249" s="522"/>
      <c r="S249" s="522"/>
      <c r="T249" s="522"/>
      <c r="U249" s="522"/>
      <c r="V249" s="522"/>
      <c r="W249" s="523"/>
      <c r="X249" s="130"/>
      <c r="Y249" s="131"/>
      <c r="Z249" s="131"/>
      <c r="AA249" s="131"/>
      <c r="AB249" s="131"/>
      <c r="AC249" s="131"/>
      <c r="AD249" s="132"/>
      <c r="AE249" s="130"/>
      <c r="AF249" s="131"/>
      <c r="AG249" s="131"/>
      <c r="AH249" s="131"/>
      <c r="AI249" s="131"/>
      <c r="AJ249" s="131"/>
      <c r="AK249" s="132"/>
      <c r="AL249" s="130"/>
      <c r="AM249" s="131"/>
      <c r="AN249" s="131"/>
      <c r="AO249" s="131"/>
      <c r="AP249" s="131"/>
      <c r="AQ249" s="131"/>
      <c r="AR249" s="132"/>
      <c r="AS249" s="130"/>
      <c r="AT249" s="131"/>
      <c r="AU249" s="131"/>
      <c r="AV249" s="132"/>
      <c r="AW249" s="130"/>
      <c r="AX249" s="131"/>
      <c r="AY249" s="131"/>
      <c r="AZ249" s="132"/>
      <c r="BA249" s="130">
        <v>17</v>
      </c>
      <c r="BB249" s="131"/>
      <c r="BC249" s="131"/>
      <c r="BD249" s="132"/>
      <c r="BE249" s="130">
        <v>3</v>
      </c>
      <c r="BF249" s="131"/>
      <c r="BG249" s="131"/>
      <c r="BH249" s="132"/>
      <c r="BI249" s="130">
        <v>21</v>
      </c>
      <c r="BJ249" s="131"/>
      <c r="BK249" s="131"/>
      <c r="BL249" s="132"/>
      <c r="BM249" s="130">
        <v>9</v>
      </c>
      <c r="BN249" s="131"/>
      <c r="BO249" s="131"/>
      <c r="BP249" s="132"/>
      <c r="BQ249" s="130" t="s">
        <v>99</v>
      </c>
      <c r="BR249" s="131"/>
      <c r="BS249" s="131"/>
      <c r="BT249" s="132"/>
      <c r="BU249" s="130" t="s">
        <v>99</v>
      </c>
      <c r="BV249" s="131"/>
      <c r="BW249" s="131"/>
      <c r="BX249" s="132"/>
      <c r="BY249" s="130"/>
      <c r="BZ249" s="131"/>
      <c r="CA249" s="131"/>
      <c r="CB249" s="132"/>
      <c r="CC249" s="130"/>
      <c r="CD249" s="131"/>
      <c r="CE249" s="131"/>
      <c r="CF249" s="538"/>
    </row>
    <row r="250" spans="1:84" s="6" customFormat="1" ht="15" customHeight="1">
      <c r="A250" s="567" t="s">
        <v>36</v>
      </c>
      <c r="B250" s="568"/>
      <c r="C250" s="568"/>
      <c r="D250" s="568"/>
      <c r="E250" s="568"/>
      <c r="F250" s="568"/>
      <c r="G250" s="568"/>
      <c r="H250" s="568"/>
      <c r="I250" s="568"/>
      <c r="J250" s="568"/>
      <c r="K250" s="568"/>
      <c r="L250" s="568"/>
      <c r="M250" s="568"/>
      <c r="N250" s="568"/>
      <c r="O250" s="568"/>
      <c r="P250" s="569"/>
      <c r="Q250" s="521" t="s">
        <v>359</v>
      </c>
      <c r="R250" s="522"/>
      <c r="S250" s="522"/>
      <c r="T250" s="522"/>
      <c r="U250" s="522"/>
      <c r="V250" s="522"/>
      <c r="W250" s="523"/>
      <c r="X250" s="130">
        <f>AE250+AL250</f>
        <v>170</v>
      </c>
      <c r="Y250" s="131"/>
      <c r="Z250" s="131"/>
      <c r="AA250" s="131"/>
      <c r="AB250" s="131"/>
      <c r="AC250" s="131"/>
      <c r="AD250" s="132"/>
      <c r="AE250" s="130">
        <f>AS250+BA250+BA251+BI250+BI251</f>
        <v>78</v>
      </c>
      <c r="AF250" s="131"/>
      <c r="AG250" s="131"/>
      <c r="AH250" s="131"/>
      <c r="AI250" s="131"/>
      <c r="AJ250" s="131"/>
      <c r="AK250" s="132"/>
      <c r="AL250" s="130">
        <f>AW250+BE250+BE251+BM250+BM251</f>
        <v>92</v>
      </c>
      <c r="AM250" s="131"/>
      <c r="AN250" s="131"/>
      <c r="AO250" s="131"/>
      <c r="AP250" s="131"/>
      <c r="AQ250" s="131"/>
      <c r="AR250" s="132"/>
      <c r="AS250" s="130">
        <v>27</v>
      </c>
      <c r="AT250" s="131"/>
      <c r="AU250" s="131"/>
      <c r="AV250" s="132"/>
      <c r="AW250" s="130">
        <v>28</v>
      </c>
      <c r="AX250" s="131"/>
      <c r="AY250" s="131"/>
      <c r="AZ250" s="132"/>
      <c r="BA250" s="130">
        <v>17</v>
      </c>
      <c r="BB250" s="131"/>
      <c r="BC250" s="131"/>
      <c r="BD250" s="132"/>
      <c r="BE250" s="130">
        <v>14</v>
      </c>
      <c r="BF250" s="131"/>
      <c r="BG250" s="131"/>
      <c r="BH250" s="132"/>
      <c r="BI250" s="130">
        <v>13</v>
      </c>
      <c r="BJ250" s="131"/>
      <c r="BK250" s="131"/>
      <c r="BL250" s="132"/>
      <c r="BM250" s="130">
        <v>11</v>
      </c>
      <c r="BN250" s="131"/>
      <c r="BO250" s="131"/>
      <c r="BP250" s="132"/>
      <c r="BQ250" s="130" t="s">
        <v>360</v>
      </c>
      <c r="BR250" s="131"/>
      <c r="BS250" s="131"/>
      <c r="BT250" s="132"/>
      <c r="BU250" s="130" t="s">
        <v>360</v>
      </c>
      <c r="BV250" s="131"/>
      <c r="BW250" s="131"/>
      <c r="BX250" s="132"/>
      <c r="BY250" s="130"/>
      <c r="BZ250" s="131"/>
      <c r="CA250" s="131"/>
      <c r="CB250" s="132"/>
      <c r="CC250" s="130"/>
      <c r="CD250" s="131"/>
      <c r="CE250" s="131"/>
      <c r="CF250" s="538"/>
    </row>
    <row r="251" spans="1:84" s="6" customFormat="1" ht="15" customHeight="1">
      <c r="A251" s="567" t="s">
        <v>36</v>
      </c>
      <c r="B251" s="568"/>
      <c r="C251" s="568"/>
      <c r="D251" s="568"/>
      <c r="E251" s="568"/>
      <c r="F251" s="568"/>
      <c r="G251" s="568"/>
      <c r="H251" s="568"/>
      <c r="I251" s="568"/>
      <c r="J251" s="568"/>
      <c r="K251" s="568"/>
      <c r="L251" s="568"/>
      <c r="M251" s="568"/>
      <c r="N251" s="568"/>
      <c r="O251" s="568"/>
      <c r="P251" s="569"/>
      <c r="Q251" s="521" t="s">
        <v>361</v>
      </c>
      <c r="R251" s="522"/>
      <c r="S251" s="522"/>
      <c r="T251" s="522"/>
      <c r="U251" s="522"/>
      <c r="V251" s="522"/>
      <c r="W251" s="523"/>
      <c r="X251" s="130"/>
      <c r="Y251" s="131"/>
      <c r="Z251" s="131"/>
      <c r="AA251" s="131"/>
      <c r="AB251" s="131"/>
      <c r="AC251" s="131"/>
      <c r="AD251" s="132"/>
      <c r="AE251" s="130"/>
      <c r="AF251" s="131"/>
      <c r="AG251" s="131"/>
      <c r="AH251" s="131"/>
      <c r="AI251" s="131"/>
      <c r="AJ251" s="131"/>
      <c r="AK251" s="132"/>
      <c r="AL251" s="130"/>
      <c r="AM251" s="131"/>
      <c r="AN251" s="131"/>
      <c r="AO251" s="131"/>
      <c r="AP251" s="131"/>
      <c r="AQ251" s="131"/>
      <c r="AR251" s="132"/>
      <c r="AS251" s="130"/>
      <c r="AT251" s="131"/>
      <c r="AU251" s="131"/>
      <c r="AV251" s="132"/>
      <c r="AW251" s="130"/>
      <c r="AX251" s="131"/>
      <c r="AY251" s="131"/>
      <c r="AZ251" s="132"/>
      <c r="BA251" s="130">
        <v>9</v>
      </c>
      <c r="BB251" s="131"/>
      <c r="BC251" s="131"/>
      <c r="BD251" s="132"/>
      <c r="BE251" s="130">
        <v>24</v>
      </c>
      <c r="BF251" s="131"/>
      <c r="BG251" s="131"/>
      <c r="BH251" s="132"/>
      <c r="BI251" s="130">
        <v>12</v>
      </c>
      <c r="BJ251" s="131"/>
      <c r="BK251" s="131"/>
      <c r="BL251" s="132"/>
      <c r="BM251" s="130">
        <v>15</v>
      </c>
      <c r="BN251" s="131"/>
      <c r="BO251" s="131"/>
      <c r="BP251" s="132"/>
      <c r="BQ251" s="130" t="s">
        <v>99</v>
      </c>
      <c r="BR251" s="131"/>
      <c r="BS251" s="131"/>
      <c r="BT251" s="132"/>
      <c r="BU251" s="130" t="s">
        <v>99</v>
      </c>
      <c r="BV251" s="131"/>
      <c r="BW251" s="131"/>
      <c r="BX251" s="132"/>
      <c r="BY251" s="130"/>
      <c r="BZ251" s="131"/>
      <c r="CA251" s="131"/>
      <c r="CB251" s="132"/>
      <c r="CC251" s="130"/>
      <c r="CD251" s="131"/>
      <c r="CE251" s="131"/>
      <c r="CF251" s="538"/>
    </row>
    <row r="252" spans="1:84" s="6" customFormat="1" ht="9.75" customHeight="1">
      <c r="A252" s="166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8"/>
      <c r="Q252" s="171"/>
      <c r="R252" s="172"/>
      <c r="S252" s="172"/>
      <c r="T252" s="172"/>
      <c r="U252" s="172"/>
      <c r="V252" s="172"/>
      <c r="W252" s="173"/>
      <c r="X252" s="130"/>
      <c r="Y252" s="131"/>
      <c r="Z252" s="131"/>
      <c r="AA252" s="131"/>
      <c r="AB252" s="131"/>
      <c r="AC252" s="131"/>
      <c r="AD252" s="132"/>
      <c r="AE252" s="130"/>
      <c r="AF252" s="131"/>
      <c r="AG252" s="131"/>
      <c r="AH252" s="131"/>
      <c r="AI252" s="131"/>
      <c r="AJ252" s="131"/>
      <c r="AK252" s="132"/>
      <c r="AL252" s="130"/>
      <c r="AM252" s="131"/>
      <c r="AN252" s="131"/>
      <c r="AO252" s="131"/>
      <c r="AP252" s="131"/>
      <c r="AQ252" s="131"/>
      <c r="AR252" s="132"/>
      <c r="AS252" s="130"/>
      <c r="AT252" s="131"/>
      <c r="AU252" s="131"/>
      <c r="AV252" s="132"/>
      <c r="AW252" s="130"/>
      <c r="AX252" s="131"/>
      <c r="AY252" s="131"/>
      <c r="AZ252" s="132"/>
      <c r="BA252" s="130"/>
      <c r="BB252" s="131"/>
      <c r="BC252" s="131"/>
      <c r="BD252" s="132"/>
      <c r="BE252" s="130"/>
      <c r="BF252" s="131"/>
      <c r="BG252" s="131"/>
      <c r="BH252" s="132"/>
      <c r="BI252" s="130"/>
      <c r="BJ252" s="131"/>
      <c r="BK252" s="131"/>
      <c r="BL252" s="132"/>
      <c r="BM252" s="130"/>
      <c r="BN252" s="131"/>
      <c r="BO252" s="131"/>
      <c r="BP252" s="132"/>
      <c r="BQ252" s="130"/>
      <c r="BR252" s="131"/>
      <c r="BS252" s="131"/>
      <c r="BT252" s="132"/>
      <c r="BU252" s="130"/>
      <c r="BV252" s="131"/>
      <c r="BW252" s="131"/>
      <c r="BX252" s="132"/>
      <c r="BY252" s="130"/>
      <c r="BZ252" s="131"/>
      <c r="CA252" s="131"/>
      <c r="CB252" s="131"/>
      <c r="CC252" s="130"/>
      <c r="CD252" s="131"/>
      <c r="CE252" s="131"/>
      <c r="CF252" s="538"/>
    </row>
    <row r="253" spans="1:84" s="6" customFormat="1" ht="15" customHeight="1">
      <c r="A253" s="169" t="s">
        <v>185</v>
      </c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8"/>
      <c r="Q253" s="171" t="s">
        <v>178</v>
      </c>
      <c r="R253" s="172"/>
      <c r="S253" s="172"/>
      <c r="T253" s="172"/>
      <c r="U253" s="172"/>
      <c r="V253" s="172"/>
      <c r="W253" s="173"/>
      <c r="X253" s="130">
        <v>581</v>
      </c>
      <c r="Y253" s="131"/>
      <c r="Z253" s="131"/>
      <c r="AA253" s="131"/>
      <c r="AB253" s="131"/>
      <c r="AC253" s="131"/>
      <c r="AD253" s="132"/>
      <c r="AE253" s="130">
        <v>234</v>
      </c>
      <c r="AF253" s="131"/>
      <c r="AG253" s="131"/>
      <c r="AH253" s="131"/>
      <c r="AI253" s="131"/>
      <c r="AJ253" s="131"/>
      <c r="AK253" s="132"/>
      <c r="AL253" s="130">
        <v>347</v>
      </c>
      <c r="AM253" s="131"/>
      <c r="AN253" s="131"/>
      <c r="AO253" s="131"/>
      <c r="AP253" s="131"/>
      <c r="AQ253" s="131"/>
      <c r="AR253" s="132"/>
      <c r="AS253" s="130">
        <v>73</v>
      </c>
      <c r="AT253" s="131"/>
      <c r="AU253" s="131"/>
      <c r="AV253" s="132"/>
      <c r="AW253" s="130">
        <v>107</v>
      </c>
      <c r="AX253" s="131"/>
      <c r="AY253" s="131"/>
      <c r="AZ253" s="132"/>
      <c r="BA253" s="130">
        <v>78</v>
      </c>
      <c r="BB253" s="131"/>
      <c r="BC253" s="131"/>
      <c r="BD253" s="132"/>
      <c r="BE253" s="130">
        <v>121</v>
      </c>
      <c r="BF253" s="131"/>
      <c r="BG253" s="131"/>
      <c r="BH253" s="132"/>
      <c r="BI253" s="130">
        <v>83</v>
      </c>
      <c r="BJ253" s="131"/>
      <c r="BK253" s="131"/>
      <c r="BL253" s="132"/>
      <c r="BM253" s="130">
        <v>119</v>
      </c>
      <c r="BN253" s="131"/>
      <c r="BO253" s="131"/>
      <c r="BP253" s="132"/>
      <c r="BQ253" s="130" t="s">
        <v>355</v>
      </c>
      <c r="BR253" s="131"/>
      <c r="BS253" s="131"/>
      <c r="BT253" s="132"/>
      <c r="BU253" s="130" t="s">
        <v>355</v>
      </c>
      <c r="BV253" s="131"/>
      <c r="BW253" s="131"/>
      <c r="BX253" s="132"/>
      <c r="BY253" s="130">
        <v>33</v>
      </c>
      <c r="BZ253" s="131"/>
      <c r="CA253" s="131"/>
      <c r="CB253" s="131"/>
      <c r="CC253" s="130">
        <v>19</v>
      </c>
      <c r="CD253" s="131"/>
      <c r="CE253" s="131"/>
      <c r="CF253" s="538"/>
    </row>
    <row r="254" spans="1:84" s="6" customFormat="1" ht="15" customHeight="1">
      <c r="A254" s="166" t="s">
        <v>36</v>
      </c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8"/>
      <c r="Q254" s="171" t="s">
        <v>39</v>
      </c>
      <c r="R254" s="172"/>
      <c r="S254" s="172"/>
      <c r="T254" s="172"/>
      <c r="U254" s="172"/>
      <c r="V254" s="172"/>
      <c r="W254" s="173"/>
      <c r="X254" s="130">
        <v>394</v>
      </c>
      <c r="Y254" s="131"/>
      <c r="Z254" s="131"/>
      <c r="AA254" s="131"/>
      <c r="AB254" s="131"/>
      <c r="AC254" s="131"/>
      <c r="AD254" s="132"/>
      <c r="AE254" s="130">
        <v>140</v>
      </c>
      <c r="AF254" s="131"/>
      <c r="AG254" s="131"/>
      <c r="AH254" s="131"/>
      <c r="AI254" s="131"/>
      <c r="AJ254" s="131"/>
      <c r="AK254" s="132"/>
      <c r="AL254" s="130">
        <v>254</v>
      </c>
      <c r="AM254" s="131"/>
      <c r="AN254" s="131"/>
      <c r="AO254" s="131"/>
      <c r="AP254" s="131"/>
      <c r="AQ254" s="131"/>
      <c r="AR254" s="132"/>
      <c r="AS254" s="130">
        <v>47</v>
      </c>
      <c r="AT254" s="131"/>
      <c r="AU254" s="131"/>
      <c r="AV254" s="132"/>
      <c r="AW254" s="130">
        <v>84</v>
      </c>
      <c r="AX254" s="131"/>
      <c r="AY254" s="131"/>
      <c r="AZ254" s="132"/>
      <c r="BA254" s="130">
        <v>36</v>
      </c>
      <c r="BB254" s="131"/>
      <c r="BC254" s="131"/>
      <c r="BD254" s="132"/>
      <c r="BE254" s="130">
        <v>63</v>
      </c>
      <c r="BF254" s="131"/>
      <c r="BG254" s="131"/>
      <c r="BH254" s="132"/>
      <c r="BI254" s="130">
        <v>38</v>
      </c>
      <c r="BJ254" s="131"/>
      <c r="BK254" s="131"/>
      <c r="BL254" s="132"/>
      <c r="BM254" s="130">
        <v>65</v>
      </c>
      <c r="BN254" s="131"/>
      <c r="BO254" s="131"/>
      <c r="BP254" s="132"/>
      <c r="BQ254" s="130" t="s">
        <v>99</v>
      </c>
      <c r="BR254" s="131"/>
      <c r="BS254" s="131"/>
      <c r="BT254" s="132"/>
      <c r="BU254" s="130" t="s">
        <v>99</v>
      </c>
      <c r="BV254" s="131"/>
      <c r="BW254" s="131"/>
      <c r="BX254" s="132"/>
      <c r="BY254" s="130">
        <v>33</v>
      </c>
      <c r="BZ254" s="131"/>
      <c r="CA254" s="131"/>
      <c r="CB254" s="132"/>
      <c r="CC254" s="130">
        <v>19</v>
      </c>
      <c r="CD254" s="131"/>
      <c r="CE254" s="131"/>
      <c r="CF254" s="538"/>
    </row>
    <row r="255" spans="1:84" s="6" customFormat="1" ht="30" customHeight="1">
      <c r="A255" s="166" t="s">
        <v>36</v>
      </c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8"/>
      <c r="Q255" s="564" t="s">
        <v>179</v>
      </c>
      <c r="R255" s="565"/>
      <c r="S255" s="565"/>
      <c r="T255" s="565"/>
      <c r="U255" s="565"/>
      <c r="V255" s="565"/>
      <c r="W255" s="566"/>
      <c r="X255" s="130"/>
      <c r="Y255" s="131"/>
      <c r="Z255" s="131"/>
      <c r="AA255" s="131"/>
      <c r="AB255" s="131"/>
      <c r="AC255" s="131"/>
      <c r="AD255" s="132"/>
      <c r="AE255" s="130"/>
      <c r="AF255" s="131"/>
      <c r="AG255" s="131"/>
      <c r="AH255" s="131"/>
      <c r="AI255" s="131"/>
      <c r="AJ255" s="131"/>
      <c r="AK255" s="132"/>
      <c r="AL255" s="130"/>
      <c r="AM255" s="131"/>
      <c r="AN255" s="131"/>
      <c r="AO255" s="131"/>
      <c r="AP255" s="131"/>
      <c r="AQ255" s="131"/>
      <c r="AR255" s="132"/>
      <c r="AS255" s="130"/>
      <c r="AT255" s="131"/>
      <c r="AU255" s="131"/>
      <c r="AV255" s="132"/>
      <c r="AW255" s="130"/>
      <c r="AX255" s="131"/>
      <c r="AY255" s="131"/>
      <c r="AZ255" s="132"/>
      <c r="BA255" s="130">
        <v>9</v>
      </c>
      <c r="BB255" s="131"/>
      <c r="BC255" s="131"/>
      <c r="BD255" s="132"/>
      <c r="BE255" s="130">
        <v>23</v>
      </c>
      <c r="BF255" s="131"/>
      <c r="BG255" s="131"/>
      <c r="BH255" s="132"/>
      <c r="BI255" s="130">
        <v>10</v>
      </c>
      <c r="BJ255" s="131"/>
      <c r="BK255" s="131"/>
      <c r="BL255" s="132"/>
      <c r="BM255" s="130">
        <v>19</v>
      </c>
      <c r="BN255" s="131"/>
      <c r="BO255" s="131"/>
      <c r="BP255" s="132"/>
      <c r="BQ255" s="130"/>
      <c r="BR255" s="131"/>
      <c r="BS255" s="131"/>
      <c r="BT255" s="132"/>
      <c r="BU255" s="130" t="s">
        <v>99</v>
      </c>
      <c r="BV255" s="131"/>
      <c r="BW255" s="131"/>
      <c r="BX255" s="132"/>
      <c r="BY255" s="130"/>
      <c r="BZ255" s="131"/>
      <c r="CA255" s="131"/>
      <c r="CB255" s="132"/>
      <c r="CC255" s="130"/>
      <c r="CD255" s="131"/>
      <c r="CE255" s="131"/>
      <c r="CF255" s="538"/>
    </row>
    <row r="256" spans="1:84" s="6" customFormat="1" ht="15" customHeight="1">
      <c r="A256" s="166" t="s">
        <v>36</v>
      </c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8"/>
      <c r="Q256" s="174" t="s">
        <v>186</v>
      </c>
      <c r="R256" s="175"/>
      <c r="S256" s="175"/>
      <c r="T256" s="175"/>
      <c r="U256" s="175"/>
      <c r="V256" s="175"/>
      <c r="W256" s="176"/>
      <c r="X256" s="130">
        <v>187</v>
      </c>
      <c r="Y256" s="131"/>
      <c r="Z256" s="131"/>
      <c r="AA256" s="131"/>
      <c r="AB256" s="131"/>
      <c r="AC256" s="131"/>
      <c r="AD256" s="132"/>
      <c r="AE256" s="130">
        <v>94</v>
      </c>
      <c r="AF256" s="131"/>
      <c r="AG256" s="131"/>
      <c r="AH256" s="131"/>
      <c r="AI256" s="131"/>
      <c r="AJ256" s="131"/>
      <c r="AK256" s="132"/>
      <c r="AL256" s="130">
        <v>93</v>
      </c>
      <c r="AM256" s="131"/>
      <c r="AN256" s="131"/>
      <c r="AO256" s="131"/>
      <c r="AP256" s="131"/>
      <c r="AQ256" s="131"/>
      <c r="AR256" s="132"/>
      <c r="AS256" s="130">
        <v>26</v>
      </c>
      <c r="AT256" s="131"/>
      <c r="AU256" s="131"/>
      <c r="AV256" s="132"/>
      <c r="AW256" s="130">
        <v>23</v>
      </c>
      <c r="AX256" s="131"/>
      <c r="AY256" s="131"/>
      <c r="AZ256" s="132"/>
      <c r="BA256" s="130">
        <v>33</v>
      </c>
      <c r="BB256" s="131"/>
      <c r="BC256" s="131"/>
      <c r="BD256" s="132"/>
      <c r="BE256" s="130">
        <v>35</v>
      </c>
      <c r="BF256" s="131"/>
      <c r="BG256" s="131"/>
      <c r="BH256" s="132"/>
      <c r="BI256" s="130">
        <v>35</v>
      </c>
      <c r="BJ256" s="131"/>
      <c r="BK256" s="131"/>
      <c r="BL256" s="132"/>
      <c r="BM256" s="130">
        <v>35</v>
      </c>
      <c r="BN256" s="131"/>
      <c r="BO256" s="131"/>
      <c r="BP256" s="132"/>
      <c r="BQ256" s="130" t="s">
        <v>99</v>
      </c>
      <c r="BR256" s="131"/>
      <c r="BS256" s="131"/>
      <c r="BT256" s="132"/>
      <c r="BU256" s="130" t="s">
        <v>99</v>
      </c>
      <c r="BV256" s="131"/>
      <c r="BW256" s="131"/>
      <c r="BX256" s="132"/>
      <c r="BY256" s="130"/>
      <c r="BZ256" s="131"/>
      <c r="CA256" s="131"/>
      <c r="CB256" s="132"/>
      <c r="CC256" s="130"/>
      <c r="CD256" s="131"/>
      <c r="CE256" s="131"/>
      <c r="CF256" s="538"/>
    </row>
    <row r="257" spans="1:84" s="6" customFormat="1" ht="9.75" customHeight="1">
      <c r="A257" s="166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8"/>
      <c r="Q257" s="171"/>
      <c r="R257" s="172"/>
      <c r="S257" s="172"/>
      <c r="T257" s="172"/>
      <c r="U257" s="172"/>
      <c r="V257" s="172"/>
      <c r="W257" s="173"/>
      <c r="X257" s="130"/>
      <c r="Y257" s="131"/>
      <c r="Z257" s="131"/>
      <c r="AA257" s="131"/>
      <c r="AB257" s="131"/>
      <c r="AC257" s="131"/>
      <c r="AD257" s="132"/>
      <c r="AE257" s="130"/>
      <c r="AF257" s="131"/>
      <c r="AG257" s="131"/>
      <c r="AH257" s="131"/>
      <c r="AI257" s="131"/>
      <c r="AJ257" s="131"/>
      <c r="AK257" s="132"/>
      <c r="AL257" s="130"/>
      <c r="AM257" s="131"/>
      <c r="AN257" s="131"/>
      <c r="AO257" s="131"/>
      <c r="AP257" s="131"/>
      <c r="AQ257" s="131"/>
      <c r="AR257" s="132"/>
      <c r="AS257" s="130"/>
      <c r="AT257" s="131"/>
      <c r="AU257" s="131"/>
      <c r="AV257" s="132"/>
      <c r="AW257" s="130"/>
      <c r="AX257" s="131"/>
      <c r="AY257" s="131"/>
      <c r="AZ257" s="132"/>
      <c r="BA257" s="130"/>
      <c r="BB257" s="131"/>
      <c r="BC257" s="131"/>
      <c r="BD257" s="132"/>
      <c r="BE257" s="130"/>
      <c r="BF257" s="131"/>
      <c r="BG257" s="131"/>
      <c r="BH257" s="132"/>
      <c r="BI257" s="130"/>
      <c r="BJ257" s="131"/>
      <c r="BK257" s="131"/>
      <c r="BL257" s="132"/>
      <c r="BM257" s="130"/>
      <c r="BN257" s="131"/>
      <c r="BO257" s="131"/>
      <c r="BP257" s="132"/>
      <c r="BQ257" s="130"/>
      <c r="BR257" s="131"/>
      <c r="BS257" s="131"/>
      <c r="BT257" s="132"/>
      <c r="BU257" s="130"/>
      <c r="BV257" s="131"/>
      <c r="BW257" s="131"/>
      <c r="BX257" s="132"/>
      <c r="BY257" s="130"/>
      <c r="BZ257" s="131"/>
      <c r="CA257" s="131"/>
      <c r="CB257" s="131"/>
      <c r="CC257" s="130"/>
      <c r="CD257" s="131"/>
      <c r="CE257" s="131"/>
      <c r="CF257" s="538"/>
    </row>
    <row r="258" spans="1:84" s="6" customFormat="1" ht="15" customHeight="1">
      <c r="A258" s="166" t="s">
        <v>187</v>
      </c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8"/>
      <c r="Q258" s="171"/>
      <c r="R258" s="172"/>
      <c r="S258" s="172"/>
      <c r="T258" s="172"/>
      <c r="U258" s="172"/>
      <c r="V258" s="172"/>
      <c r="W258" s="173"/>
      <c r="X258" s="130"/>
      <c r="Y258" s="131"/>
      <c r="Z258" s="131"/>
      <c r="AA258" s="131"/>
      <c r="AB258" s="131"/>
      <c r="AC258" s="131"/>
      <c r="AD258" s="132"/>
      <c r="AE258" s="130"/>
      <c r="AF258" s="131"/>
      <c r="AG258" s="131"/>
      <c r="AH258" s="131"/>
      <c r="AI258" s="131"/>
      <c r="AJ258" s="131"/>
      <c r="AK258" s="132"/>
      <c r="AL258" s="130"/>
      <c r="AM258" s="131"/>
      <c r="AN258" s="131"/>
      <c r="AO258" s="131"/>
      <c r="AP258" s="131"/>
      <c r="AQ258" s="131"/>
      <c r="AR258" s="132"/>
      <c r="AS258" s="130"/>
      <c r="AT258" s="131"/>
      <c r="AU258" s="131"/>
      <c r="AV258" s="132"/>
      <c r="AW258" s="130"/>
      <c r="AX258" s="131"/>
      <c r="AY258" s="131"/>
      <c r="AZ258" s="132"/>
      <c r="BA258" s="130"/>
      <c r="BB258" s="131"/>
      <c r="BC258" s="131"/>
      <c r="BD258" s="132"/>
      <c r="BE258" s="130"/>
      <c r="BF258" s="131"/>
      <c r="BG258" s="131"/>
      <c r="BH258" s="132"/>
      <c r="BI258" s="130"/>
      <c r="BJ258" s="131"/>
      <c r="BK258" s="131"/>
      <c r="BL258" s="132"/>
      <c r="BM258" s="130"/>
      <c r="BN258" s="131"/>
      <c r="BO258" s="131"/>
      <c r="BP258" s="132"/>
      <c r="BQ258" s="130"/>
      <c r="BR258" s="131"/>
      <c r="BS258" s="131"/>
      <c r="BT258" s="132"/>
      <c r="BU258" s="130"/>
      <c r="BV258" s="131"/>
      <c r="BW258" s="131"/>
      <c r="BX258" s="132"/>
      <c r="BY258" s="130"/>
      <c r="BZ258" s="131"/>
      <c r="CA258" s="131"/>
      <c r="CB258" s="131"/>
      <c r="CC258" s="130"/>
      <c r="CD258" s="131"/>
      <c r="CE258" s="131"/>
      <c r="CF258" s="538"/>
    </row>
    <row r="259" spans="1:84" s="6" customFormat="1" ht="15" customHeight="1">
      <c r="A259" s="409" t="s">
        <v>35</v>
      </c>
      <c r="B259" s="409"/>
      <c r="C259" s="409"/>
      <c r="D259" s="409"/>
      <c r="E259" s="409"/>
      <c r="F259" s="409"/>
      <c r="G259" s="409"/>
      <c r="H259" s="409"/>
      <c r="I259" s="409"/>
      <c r="J259" s="409"/>
      <c r="K259" s="409"/>
      <c r="L259" s="409"/>
      <c r="M259" s="409"/>
      <c r="N259" s="409"/>
      <c r="O259" s="409"/>
      <c r="P259" s="409"/>
      <c r="Q259" s="413" t="s">
        <v>39</v>
      </c>
      <c r="R259" s="413"/>
      <c r="S259" s="413"/>
      <c r="T259" s="413"/>
      <c r="U259" s="413"/>
      <c r="V259" s="413"/>
      <c r="W259" s="413"/>
      <c r="X259" s="424">
        <v>55</v>
      </c>
      <c r="Y259" s="424"/>
      <c r="Z259" s="424"/>
      <c r="AA259" s="424"/>
      <c r="AB259" s="424"/>
      <c r="AC259" s="424"/>
      <c r="AD259" s="424"/>
      <c r="AE259" s="424">
        <v>40</v>
      </c>
      <c r="AF259" s="424"/>
      <c r="AG259" s="424"/>
      <c r="AH259" s="424"/>
      <c r="AI259" s="424"/>
      <c r="AJ259" s="424"/>
      <c r="AK259" s="424"/>
      <c r="AL259" s="424">
        <v>15</v>
      </c>
      <c r="AM259" s="424"/>
      <c r="AN259" s="424"/>
      <c r="AO259" s="424"/>
      <c r="AP259" s="424"/>
      <c r="AQ259" s="424"/>
      <c r="AR259" s="424"/>
      <c r="AS259" s="424">
        <v>19</v>
      </c>
      <c r="AT259" s="424"/>
      <c r="AU259" s="424"/>
      <c r="AV259" s="424"/>
      <c r="AW259" s="424">
        <v>4</v>
      </c>
      <c r="AX259" s="424"/>
      <c r="AY259" s="424"/>
      <c r="AZ259" s="424"/>
      <c r="BA259" s="424">
        <v>10</v>
      </c>
      <c r="BB259" s="424"/>
      <c r="BC259" s="424"/>
      <c r="BD259" s="424"/>
      <c r="BE259" s="424">
        <v>10</v>
      </c>
      <c r="BF259" s="424"/>
      <c r="BG259" s="424"/>
      <c r="BH259" s="424"/>
      <c r="BI259" s="424">
        <v>11</v>
      </c>
      <c r="BJ259" s="424"/>
      <c r="BK259" s="424"/>
      <c r="BL259" s="424"/>
      <c r="BM259" s="424">
        <v>1</v>
      </c>
      <c r="BN259" s="424"/>
      <c r="BO259" s="424"/>
      <c r="BP259" s="424"/>
      <c r="BQ259" s="424" t="s">
        <v>99</v>
      </c>
      <c r="BR259" s="424"/>
      <c r="BS259" s="424"/>
      <c r="BT259" s="424"/>
      <c r="BU259" s="424" t="s">
        <v>99</v>
      </c>
      <c r="BV259" s="424"/>
      <c r="BW259" s="424"/>
      <c r="BX259" s="424"/>
      <c r="BY259" s="563">
        <v>7</v>
      </c>
      <c r="BZ259" s="563"/>
      <c r="CA259" s="563"/>
      <c r="CB259" s="563"/>
      <c r="CC259" s="561">
        <v>4</v>
      </c>
      <c r="CD259" s="561"/>
      <c r="CE259" s="561"/>
      <c r="CF259" s="561"/>
    </row>
    <row r="260" spans="1:84" s="6" customFormat="1" ht="9.75" customHeight="1" thickBot="1">
      <c r="A260" s="512"/>
      <c r="B260" s="513"/>
      <c r="C260" s="513"/>
      <c r="D260" s="513"/>
      <c r="E260" s="513"/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4"/>
      <c r="Q260" s="410"/>
      <c r="R260" s="411"/>
      <c r="S260" s="411"/>
      <c r="T260" s="411"/>
      <c r="U260" s="411"/>
      <c r="V260" s="411"/>
      <c r="W260" s="412"/>
      <c r="X260" s="86"/>
      <c r="Y260" s="87"/>
      <c r="Z260" s="87"/>
      <c r="AA260" s="87"/>
      <c r="AB260" s="87"/>
      <c r="AC260" s="87"/>
      <c r="AD260" s="88"/>
      <c r="AE260" s="86"/>
      <c r="AF260" s="87"/>
      <c r="AG260" s="87"/>
      <c r="AH260" s="87"/>
      <c r="AI260" s="87"/>
      <c r="AJ260" s="87"/>
      <c r="AK260" s="88"/>
      <c r="AL260" s="86"/>
      <c r="AM260" s="87"/>
      <c r="AN260" s="87"/>
      <c r="AO260" s="87"/>
      <c r="AP260" s="87"/>
      <c r="AQ260" s="87"/>
      <c r="AR260" s="88"/>
      <c r="AS260" s="86"/>
      <c r="AT260" s="87"/>
      <c r="AU260" s="87"/>
      <c r="AV260" s="88"/>
      <c r="AW260" s="86"/>
      <c r="AX260" s="87"/>
      <c r="AY260" s="87"/>
      <c r="AZ260" s="88"/>
      <c r="BA260" s="86"/>
      <c r="BB260" s="87"/>
      <c r="BC260" s="87"/>
      <c r="BD260" s="88"/>
      <c r="BE260" s="86"/>
      <c r="BF260" s="87"/>
      <c r="BG260" s="87"/>
      <c r="BH260" s="88"/>
      <c r="BI260" s="86"/>
      <c r="BJ260" s="87"/>
      <c r="BK260" s="87"/>
      <c r="BL260" s="88"/>
      <c r="BM260" s="86"/>
      <c r="BN260" s="87"/>
      <c r="BO260" s="87"/>
      <c r="BP260" s="88"/>
      <c r="BQ260" s="86"/>
      <c r="BR260" s="87"/>
      <c r="BS260" s="87"/>
      <c r="BT260" s="88"/>
      <c r="BU260" s="86"/>
      <c r="BV260" s="87"/>
      <c r="BW260" s="87"/>
      <c r="BX260" s="88"/>
      <c r="BY260" s="86"/>
      <c r="BZ260" s="87"/>
      <c r="CA260" s="87"/>
      <c r="CB260" s="87"/>
      <c r="CC260" s="86"/>
      <c r="CD260" s="87"/>
      <c r="CE260" s="87"/>
      <c r="CF260" s="558"/>
    </row>
    <row r="261" spans="1:84" s="6" customFormat="1" ht="12">
      <c r="A261" s="1" t="s">
        <v>197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2"/>
      <c r="CD261" s="2"/>
      <c r="CE261" s="2"/>
      <c r="CF261" s="2" t="s">
        <v>200</v>
      </c>
    </row>
    <row r="262" spans="1:84" s="6" customFormat="1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</row>
    <row r="263" spans="1:84" s="6" customFormat="1" ht="19.5" thickBot="1">
      <c r="A263" s="19" t="s">
        <v>145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2"/>
      <c r="CD263" s="2"/>
      <c r="CE263" s="2"/>
      <c r="CF263" s="2" t="s">
        <v>144</v>
      </c>
    </row>
    <row r="264" spans="1:84" s="6" customFormat="1" ht="15" customHeight="1">
      <c r="A264" s="379" t="s">
        <v>33</v>
      </c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1"/>
      <c r="Q264" s="119" t="s">
        <v>143</v>
      </c>
      <c r="R264" s="120"/>
      <c r="S264" s="120"/>
      <c r="T264" s="120"/>
      <c r="U264" s="120"/>
      <c r="V264" s="120"/>
      <c r="W264" s="121"/>
      <c r="X264" s="125" t="s">
        <v>146</v>
      </c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6"/>
      <c r="BO264" s="126"/>
      <c r="BP264" s="126"/>
      <c r="BQ264" s="126"/>
      <c r="BR264" s="126"/>
      <c r="BS264" s="126"/>
      <c r="BT264" s="126"/>
      <c r="BU264" s="126"/>
      <c r="BV264" s="126"/>
      <c r="BW264" s="126"/>
      <c r="BX264" s="127"/>
      <c r="BY264" s="119" t="s">
        <v>147</v>
      </c>
      <c r="BZ264" s="120"/>
      <c r="CA264" s="120"/>
      <c r="CB264" s="120"/>
      <c r="CC264" s="120"/>
      <c r="CD264" s="120"/>
      <c r="CE264" s="120"/>
      <c r="CF264" s="576"/>
    </row>
    <row r="265" spans="1:84" s="6" customFormat="1" ht="15" customHeight="1">
      <c r="A265" s="381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4"/>
      <c r="Q265" s="122"/>
      <c r="R265" s="123"/>
      <c r="S265" s="123"/>
      <c r="T265" s="123"/>
      <c r="U265" s="123"/>
      <c r="V265" s="123"/>
      <c r="W265" s="124"/>
      <c r="X265" s="122" t="s">
        <v>148</v>
      </c>
      <c r="Y265" s="123"/>
      <c r="Z265" s="123"/>
      <c r="AA265" s="123"/>
      <c r="AB265" s="123"/>
      <c r="AC265" s="123"/>
      <c r="AD265" s="124"/>
      <c r="AE265" s="122" t="s">
        <v>7</v>
      </c>
      <c r="AF265" s="123"/>
      <c r="AG265" s="123"/>
      <c r="AH265" s="123"/>
      <c r="AI265" s="123"/>
      <c r="AJ265" s="123"/>
      <c r="AK265" s="124"/>
      <c r="AL265" s="122" t="s">
        <v>8</v>
      </c>
      <c r="AM265" s="123"/>
      <c r="AN265" s="123"/>
      <c r="AO265" s="123"/>
      <c r="AP265" s="123"/>
      <c r="AQ265" s="123"/>
      <c r="AR265" s="124"/>
      <c r="AS265" s="122" t="s">
        <v>16</v>
      </c>
      <c r="AT265" s="123"/>
      <c r="AU265" s="123"/>
      <c r="AV265" s="123"/>
      <c r="AW265" s="123"/>
      <c r="AX265" s="123"/>
      <c r="AY265" s="123"/>
      <c r="AZ265" s="124"/>
      <c r="BA265" s="52" t="s">
        <v>17</v>
      </c>
      <c r="BB265" s="53"/>
      <c r="BC265" s="53"/>
      <c r="BD265" s="53"/>
      <c r="BE265" s="53"/>
      <c r="BF265" s="53"/>
      <c r="BG265" s="53"/>
      <c r="BH265" s="54"/>
      <c r="BI265" s="122" t="s">
        <v>18</v>
      </c>
      <c r="BJ265" s="123"/>
      <c r="BK265" s="123"/>
      <c r="BL265" s="123"/>
      <c r="BM265" s="123"/>
      <c r="BN265" s="123"/>
      <c r="BO265" s="123"/>
      <c r="BP265" s="124"/>
      <c r="BQ265" s="122" t="s">
        <v>19</v>
      </c>
      <c r="BR265" s="123"/>
      <c r="BS265" s="123"/>
      <c r="BT265" s="123"/>
      <c r="BU265" s="123"/>
      <c r="BV265" s="123"/>
      <c r="BW265" s="123"/>
      <c r="BX265" s="124"/>
      <c r="BY265" s="122"/>
      <c r="BZ265" s="123"/>
      <c r="CA265" s="123"/>
      <c r="CB265" s="123"/>
      <c r="CC265" s="123"/>
      <c r="CD265" s="123"/>
      <c r="CE265" s="123"/>
      <c r="CF265" s="577"/>
    </row>
    <row r="266" spans="1:84" s="1" customFormat="1" ht="15" customHeight="1">
      <c r="A266" s="510" t="s">
        <v>339</v>
      </c>
      <c r="B266" s="447"/>
      <c r="C266" s="447"/>
      <c r="D266" s="447"/>
      <c r="E266" s="447"/>
      <c r="F266" s="447"/>
      <c r="G266" s="447"/>
      <c r="H266" s="447"/>
      <c r="I266" s="447"/>
      <c r="J266" s="447"/>
      <c r="K266" s="447"/>
      <c r="L266" s="447"/>
      <c r="M266" s="447"/>
      <c r="N266" s="447"/>
      <c r="O266" s="447"/>
      <c r="P266" s="511"/>
      <c r="Q266" s="64">
        <v>5</v>
      </c>
      <c r="R266" s="65"/>
      <c r="S266" s="65"/>
      <c r="T266" s="65"/>
      <c r="U266" s="65"/>
      <c r="V266" s="65"/>
      <c r="W266" s="66"/>
      <c r="X266" s="64">
        <v>2225</v>
      </c>
      <c r="Y266" s="65"/>
      <c r="Z266" s="65"/>
      <c r="AA266" s="65"/>
      <c r="AB266" s="65"/>
      <c r="AC266" s="65"/>
      <c r="AD266" s="66"/>
      <c r="AE266" s="64">
        <v>1194</v>
      </c>
      <c r="AF266" s="65"/>
      <c r="AG266" s="65"/>
      <c r="AH266" s="65"/>
      <c r="AI266" s="65"/>
      <c r="AJ266" s="65"/>
      <c r="AK266" s="66"/>
      <c r="AL266" s="64">
        <v>1031</v>
      </c>
      <c r="AM266" s="65"/>
      <c r="AN266" s="65"/>
      <c r="AO266" s="65"/>
      <c r="AP266" s="65"/>
      <c r="AQ266" s="65"/>
      <c r="AR266" s="66"/>
      <c r="AS266" s="64">
        <v>748</v>
      </c>
      <c r="AT266" s="65"/>
      <c r="AU266" s="65"/>
      <c r="AV266" s="65"/>
      <c r="AW266" s="65"/>
      <c r="AX266" s="65"/>
      <c r="AY266" s="65"/>
      <c r="AZ266" s="66"/>
      <c r="BA266" s="64">
        <v>761</v>
      </c>
      <c r="BB266" s="65"/>
      <c r="BC266" s="65"/>
      <c r="BD266" s="65"/>
      <c r="BE266" s="65"/>
      <c r="BF266" s="65"/>
      <c r="BG266" s="65"/>
      <c r="BH266" s="66"/>
      <c r="BI266" s="64">
        <v>716</v>
      </c>
      <c r="BJ266" s="65"/>
      <c r="BK266" s="65"/>
      <c r="BL266" s="65"/>
      <c r="BM266" s="65"/>
      <c r="BN266" s="65"/>
      <c r="BO266" s="65"/>
      <c r="BP266" s="66"/>
      <c r="BQ266" s="64" t="s">
        <v>99</v>
      </c>
      <c r="BR266" s="65"/>
      <c r="BS266" s="65"/>
      <c r="BT266" s="65"/>
      <c r="BU266" s="65"/>
      <c r="BV266" s="65"/>
      <c r="BW266" s="65"/>
      <c r="BX266" s="66"/>
      <c r="BY266" s="64">
        <v>226</v>
      </c>
      <c r="BZ266" s="65"/>
      <c r="CA266" s="65"/>
      <c r="CB266" s="65"/>
      <c r="CC266" s="65"/>
      <c r="CD266" s="65"/>
      <c r="CE266" s="65"/>
      <c r="CF266" s="67"/>
    </row>
    <row r="267" spans="1:84" s="1" customFormat="1" ht="15" customHeight="1">
      <c r="A267" s="114" t="s">
        <v>225</v>
      </c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70"/>
      <c r="Q267" s="64">
        <v>5</v>
      </c>
      <c r="R267" s="65"/>
      <c r="S267" s="65"/>
      <c r="T267" s="65"/>
      <c r="U267" s="65"/>
      <c r="V267" s="65"/>
      <c r="W267" s="66"/>
      <c r="X267" s="68">
        <v>2205</v>
      </c>
      <c r="Y267" s="69"/>
      <c r="Z267" s="69"/>
      <c r="AA267" s="69"/>
      <c r="AB267" s="69"/>
      <c r="AC267" s="69"/>
      <c r="AD267" s="70"/>
      <c r="AE267" s="68">
        <v>1157</v>
      </c>
      <c r="AF267" s="69"/>
      <c r="AG267" s="69"/>
      <c r="AH267" s="69"/>
      <c r="AI267" s="69"/>
      <c r="AJ267" s="69"/>
      <c r="AK267" s="70"/>
      <c r="AL267" s="68">
        <v>1048</v>
      </c>
      <c r="AM267" s="69"/>
      <c r="AN267" s="69"/>
      <c r="AO267" s="69"/>
      <c r="AP267" s="69"/>
      <c r="AQ267" s="69"/>
      <c r="AR267" s="70"/>
      <c r="AS267" s="68">
        <v>730</v>
      </c>
      <c r="AT267" s="69"/>
      <c r="AU267" s="69"/>
      <c r="AV267" s="69"/>
      <c r="AW267" s="69"/>
      <c r="AX267" s="69"/>
      <c r="AY267" s="69"/>
      <c r="AZ267" s="70"/>
      <c r="BA267" s="68">
        <v>739</v>
      </c>
      <c r="BB267" s="69"/>
      <c r="BC267" s="69"/>
      <c r="BD267" s="69"/>
      <c r="BE267" s="69"/>
      <c r="BF267" s="69"/>
      <c r="BG267" s="69"/>
      <c r="BH267" s="70"/>
      <c r="BI267" s="68">
        <v>736</v>
      </c>
      <c r="BJ267" s="69"/>
      <c r="BK267" s="69"/>
      <c r="BL267" s="69"/>
      <c r="BM267" s="69"/>
      <c r="BN267" s="69"/>
      <c r="BO267" s="69"/>
      <c r="BP267" s="70"/>
      <c r="BQ267" s="68" t="s">
        <v>99</v>
      </c>
      <c r="BR267" s="69"/>
      <c r="BS267" s="69"/>
      <c r="BT267" s="69"/>
      <c r="BU267" s="69"/>
      <c r="BV267" s="69"/>
      <c r="BW267" s="69"/>
      <c r="BX267" s="70"/>
      <c r="BY267" s="68">
        <v>216</v>
      </c>
      <c r="BZ267" s="69"/>
      <c r="CA267" s="69"/>
      <c r="CB267" s="69"/>
      <c r="CC267" s="69"/>
      <c r="CD267" s="69"/>
      <c r="CE267" s="69"/>
      <c r="CF267" s="282"/>
    </row>
    <row r="268" spans="1:84" s="6" customFormat="1" ht="15" customHeight="1">
      <c r="A268" s="114" t="s">
        <v>246</v>
      </c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70"/>
      <c r="Q268" s="64">
        <v>5</v>
      </c>
      <c r="R268" s="65"/>
      <c r="S268" s="65"/>
      <c r="T268" s="65"/>
      <c r="U268" s="65"/>
      <c r="V268" s="65"/>
      <c r="W268" s="66"/>
      <c r="X268" s="68">
        <v>2110</v>
      </c>
      <c r="Y268" s="69"/>
      <c r="Z268" s="69"/>
      <c r="AA268" s="69"/>
      <c r="AB268" s="69"/>
      <c r="AC268" s="69"/>
      <c r="AD268" s="70"/>
      <c r="AE268" s="68">
        <v>1112</v>
      </c>
      <c r="AF268" s="69"/>
      <c r="AG268" s="69"/>
      <c r="AH268" s="69"/>
      <c r="AI268" s="69"/>
      <c r="AJ268" s="69"/>
      <c r="AK268" s="70"/>
      <c r="AL268" s="68">
        <v>1002</v>
      </c>
      <c r="AM268" s="69"/>
      <c r="AN268" s="69"/>
      <c r="AO268" s="69"/>
      <c r="AP268" s="69"/>
      <c r="AQ268" s="69"/>
      <c r="AR268" s="70"/>
      <c r="AS268" s="68">
        <v>673</v>
      </c>
      <c r="AT268" s="69"/>
      <c r="AU268" s="69"/>
      <c r="AV268" s="69"/>
      <c r="AW268" s="69"/>
      <c r="AX268" s="69"/>
      <c r="AY268" s="69"/>
      <c r="AZ268" s="70"/>
      <c r="BA268" s="68">
        <v>709</v>
      </c>
      <c r="BB268" s="69"/>
      <c r="BC268" s="69"/>
      <c r="BD268" s="69"/>
      <c r="BE268" s="69"/>
      <c r="BF268" s="69"/>
      <c r="BG268" s="69"/>
      <c r="BH268" s="70"/>
      <c r="BI268" s="68">
        <v>728</v>
      </c>
      <c r="BJ268" s="69"/>
      <c r="BK268" s="69"/>
      <c r="BL268" s="69"/>
      <c r="BM268" s="69"/>
      <c r="BN268" s="69"/>
      <c r="BO268" s="69"/>
      <c r="BP268" s="70"/>
      <c r="BQ268" s="68" t="s">
        <v>99</v>
      </c>
      <c r="BR268" s="69"/>
      <c r="BS268" s="69"/>
      <c r="BT268" s="69"/>
      <c r="BU268" s="69"/>
      <c r="BV268" s="69"/>
      <c r="BW268" s="69"/>
      <c r="BX268" s="70"/>
      <c r="BY268" s="68">
        <v>223</v>
      </c>
      <c r="BZ268" s="69"/>
      <c r="CA268" s="69"/>
      <c r="CB268" s="69"/>
      <c r="CC268" s="69"/>
      <c r="CD268" s="69"/>
      <c r="CE268" s="69"/>
      <c r="CF268" s="282"/>
    </row>
    <row r="269" spans="1:84" s="6" customFormat="1" ht="15" customHeight="1">
      <c r="A269" s="114" t="s">
        <v>265</v>
      </c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70"/>
      <c r="Q269" s="64">
        <v>5</v>
      </c>
      <c r="R269" s="65"/>
      <c r="S269" s="65"/>
      <c r="T269" s="65"/>
      <c r="U269" s="65"/>
      <c r="V269" s="65"/>
      <c r="W269" s="66"/>
      <c r="X269" s="68">
        <v>2010</v>
      </c>
      <c r="Y269" s="69"/>
      <c r="Z269" s="69"/>
      <c r="AA269" s="69"/>
      <c r="AB269" s="69"/>
      <c r="AC269" s="69"/>
      <c r="AD269" s="70"/>
      <c r="AE269" s="68">
        <v>1065</v>
      </c>
      <c r="AF269" s="69"/>
      <c r="AG269" s="69"/>
      <c r="AH269" s="69"/>
      <c r="AI269" s="69"/>
      <c r="AJ269" s="69"/>
      <c r="AK269" s="70"/>
      <c r="AL269" s="68">
        <v>945</v>
      </c>
      <c r="AM269" s="69"/>
      <c r="AN269" s="69"/>
      <c r="AO269" s="69"/>
      <c r="AP269" s="69"/>
      <c r="AQ269" s="69"/>
      <c r="AR269" s="70"/>
      <c r="AS269" s="68">
        <v>662</v>
      </c>
      <c r="AT269" s="69"/>
      <c r="AU269" s="69"/>
      <c r="AV269" s="69"/>
      <c r="AW269" s="69"/>
      <c r="AX269" s="69"/>
      <c r="AY269" s="69"/>
      <c r="AZ269" s="70"/>
      <c r="BA269" s="68">
        <v>651</v>
      </c>
      <c r="BB269" s="69"/>
      <c r="BC269" s="69"/>
      <c r="BD269" s="69"/>
      <c r="BE269" s="69"/>
      <c r="BF269" s="69"/>
      <c r="BG269" s="69"/>
      <c r="BH269" s="70"/>
      <c r="BI269" s="68">
        <v>697</v>
      </c>
      <c r="BJ269" s="69"/>
      <c r="BK269" s="69"/>
      <c r="BL269" s="69"/>
      <c r="BM269" s="69"/>
      <c r="BN269" s="69"/>
      <c r="BO269" s="69"/>
      <c r="BP269" s="70"/>
      <c r="BQ269" s="68" t="s">
        <v>99</v>
      </c>
      <c r="BR269" s="69"/>
      <c r="BS269" s="69"/>
      <c r="BT269" s="69"/>
      <c r="BU269" s="69"/>
      <c r="BV269" s="69"/>
      <c r="BW269" s="69"/>
      <c r="BX269" s="70"/>
      <c r="BY269" s="68">
        <v>211</v>
      </c>
      <c r="BZ269" s="69"/>
      <c r="CA269" s="69"/>
      <c r="CB269" s="69"/>
      <c r="CC269" s="69"/>
      <c r="CD269" s="69"/>
      <c r="CE269" s="69"/>
      <c r="CF269" s="282"/>
    </row>
    <row r="270" spans="1:84" s="6" customFormat="1" ht="15" customHeight="1">
      <c r="A270" s="114" t="s">
        <v>282</v>
      </c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70"/>
      <c r="Q270" s="64">
        <v>5</v>
      </c>
      <c r="R270" s="65"/>
      <c r="S270" s="65"/>
      <c r="T270" s="65"/>
      <c r="U270" s="65"/>
      <c r="V270" s="65"/>
      <c r="W270" s="66"/>
      <c r="X270" s="68">
        <v>1914</v>
      </c>
      <c r="Y270" s="69"/>
      <c r="Z270" s="69"/>
      <c r="AA270" s="69"/>
      <c r="AB270" s="69"/>
      <c r="AC270" s="69"/>
      <c r="AD270" s="70"/>
      <c r="AE270" s="68">
        <v>1024</v>
      </c>
      <c r="AF270" s="69"/>
      <c r="AG270" s="69"/>
      <c r="AH270" s="69"/>
      <c r="AI270" s="69"/>
      <c r="AJ270" s="69"/>
      <c r="AK270" s="70"/>
      <c r="AL270" s="68">
        <v>890</v>
      </c>
      <c r="AM270" s="69"/>
      <c r="AN270" s="69"/>
      <c r="AO270" s="69"/>
      <c r="AP270" s="69"/>
      <c r="AQ270" s="69"/>
      <c r="AR270" s="70"/>
      <c r="AS270" s="68">
        <v>627</v>
      </c>
      <c r="AT270" s="69"/>
      <c r="AU270" s="69"/>
      <c r="AV270" s="69"/>
      <c r="AW270" s="69"/>
      <c r="AX270" s="69"/>
      <c r="AY270" s="69"/>
      <c r="AZ270" s="70"/>
      <c r="BA270" s="68">
        <v>645</v>
      </c>
      <c r="BB270" s="69"/>
      <c r="BC270" s="69"/>
      <c r="BD270" s="69"/>
      <c r="BE270" s="69"/>
      <c r="BF270" s="69"/>
      <c r="BG270" s="69"/>
      <c r="BH270" s="70"/>
      <c r="BI270" s="68">
        <v>642</v>
      </c>
      <c r="BJ270" s="69"/>
      <c r="BK270" s="69"/>
      <c r="BL270" s="69"/>
      <c r="BM270" s="69"/>
      <c r="BN270" s="69"/>
      <c r="BO270" s="69"/>
      <c r="BP270" s="70"/>
      <c r="BQ270" s="68" t="s">
        <v>99</v>
      </c>
      <c r="BR270" s="69"/>
      <c r="BS270" s="69"/>
      <c r="BT270" s="69"/>
      <c r="BU270" s="69"/>
      <c r="BV270" s="69"/>
      <c r="BW270" s="69"/>
      <c r="BX270" s="70"/>
      <c r="BY270" s="68">
        <v>206</v>
      </c>
      <c r="BZ270" s="69"/>
      <c r="CA270" s="69"/>
      <c r="CB270" s="69"/>
      <c r="CC270" s="69"/>
      <c r="CD270" s="69"/>
      <c r="CE270" s="69"/>
      <c r="CF270" s="282"/>
    </row>
    <row r="271" spans="1:84" s="6" customFormat="1" ht="15" customHeight="1">
      <c r="A271" s="114" t="s">
        <v>283</v>
      </c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3"/>
      <c r="Q271" s="64">
        <v>5</v>
      </c>
      <c r="R271" s="65"/>
      <c r="S271" s="65"/>
      <c r="T271" s="65"/>
      <c r="U271" s="65"/>
      <c r="V271" s="65"/>
      <c r="W271" s="66"/>
      <c r="X271" s="64">
        <v>1853</v>
      </c>
      <c r="Y271" s="65"/>
      <c r="Z271" s="65"/>
      <c r="AA271" s="65"/>
      <c r="AB271" s="65"/>
      <c r="AC271" s="65"/>
      <c r="AD271" s="66"/>
      <c r="AE271" s="64">
        <v>972</v>
      </c>
      <c r="AF271" s="65"/>
      <c r="AG271" s="65"/>
      <c r="AH271" s="65"/>
      <c r="AI271" s="65"/>
      <c r="AJ271" s="65"/>
      <c r="AK271" s="66"/>
      <c r="AL271" s="64">
        <v>881</v>
      </c>
      <c r="AM271" s="65"/>
      <c r="AN271" s="65"/>
      <c r="AO271" s="65"/>
      <c r="AP271" s="65"/>
      <c r="AQ271" s="65"/>
      <c r="AR271" s="66"/>
      <c r="AS271" s="64">
        <v>603</v>
      </c>
      <c r="AT271" s="65"/>
      <c r="AU271" s="65"/>
      <c r="AV271" s="65"/>
      <c r="AW271" s="65"/>
      <c r="AX271" s="65"/>
      <c r="AY271" s="65"/>
      <c r="AZ271" s="66"/>
      <c r="BA271" s="64">
        <v>616</v>
      </c>
      <c r="BB271" s="65"/>
      <c r="BC271" s="65"/>
      <c r="BD271" s="65"/>
      <c r="BE271" s="65"/>
      <c r="BF271" s="65"/>
      <c r="BG271" s="65"/>
      <c r="BH271" s="66"/>
      <c r="BI271" s="64">
        <v>634</v>
      </c>
      <c r="BJ271" s="65"/>
      <c r="BK271" s="65"/>
      <c r="BL271" s="65"/>
      <c r="BM271" s="65"/>
      <c r="BN271" s="65"/>
      <c r="BO271" s="65"/>
      <c r="BP271" s="66"/>
      <c r="BQ271" s="64" t="s">
        <v>99</v>
      </c>
      <c r="BR271" s="65"/>
      <c r="BS271" s="65"/>
      <c r="BT271" s="65"/>
      <c r="BU271" s="65"/>
      <c r="BV271" s="65"/>
      <c r="BW271" s="65"/>
      <c r="BX271" s="66"/>
      <c r="BY271" s="64">
        <v>203</v>
      </c>
      <c r="BZ271" s="65"/>
      <c r="CA271" s="65"/>
      <c r="CB271" s="65"/>
      <c r="CC271" s="65"/>
      <c r="CD271" s="65"/>
      <c r="CE271" s="65"/>
      <c r="CF271" s="67"/>
    </row>
    <row r="272" spans="1:84" s="6" customFormat="1" ht="15" customHeight="1">
      <c r="A272" s="114" t="s">
        <v>314</v>
      </c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3"/>
      <c r="Q272" s="64">
        <v>5</v>
      </c>
      <c r="R272" s="65"/>
      <c r="S272" s="65"/>
      <c r="T272" s="65"/>
      <c r="U272" s="65"/>
      <c r="V272" s="65"/>
      <c r="W272" s="66"/>
      <c r="X272" s="64">
        <v>1749</v>
      </c>
      <c r="Y272" s="65"/>
      <c r="Z272" s="65"/>
      <c r="AA272" s="65"/>
      <c r="AB272" s="65"/>
      <c r="AC272" s="65"/>
      <c r="AD272" s="66"/>
      <c r="AE272" s="64">
        <v>902</v>
      </c>
      <c r="AF272" s="65"/>
      <c r="AG272" s="65"/>
      <c r="AH272" s="65"/>
      <c r="AI272" s="65"/>
      <c r="AJ272" s="65"/>
      <c r="AK272" s="66"/>
      <c r="AL272" s="64">
        <v>847</v>
      </c>
      <c r="AM272" s="65"/>
      <c r="AN272" s="65"/>
      <c r="AO272" s="65"/>
      <c r="AP272" s="65"/>
      <c r="AQ272" s="65"/>
      <c r="AR272" s="66"/>
      <c r="AS272" s="64">
        <v>546</v>
      </c>
      <c r="AT272" s="65"/>
      <c r="AU272" s="65"/>
      <c r="AV272" s="65"/>
      <c r="AW272" s="65"/>
      <c r="AX272" s="65"/>
      <c r="AY272" s="65"/>
      <c r="AZ272" s="66"/>
      <c r="BA272" s="64">
        <v>602</v>
      </c>
      <c r="BB272" s="65"/>
      <c r="BC272" s="65"/>
      <c r="BD272" s="65"/>
      <c r="BE272" s="65"/>
      <c r="BF272" s="65"/>
      <c r="BG272" s="65"/>
      <c r="BH272" s="66"/>
      <c r="BI272" s="64">
        <v>601</v>
      </c>
      <c r="BJ272" s="65"/>
      <c r="BK272" s="65"/>
      <c r="BL272" s="65"/>
      <c r="BM272" s="65"/>
      <c r="BN272" s="65"/>
      <c r="BO272" s="65"/>
      <c r="BP272" s="66"/>
      <c r="BQ272" s="64" t="s">
        <v>156</v>
      </c>
      <c r="BR272" s="65"/>
      <c r="BS272" s="65"/>
      <c r="BT272" s="65"/>
      <c r="BU272" s="65"/>
      <c r="BV272" s="65"/>
      <c r="BW272" s="65"/>
      <c r="BX272" s="66"/>
      <c r="BY272" s="64">
        <v>208</v>
      </c>
      <c r="BZ272" s="65"/>
      <c r="CA272" s="65"/>
      <c r="CB272" s="65"/>
      <c r="CC272" s="65"/>
      <c r="CD272" s="65"/>
      <c r="CE272" s="65"/>
      <c r="CF272" s="67"/>
    </row>
    <row r="273" spans="1:84" s="6" customFormat="1" ht="15" customHeight="1" thickBot="1">
      <c r="A273" s="111" t="s">
        <v>340</v>
      </c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515"/>
      <c r="Q273" s="385">
        <v>3</v>
      </c>
      <c r="R273" s="386"/>
      <c r="S273" s="386"/>
      <c r="T273" s="386"/>
      <c r="U273" s="386"/>
      <c r="V273" s="386"/>
      <c r="W273" s="387"/>
      <c r="X273" s="385">
        <v>1630</v>
      </c>
      <c r="Y273" s="386"/>
      <c r="Z273" s="386"/>
      <c r="AA273" s="386"/>
      <c r="AB273" s="386"/>
      <c r="AC273" s="386"/>
      <c r="AD273" s="387"/>
      <c r="AE273" s="385">
        <v>853</v>
      </c>
      <c r="AF273" s="386"/>
      <c r="AG273" s="386"/>
      <c r="AH273" s="386"/>
      <c r="AI273" s="386"/>
      <c r="AJ273" s="386"/>
      <c r="AK273" s="387"/>
      <c r="AL273" s="385">
        <v>777</v>
      </c>
      <c r="AM273" s="386"/>
      <c r="AN273" s="386"/>
      <c r="AO273" s="386"/>
      <c r="AP273" s="386"/>
      <c r="AQ273" s="386"/>
      <c r="AR273" s="387"/>
      <c r="AS273" s="385">
        <v>507</v>
      </c>
      <c r="AT273" s="386"/>
      <c r="AU273" s="386"/>
      <c r="AV273" s="386"/>
      <c r="AW273" s="386"/>
      <c r="AX273" s="386"/>
      <c r="AY273" s="386"/>
      <c r="AZ273" s="387"/>
      <c r="BA273" s="385">
        <v>544</v>
      </c>
      <c r="BB273" s="386"/>
      <c r="BC273" s="386"/>
      <c r="BD273" s="386"/>
      <c r="BE273" s="386"/>
      <c r="BF273" s="386"/>
      <c r="BG273" s="386"/>
      <c r="BH273" s="387"/>
      <c r="BI273" s="385">
        <v>579</v>
      </c>
      <c r="BJ273" s="386"/>
      <c r="BK273" s="386"/>
      <c r="BL273" s="386"/>
      <c r="BM273" s="386"/>
      <c r="BN273" s="386"/>
      <c r="BO273" s="386"/>
      <c r="BP273" s="387"/>
      <c r="BQ273" s="385" t="s">
        <v>156</v>
      </c>
      <c r="BR273" s="386"/>
      <c r="BS273" s="386"/>
      <c r="BT273" s="386"/>
      <c r="BU273" s="386"/>
      <c r="BV273" s="386"/>
      <c r="BW273" s="386"/>
      <c r="BX273" s="387"/>
      <c r="BY273" s="385">
        <v>163</v>
      </c>
      <c r="BZ273" s="386"/>
      <c r="CA273" s="386"/>
      <c r="CB273" s="386"/>
      <c r="CC273" s="386"/>
      <c r="CD273" s="386"/>
      <c r="CE273" s="386"/>
      <c r="CF273" s="562"/>
    </row>
    <row r="274" spans="1:84" s="6" customFormat="1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2"/>
      <c r="CD274" s="2"/>
      <c r="CE274" s="2"/>
      <c r="CF274" s="2" t="s">
        <v>188</v>
      </c>
    </row>
    <row r="275" spans="1:84" s="6" customFormat="1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</row>
    <row r="276" spans="1:84" ht="19.5" thickBot="1">
      <c r="A276" s="17" t="s">
        <v>198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5" t="s">
        <v>345</v>
      </c>
    </row>
    <row r="277" spans="1:84" ht="15" customHeight="1">
      <c r="A277" s="275" t="s">
        <v>22</v>
      </c>
      <c r="B277" s="276"/>
      <c r="C277" s="276"/>
      <c r="D277" s="276"/>
      <c r="E277" s="276"/>
      <c r="F277" s="276"/>
      <c r="G277" s="276"/>
      <c r="H277" s="276"/>
      <c r="I277" s="276"/>
      <c r="J277" s="276"/>
      <c r="K277" s="277"/>
      <c r="L277" s="254" t="s">
        <v>62</v>
      </c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460" t="s">
        <v>199</v>
      </c>
      <c r="AQ277" s="461"/>
      <c r="AR277" s="461"/>
      <c r="AS277" s="461"/>
      <c r="AT277" s="461"/>
      <c r="AU277" s="461"/>
      <c r="AV277" s="462"/>
      <c r="AW277" s="254" t="s">
        <v>63</v>
      </c>
      <c r="AX277" s="254"/>
      <c r="AY277" s="254"/>
      <c r="AZ277" s="254"/>
      <c r="BA277" s="254"/>
      <c r="BB277" s="254"/>
      <c r="BC277" s="254"/>
      <c r="BD277" s="254"/>
      <c r="BE277" s="254"/>
      <c r="BF277" s="254"/>
      <c r="BG277" s="254"/>
      <c r="BH277" s="254"/>
      <c r="BI277" s="254"/>
      <c r="BJ277" s="254"/>
      <c r="BK277" s="254"/>
      <c r="BL277" s="254"/>
      <c r="BM277" s="254"/>
      <c r="BN277" s="254"/>
      <c r="BO277" s="254"/>
      <c r="BP277" s="254"/>
      <c r="BQ277" s="254"/>
      <c r="BR277" s="254"/>
      <c r="BS277" s="254"/>
      <c r="BT277" s="254"/>
      <c r="BU277" s="254"/>
      <c r="BV277" s="254"/>
      <c r="BW277" s="254"/>
      <c r="BX277" s="254"/>
      <c r="BY277" s="254"/>
      <c r="BZ277" s="254"/>
      <c r="CA277" s="254"/>
      <c r="CB277" s="254"/>
      <c r="CC277" s="254"/>
      <c r="CD277" s="254"/>
      <c r="CE277" s="254"/>
      <c r="CF277" s="255"/>
    </row>
    <row r="278" spans="1:84" ht="15" customHeight="1">
      <c r="A278" s="278"/>
      <c r="B278" s="279"/>
      <c r="C278" s="279"/>
      <c r="D278" s="279"/>
      <c r="E278" s="279"/>
      <c r="F278" s="279"/>
      <c r="G278" s="279"/>
      <c r="H278" s="279"/>
      <c r="I278" s="279"/>
      <c r="J278" s="279"/>
      <c r="K278" s="280"/>
      <c r="L278" s="273" t="s">
        <v>67</v>
      </c>
      <c r="M278" s="273"/>
      <c r="N278" s="273"/>
      <c r="O278" s="273"/>
      <c r="P278" s="273"/>
      <c r="Q278" s="273"/>
      <c r="R278" s="273"/>
      <c r="S278" s="273"/>
      <c r="T278" s="273"/>
      <c r="U278" s="273"/>
      <c r="V278" s="273" t="s">
        <v>68</v>
      </c>
      <c r="W278" s="273"/>
      <c r="X278" s="273"/>
      <c r="Y278" s="273"/>
      <c r="Z278" s="273"/>
      <c r="AA278" s="273"/>
      <c r="AB278" s="273"/>
      <c r="AC278" s="273"/>
      <c r="AD278" s="273"/>
      <c r="AE278" s="273"/>
      <c r="AF278" s="273" t="s">
        <v>53</v>
      </c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463"/>
      <c r="AQ278" s="464"/>
      <c r="AR278" s="464"/>
      <c r="AS278" s="464"/>
      <c r="AT278" s="464"/>
      <c r="AU278" s="464"/>
      <c r="AV278" s="465"/>
      <c r="AW278" s="273" t="s">
        <v>67</v>
      </c>
      <c r="AX278" s="273"/>
      <c r="AY278" s="273"/>
      <c r="AZ278" s="273"/>
      <c r="BA278" s="273"/>
      <c r="BB278" s="273"/>
      <c r="BC278" s="273"/>
      <c r="BD278" s="273"/>
      <c r="BE278" s="273"/>
      <c r="BF278" s="273" t="s">
        <v>69</v>
      </c>
      <c r="BG278" s="273"/>
      <c r="BH278" s="273"/>
      <c r="BI278" s="273"/>
      <c r="BJ278" s="273"/>
      <c r="BK278" s="273"/>
      <c r="BL278" s="273"/>
      <c r="BM278" s="273"/>
      <c r="BN278" s="273"/>
      <c r="BO278" s="273" t="s">
        <v>54</v>
      </c>
      <c r="BP278" s="273"/>
      <c r="BQ278" s="273"/>
      <c r="BR278" s="273"/>
      <c r="BS278" s="273"/>
      <c r="BT278" s="273"/>
      <c r="BU278" s="273"/>
      <c r="BV278" s="273"/>
      <c r="BW278" s="273"/>
      <c r="BX278" s="273" t="s">
        <v>70</v>
      </c>
      <c r="BY278" s="273"/>
      <c r="BZ278" s="273"/>
      <c r="CA278" s="273"/>
      <c r="CB278" s="273"/>
      <c r="CC278" s="273"/>
      <c r="CD278" s="273"/>
      <c r="CE278" s="273"/>
      <c r="CF278" s="384"/>
    </row>
    <row r="279" spans="1:84" ht="15" customHeight="1">
      <c r="A279" s="406" t="s">
        <v>13</v>
      </c>
      <c r="B279" s="407"/>
      <c r="C279" s="407"/>
      <c r="D279" s="407"/>
      <c r="E279" s="407"/>
      <c r="F279" s="407"/>
      <c r="G279" s="407"/>
      <c r="H279" s="407"/>
      <c r="I279" s="407"/>
      <c r="J279" s="407"/>
      <c r="K279" s="408"/>
      <c r="L279" s="274">
        <v>642180</v>
      </c>
      <c r="M279" s="274"/>
      <c r="N279" s="274"/>
      <c r="O279" s="274"/>
      <c r="P279" s="274"/>
      <c r="Q279" s="274"/>
      <c r="R279" s="274"/>
      <c r="S279" s="274"/>
      <c r="T279" s="274"/>
      <c r="U279" s="274"/>
      <c r="V279" s="274">
        <v>272706</v>
      </c>
      <c r="W279" s="274"/>
      <c r="X279" s="274"/>
      <c r="Y279" s="274"/>
      <c r="Z279" s="274"/>
      <c r="AA279" s="274"/>
      <c r="AB279" s="274"/>
      <c r="AC279" s="274"/>
      <c r="AD279" s="274"/>
      <c r="AE279" s="274"/>
      <c r="AF279" s="274">
        <v>369474</v>
      </c>
      <c r="AG279" s="274"/>
      <c r="AH279" s="274"/>
      <c r="AI279" s="274"/>
      <c r="AJ279" s="274"/>
      <c r="AK279" s="274"/>
      <c r="AL279" s="274"/>
      <c r="AM279" s="274"/>
      <c r="AN279" s="274"/>
      <c r="AO279" s="274"/>
      <c r="AP279" s="390"/>
      <c r="AQ279" s="390"/>
      <c r="AR279" s="390"/>
      <c r="AS279" s="390"/>
      <c r="AT279" s="390"/>
      <c r="AU279" s="390"/>
      <c r="AV279" s="390"/>
      <c r="AW279" s="274">
        <v>53028</v>
      </c>
      <c r="AX279" s="274"/>
      <c r="AY279" s="274"/>
      <c r="AZ279" s="274"/>
      <c r="BA279" s="274"/>
      <c r="BB279" s="274"/>
      <c r="BC279" s="274"/>
      <c r="BD279" s="274"/>
      <c r="BE279" s="274"/>
      <c r="BF279" s="274">
        <v>34153</v>
      </c>
      <c r="BG279" s="274"/>
      <c r="BH279" s="274"/>
      <c r="BI279" s="274"/>
      <c r="BJ279" s="274"/>
      <c r="BK279" s="274"/>
      <c r="BL279" s="274"/>
      <c r="BM279" s="274"/>
      <c r="BN279" s="274"/>
      <c r="BO279" s="274">
        <v>12335</v>
      </c>
      <c r="BP279" s="274"/>
      <c r="BQ279" s="274"/>
      <c r="BR279" s="274"/>
      <c r="BS279" s="274"/>
      <c r="BT279" s="274"/>
      <c r="BU279" s="274"/>
      <c r="BV279" s="274"/>
      <c r="BW279" s="274"/>
      <c r="BX279" s="274">
        <v>6540</v>
      </c>
      <c r="BY279" s="274"/>
      <c r="BZ279" s="274"/>
      <c r="CA279" s="274"/>
      <c r="CB279" s="274"/>
      <c r="CC279" s="274"/>
      <c r="CD279" s="274"/>
      <c r="CE279" s="274"/>
      <c r="CF279" s="389"/>
    </row>
    <row r="280" spans="1:84" ht="15" customHeight="1">
      <c r="A280" s="153" t="s">
        <v>92</v>
      </c>
      <c r="B280" s="154"/>
      <c r="C280" s="154"/>
      <c r="D280" s="154"/>
      <c r="E280" s="154"/>
      <c r="F280" s="154"/>
      <c r="G280" s="154"/>
      <c r="H280" s="154"/>
      <c r="I280" s="154"/>
      <c r="J280" s="154"/>
      <c r="K280" s="155"/>
      <c r="L280" s="272">
        <v>96571</v>
      </c>
      <c r="M280" s="272"/>
      <c r="N280" s="272"/>
      <c r="O280" s="272"/>
      <c r="P280" s="272"/>
      <c r="Q280" s="272"/>
      <c r="R280" s="272"/>
      <c r="S280" s="272"/>
      <c r="T280" s="272"/>
      <c r="U280" s="272"/>
      <c r="V280" s="272">
        <v>39272</v>
      </c>
      <c r="W280" s="272"/>
      <c r="X280" s="272"/>
      <c r="Y280" s="272"/>
      <c r="Z280" s="272"/>
      <c r="AA280" s="272"/>
      <c r="AB280" s="272"/>
      <c r="AC280" s="272"/>
      <c r="AD280" s="272"/>
      <c r="AE280" s="272"/>
      <c r="AF280" s="272">
        <v>57299</v>
      </c>
      <c r="AG280" s="272"/>
      <c r="AH280" s="272"/>
      <c r="AI280" s="272"/>
      <c r="AJ280" s="272"/>
      <c r="AK280" s="272"/>
      <c r="AL280" s="272"/>
      <c r="AM280" s="272"/>
      <c r="AN280" s="272"/>
      <c r="AO280" s="272"/>
      <c r="AP280" s="143" t="s">
        <v>214</v>
      </c>
      <c r="AQ280" s="143"/>
      <c r="AR280" s="143"/>
      <c r="AS280" s="143"/>
      <c r="AT280" s="143"/>
      <c r="AU280" s="143"/>
      <c r="AV280" s="143"/>
      <c r="AW280" s="272">
        <v>11540</v>
      </c>
      <c r="AX280" s="272"/>
      <c r="AY280" s="272"/>
      <c r="AZ280" s="272"/>
      <c r="BA280" s="272"/>
      <c r="BB280" s="272"/>
      <c r="BC280" s="272"/>
      <c r="BD280" s="272"/>
      <c r="BE280" s="272"/>
      <c r="BF280" s="272">
        <v>6807</v>
      </c>
      <c r="BG280" s="272"/>
      <c r="BH280" s="272"/>
      <c r="BI280" s="272"/>
      <c r="BJ280" s="272"/>
      <c r="BK280" s="272"/>
      <c r="BL280" s="272"/>
      <c r="BM280" s="272"/>
      <c r="BN280" s="272"/>
      <c r="BO280" s="272">
        <v>3887</v>
      </c>
      <c r="BP280" s="272"/>
      <c r="BQ280" s="272"/>
      <c r="BR280" s="272"/>
      <c r="BS280" s="272"/>
      <c r="BT280" s="272"/>
      <c r="BU280" s="272"/>
      <c r="BV280" s="272"/>
      <c r="BW280" s="272"/>
      <c r="BX280" s="272">
        <v>846</v>
      </c>
      <c r="BY280" s="272"/>
      <c r="BZ280" s="272"/>
      <c r="CA280" s="272"/>
      <c r="CB280" s="272"/>
      <c r="CC280" s="272"/>
      <c r="CD280" s="272"/>
      <c r="CE280" s="272"/>
      <c r="CF280" s="448"/>
    </row>
    <row r="281" spans="1:84" ht="15" customHeight="1">
      <c r="A281" s="439" t="s">
        <v>364</v>
      </c>
      <c r="B281" s="439"/>
      <c r="C281" s="439"/>
      <c r="D281" s="439"/>
      <c r="E281" s="439"/>
      <c r="F281" s="439"/>
      <c r="G281" s="439"/>
      <c r="H281" s="439"/>
      <c r="I281" s="439"/>
      <c r="J281" s="439"/>
      <c r="K281" s="439"/>
      <c r="L281" s="260">
        <v>47014</v>
      </c>
      <c r="M281" s="261"/>
      <c r="N281" s="261"/>
      <c r="O281" s="261"/>
      <c r="P281" s="261"/>
      <c r="Q281" s="261"/>
      <c r="R281" s="261"/>
      <c r="S281" s="261"/>
      <c r="T281" s="261"/>
      <c r="U281" s="262"/>
      <c r="V281" s="260">
        <v>21139</v>
      </c>
      <c r="W281" s="261"/>
      <c r="X281" s="261"/>
      <c r="Y281" s="261"/>
      <c r="Z281" s="261"/>
      <c r="AA281" s="261"/>
      <c r="AB281" s="261"/>
      <c r="AC281" s="261"/>
      <c r="AD281" s="261"/>
      <c r="AE281" s="262"/>
      <c r="AF281" s="260">
        <v>25875</v>
      </c>
      <c r="AG281" s="261"/>
      <c r="AH281" s="261"/>
      <c r="AI281" s="261"/>
      <c r="AJ281" s="261"/>
      <c r="AK281" s="261"/>
      <c r="AL281" s="261"/>
      <c r="AM281" s="261"/>
      <c r="AN281" s="261"/>
      <c r="AO281" s="262"/>
      <c r="AP281" s="92" t="s">
        <v>215</v>
      </c>
      <c r="AQ281" s="93"/>
      <c r="AR281" s="93"/>
      <c r="AS281" s="93"/>
      <c r="AT281" s="93"/>
      <c r="AU281" s="93"/>
      <c r="AV281" s="94"/>
      <c r="AW281" s="260">
        <v>7288</v>
      </c>
      <c r="AX281" s="261"/>
      <c r="AY281" s="261"/>
      <c r="AZ281" s="261"/>
      <c r="BA281" s="261"/>
      <c r="BB281" s="261"/>
      <c r="BC281" s="261"/>
      <c r="BD281" s="261"/>
      <c r="BE281" s="262"/>
      <c r="BF281" s="260">
        <v>4590</v>
      </c>
      <c r="BG281" s="261"/>
      <c r="BH281" s="261"/>
      <c r="BI281" s="261"/>
      <c r="BJ281" s="261"/>
      <c r="BK281" s="261"/>
      <c r="BL281" s="261"/>
      <c r="BM281" s="261"/>
      <c r="BN281" s="262"/>
      <c r="BO281" s="260">
        <v>1864</v>
      </c>
      <c r="BP281" s="261"/>
      <c r="BQ281" s="261"/>
      <c r="BR281" s="261"/>
      <c r="BS281" s="261"/>
      <c r="BT281" s="261"/>
      <c r="BU281" s="261"/>
      <c r="BV281" s="261"/>
      <c r="BW281" s="262"/>
      <c r="BX281" s="260">
        <v>834</v>
      </c>
      <c r="BY281" s="261"/>
      <c r="BZ281" s="261"/>
      <c r="CA281" s="261"/>
      <c r="CB281" s="261"/>
      <c r="CC281" s="261"/>
      <c r="CD281" s="261"/>
      <c r="CE281" s="261"/>
      <c r="CF281" s="623"/>
    </row>
    <row r="282" spans="1:84" ht="15" customHeight="1">
      <c r="A282" s="153" t="s">
        <v>362</v>
      </c>
      <c r="B282" s="154"/>
      <c r="C282" s="154"/>
      <c r="D282" s="154"/>
      <c r="E282" s="154"/>
      <c r="F282" s="154"/>
      <c r="G282" s="154"/>
      <c r="H282" s="154"/>
      <c r="I282" s="154"/>
      <c r="J282" s="154"/>
      <c r="K282" s="155"/>
      <c r="L282" s="272">
        <f>V282+AF282</f>
        <v>440344</v>
      </c>
      <c r="M282" s="272"/>
      <c r="N282" s="272"/>
      <c r="O282" s="272"/>
      <c r="P282" s="272"/>
      <c r="Q282" s="272"/>
      <c r="R282" s="272"/>
      <c r="S282" s="272"/>
      <c r="T282" s="272"/>
      <c r="U282" s="272"/>
      <c r="V282" s="272">
        <v>186480</v>
      </c>
      <c r="W282" s="272"/>
      <c r="X282" s="272"/>
      <c r="Y282" s="272"/>
      <c r="Z282" s="272"/>
      <c r="AA282" s="272"/>
      <c r="AB282" s="272"/>
      <c r="AC282" s="272"/>
      <c r="AD282" s="272"/>
      <c r="AE282" s="272"/>
      <c r="AF282" s="272">
        <v>253864</v>
      </c>
      <c r="AG282" s="272"/>
      <c r="AH282" s="272"/>
      <c r="AI282" s="272"/>
      <c r="AJ282" s="272"/>
      <c r="AK282" s="272"/>
      <c r="AL282" s="272"/>
      <c r="AM282" s="272"/>
      <c r="AN282" s="272"/>
      <c r="AO282" s="272"/>
      <c r="AP282" s="143" t="s">
        <v>363</v>
      </c>
      <c r="AQ282" s="143"/>
      <c r="AR282" s="143"/>
      <c r="AS282" s="143"/>
      <c r="AT282" s="143"/>
      <c r="AU282" s="143"/>
      <c r="AV282" s="143"/>
      <c r="AW282" s="272">
        <f>SUM(BF282:CF282)</f>
        <v>17708</v>
      </c>
      <c r="AX282" s="272"/>
      <c r="AY282" s="272"/>
      <c r="AZ282" s="272"/>
      <c r="BA282" s="272"/>
      <c r="BB282" s="272"/>
      <c r="BC282" s="272"/>
      <c r="BD282" s="272"/>
      <c r="BE282" s="272"/>
      <c r="BF282" s="272">
        <v>13208</v>
      </c>
      <c r="BG282" s="272"/>
      <c r="BH282" s="272"/>
      <c r="BI282" s="272"/>
      <c r="BJ282" s="272"/>
      <c r="BK282" s="272"/>
      <c r="BL282" s="272"/>
      <c r="BM282" s="272"/>
      <c r="BN282" s="272"/>
      <c r="BO282" s="272">
        <v>2126</v>
      </c>
      <c r="BP282" s="272"/>
      <c r="BQ282" s="272"/>
      <c r="BR282" s="272"/>
      <c r="BS282" s="272"/>
      <c r="BT282" s="272"/>
      <c r="BU282" s="272"/>
      <c r="BV282" s="272"/>
      <c r="BW282" s="272"/>
      <c r="BX282" s="272">
        <v>2374</v>
      </c>
      <c r="BY282" s="272"/>
      <c r="BZ282" s="272"/>
      <c r="CA282" s="272"/>
      <c r="CB282" s="272"/>
      <c r="CC282" s="272"/>
      <c r="CD282" s="272"/>
      <c r="CE282" s="272"/>
      <c r="CF282" s="448"/>
    </row>
    <row r="283" spans="1:84" s="22" customFormat="1" ht="15" customHeight="1" thickBot="1">
      <c r="A283" s="269" t="s">
        <v>218</v>
      </c>
      <c r="B283" s="270"/>
      <c r="C283" s="270"/>
      <c r="D283" s="270"/>
      <c r="E283" s="270"/>
      <c r="F283" s="270"/>
      <c r="G283" s="270"/>
      <c r="H283" s="270"/>
      <c r="I283" s="270"/>
      <c r="J283" s="270"/>
      <c r="K283" s="271"/>
      <c r="L283" s="263">
        <v>58251</v>
      </c>
      <c r="M283" s="263"/>
      <c r="N283" s="263"/>
      <c r="O283" s="263"/>
      <c r="P283" s="263"/>
      <c r="Q283" s="263"/>
      <c r="R283" s="263"/>
      <c r="S283" s="263"/>
      <c r="T283" s="263"/>
      <c r="U283" s="263"/>
      <c r="V283" s="281">
        <v>25815</v>
      </c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63">
        <v>32436</v>
      </c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391" t="s">
        <v>247</v>
      </c>
      <c r="AQ283" s="391"/>
      <c r="AR283" s="391"/>
      <c r="AS283" s="391"/>
      <c r="AT283" s="391"/>
      <c r="AU283" s="391"/>
      <c r="AV283" s="391"/>
      <c r="AW283" s="263">
        <v>16492</v>
      </c>
      <c r="AX283" s="263"/>
      <c r="AY283" s="263"/>
      <c r="AZ283" s="263"/>
      <c r="BA283" s="263"/>
      <c r="BB283" s="263"/>
      <c r="BC283" s="263"/>
      <c r="BD283" s="263"/>
      <c r="BE283" s="263"/>
      <c r="BF283" s="263">
        <v>9548</v>
      </c>
      <c r="BG283" s="263"/>
      <c r="BH283" s="263"/>
      <c r="BI283" s="263"/>
      <c r="BJ283" s="263"/>
      <c r="BK283" s="263"/>
      <c r="BL283" s="263"/>
      <c r="BM283" s="263"/>
      <c r="BN283" s="263"/>
      <c r="BO283" s="263">
        <v>4458</v>
      </c>
      <c r="BP283" s="263"/>
      <c r="BQ283" s="263"/>
      <c r="BR283" s="263"/>
      <c r="BS283" s="263"/>
      <c r="BT283" s="263"/>
      <c r="BU283" s="263"/>
      <c r="BV283" s="263"/>
      <c r="BW283" s="263"/>
      <c r="BX283" s="263">
        <v>2486</v>
      </c>
      <c r="BY283" s="263"/>
      <c r="BZ283" s="263"/>
      <c r="CA283" s="263"/>
      <c r="CB283" s="263"/>
      <c r="CC283" s="263"/>
      <c r="CD283" s="263"/>
      <c r="CE283" s="263"/>
      <c r="CF283" s="388"/>
    </row>
    <row r="284" spans="1:84" ht="13.5" thickBo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</row>
    <row r="285" spans="1:84" ht="15" customHeight="1">
      <c r="A285" s="275" t="s">
        <v>22</v>
      </c>
      <c r="B285" s="276"/>
      <c r="C285" s="276"/>
      <c r="D285" s="276"/>
      <c r="E285" s="276"/>
      <c r="F285" s="276"/>
      <c r="G285" s="276"/>
      <c r="H285" s="276"/>
      <c r="I285" s="276"/>
      <c r="J285" s="276"/>
      <c r="K285" s="277"/>
      <c r="L285" s="254" t="s">
        <v>64</v>
      </c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 t="s">
        <v>65</v>
      </c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 t="s">
        <v>66</v>
      </c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4"/>
      <c r="BQ285" s="254"/>
      <c r="BR285" s="254"/>
      <c r="BS285" s="254"/>
      <c r="BT285" s="254"/>
      <c r="BU285" s="254"/>
      <c r="BV285" s="254"/>
      <c r="BW285" s="254"/>
      <c r="BX285" s="254"/>
      <c r="BY285" s="254"/>
      <c r="BZ285" s="254"/>
      <c r="CA285" s="254"/>
      <c r="CB285" s="254"/>
      <c r="CC285" s="254"/>
      <c r="CD285" s="254"/>
      <c r="CE285" s="254"/>
      <c r="CF285" s="255"/>
    </row>
    <row r="286" spans="1:84" ht="15" customHeight="1">
      <c r="A286" s="278"/>
      <c r="B286" s="279"/>
      <c r="C286" s="279"/>
      <c r="D286" s="279"/>
      <c r="E286" s="279"/>
      <c r="F286" s="279"/>
      <c r="G286" s="279"/>
      <c r="H286" s="279"/>
      <c r="I286" s="279"/>
      <c r="J286" s="279"/>
      <c r="K286" s="280"/>
      <c r="L286" s="273" t="s">
        <v>71</v>
      </c>
      <c r="M286" s="273"/>
      <c r="N286" s="273"/>
      <c r="O286" s="273"/>
      <c r="P286" s="273"/>
      <c r="Q286" s="273"/>
      <c r="R286" s="273"/>
      <c r="S286" s="273"/>
      <c r="T286" s="273"/>
      <c r="U286" s="273" t="s">
        <v>72</v>
      </c>
      <c r="V286" s="273"/>
      <c r="W286" s="273"/>
      <c r="X286" s="273"/>
      <c r="Y286" s="273"/>
      <c r="Z286" s="273"/>
      <c r="AA286" s="273"/>
      <c r="AB286" s="273"/>
      <c r="AC286" s="273"/>
      <c r="AD286" s="273" t="s">
        <v>73</v>
      </c>
      <c r="AE286" s="273"/>
      <c r="AF286" s="273"/>
      <c r="AG286" s="273"/>
      <c r="AH286" s="273"/>
      <c r="AI286" s="273"/>
      <c r="AJ286" s="273"/>
      <c r="AK286" s="273"/>
      <c r="AL286" s="273"/>
      <c r="AM286" s="273" t="s">
        <v>39</v>
      </c>
      <c r="AN286" s="273"/>
      <c r="AO286" s="273"/>
      <c r="AP286" s="273"/>
      <c r="AQ286" s="273"/>
      <c r="AR286" s="273"/>
      <c r="AS286" s="273"/>
      <c r="AT286" s="273"/>
      <c r="AU286" s="273" t="s">
        <v>55</v>
      </c>
      <c r="AV286" s="273"/>
      <c r="AW286" s="273"/>
      <c r="AX286" s="273"/>
      <c r="AY286" s="273"/>
      <c r="AZ286" s="273"/>
      <c r="BA286" s="273"/>
      <c r="BB286" s="273"/>
      <c r="BC286" s="273" t="s">
        <v>56</v>
      </c>
      <c r="BD286" s="273"/>
      <c r="BE286" s="273"/>
      <c r="BF286" s="273"/>
      <c r="BG286" s="273"/>
      <c r="BH286" s="273"/>
      <c r="BI286" s="273"/>
      <c r="BJ286" s="273" t="s">
        <v>74</v>
      </c>
      <c r="BK286" s="273"/>
      <c r="BL286" s="273"/>
      <c r="BM286" s="273"/>
      <c r="BN286" s="273"/>
      <c r="BO286" s="273"/>
      <c r="BP286" s="273"/>
      <c r="BQ286" s="273"/>
      <c r="BR286" s="273"/>
      <c r="BS286" s="273"/>
      <c r="BT286" s="273"/>
      <c r="BU286" s="273"/>
      <c r="BV286" s="273"/>
      <c r="BW286" s="273"/>
      <c r="BX286" s="273" t="s">
        <v>75</v>
      </c>
      <c r="BY286" s="273"/>
      <c r="BZ286" s="273"/>
      <c r="CA286" s="273"/>
      <c r="CB286" s="273"/>
      <c r="CC286" s="273"/>
      <c r="CD286" s="273"/>
      <c r="CE286" s="273"/>
      <c r="CF286" s="384"/>
    </row>
    <row r="287" spans="1:84" ht="15" customHeight="1">
      <c r="A287" s="406" t="s">
        <v>13</v>
      </c>
      <c r="B287" s="407"/>
      <c r="C287" s="407"/>
      <c r="D287" s="407"/>
      <c r="E287" s="407"/>
      <c r="F287" s="407"/>
      <c r="G287" s="407"/>
      <c r="H287" s="407"/>
      <c r="I287" s="407"/>
      <c r="J287" s="407"/>
      <c r="K287" s="408"/>
      <c r="L287" s="274">
        <v>36280</v>
      </c>
      <c r="M287" s="274"/>
      <c r="N287" s="274"/>
      <c r="O287" s="274"/>
      <c r="P287" s="274"/>
      <c r="Q287" s="274"/>
      <c r="R287" s="274"/>
      <c r="S287" s="274"/>
      <c r="T287" s="274"/>
      <c r="U287" s="274">
        <v>11438</v>
      </c>
      <c r="V287" s="274"/>
      <c r="W287" s="274"/>
      <c r="X287" s="274"/>
      <c r="Y287" s="274"/>
      <c r="Z287" s="274"/>
      <c r="AA287" s="274"/>
      <c r="AB287" s="274"/>
      <c r="AC287" s="274"/>
      <c r="AD287" s="274">
        <v>5304</v>
      </c>
      <c r="AE287" s="274"/>
      <c r="AF287" s="274"/>
      <c r="AG287" s="274"/>
      <c r="AH287" s="274"/>
      <c r="AI287" s="274"/>
      <c r="AJ287" s="274"/>
      <c r="AK287" s="274"/>
      <c r="AL287" s="274"/>
      <c r="AM287" s="274">
        <v>61</v>
      </c>
      <c r="AN287" s="274"/>
      <c r="AO287" s="274"/>
      <c r="AP287" s="274"/>
      <c r="AQ287" s="274"/>
      <c r="AR287" s="274"/>
      <c r="AS287" s="274"/>
      <c r="AT287" s="274"/>
      <c r="AU287" s="274">
        <v>67</v>
      </c>
      <c r="AV287" s="274"/>
      <c r="AW287" s="274"/>
      <c r="AX287" s="274"/>
      <c r="AY287" s="274"/>
      <c r="AZ287" s="274"/>
      <c r="BA287" s="274"/>
      <c r="BB287" s="274"/>
      <c r="BC287" s="390"/>
      <c r="BD287" s="390"/>
      <c r="BE287" s="390"/>
      <c r="BF287" s="390"/>
      <c r="BG287" s="390"/>
      <c r="BH287" s="390"/>
      <c r="BI287" s="390"/>
      <c r="BJ287" s="291"/>
      <c r="BK287" s="292"/>
      <c r="BL287" s="292"/>
      <c r="BM287" s="292"/>
      <c r="BN287" s="292"/>
      <c r="BO287" s="292"/>
      <c r="BP287" s="292"/>
      <c r="BQ287" s="292"/>
      <c r="BR287" s="292"/>
      <c r="BS287" s="292"/>
      <c r="BT287" s="292"/>
      <c r="BU287" s="292"/>
      <c r="BV287" s="292"/>
      <c r="BW287" s="293"/>
      <c r="BX287" s="144"/>
      <c r="BY287" s="144"/>
      <c r="BZ287" s="144"/>
      <c r="CA287" s="144"/>
      <c r="CB287" s="144"/>
      <c r="CC287" s="144"/>
      <c r="CD287" s="144"/>
      <c r="CE287" s="144"/>
      <c r="CF287" s="295"/>
    </row>
    <row r="288" spans="1:84" ht="15" customHeight="1">
      <c r="A288" s="153" t="s">
        <v>92</v>
      </c>
      <c r="B288" s="154"/>
      <c r="C288" s="154"/>
      <c r="D288" s="154"/>
      <c r="E288" s="154"/>
      <c r="F288" s="154"/>
      <c r="G288" s="154"/>
      <c r="H288" s="154"/>
      <c r="I288" s="154"/>
      <c r="J288" s="154"/>
      <c r="K288" s="155"/>
      <c r="L288" s="272">
        <v>6496</v>
      </c>
      <c r="M288" s="272"/>
      <c r="N288" s="272"/>
      <c r="O288" s="272"/>
      <c r="P288" s="272"/>
      <c r="Q288" s="272"/>
      <c r="R288" s="272"/>
      <c r="S288" s="272"/>
      <c r="T288" s="272"/>
      <c r="U288" s="272">
        <v>4806</v>
      </c>
      <c r="V288" s="272"/>
      <c r="W288" s="272"/>
      <c r="X288" s="272"/>
      <c r="Y288" s="272"/>
      <c r="Z288" s="272"/>
      <c r="AA288" s="272"/>
      <c r="AB288" s="272"/>
      <c r="AC288" s="272"/>
      <c r="AD288" s="272">
        <v>232</v>
      </c>
      <c r="AE288" s="272"/>
      <c r="AF288" s="272"/>
      <c r="AG288" s="272"/>
      <c r="AH288" s="272"/>
      <c r="AI288" s="272"/>
      <c r="AJ288" s="272"/>
      <c r="AK288" s="272"/>
      <c r="AL288" s="272"/>
      <c r="AM288" s="272">
        <v>20</v>
      </c>
      <c r="AN288" s="272"/>
      <c r="AO288" s="272"/>
      <c r="AP288" s="272"/>
      <c r="AQ288" s="272"/>
      <c r="AR288" s="272"/>
      <c r="AS288" s="272"/>
      <c r="AT288" s="272"/>
      <c r="AU288" s="272">
        <v>10</v>
      </c>
      <c r="AV288" s="272"/>
      <c r="AW288" s="272"/>
      <c r="AX288" s="272"/>
      <c r="AY288" s="272"/>
      <c r="AZ288" s="272"/>
      <c r="BA288" s="272"/>
      <c r="BB288" s="272"/>
      <c r="BC288" s="143" t="s">
        <v>216</v>
      </c>
      <c r="BD288" s="143"/>
      <c r="BE288" s="143"/>
      <c r="BF288" s="143"/>
      <c r="BG288" s="143"/>
      <c r="BH288" s="143"/>
      <c r="BI288" s="143"/>
      <c r="BJ288" s="144" t="s">
        <v>58</v>
      </c>
      <c r="BK288" s="144"/>
      <c r="BL288" s="144"/>
      <c r="BM288" s="144"/>
      <c r="BN288" s="144"/>
      <c r="BO288" s="144"/>
      <c r="BP288" s="144"/>
      <c r="BQ288" s="144"/>
      <c r="BR288" s="144"/>
      <c r="BS288" s="144"/>
      <c r="BT288" s="144"/>
      <c r="BU288" s="144"/>
      <c r="BV288" s="144"/>
      <c r="BW288" s="144"/>
      <c r="BX288" s="64" t="s">
        <v>177</v>
      </c>
      <c r="BY288" s="65"/>
      <c r="BZ288" s="65"/>
      <c r="CA288" s="65"/>
      <c r="CB288" s="65"/>
      <c r="CC288" s="65"/>
      <c r="CD288" s="65"/>
      <c r="CE288" s="65"/>
      <c r="CF288" s="290"/>
    </row>
    <row r="289" spans="1:85" ht="17.25" customHeight="1">
      <c r="A289" s="266" t="s">
        <v>364</v>
      </c>
      <c r="B289" s="267"/>
      <c r="C289" s="267"/>
      <c r="D289" s="267"/>
      <c r="E289" s="267"/>
      <c r="F289" s="267"/>
      <c r="G289" s="267"/>
      <c r="H289" s="267"/>
      <c r="I289" s="267"/>
      <c r="J289" s="267"/>
      <c r="K289" s="268"/>
      <c r="L289" s="260">
        <v>4623</v>
      </c>
      <c r="M289" s="261"/>
      <c r="N289" s="261"/>
      <c r="O289" s="261"/>
      <c r="P289" s="261"/>
      <c r="Q289" s="261"/>
      <c r="R289" s="261"/>
      <c r="S289" s="261"/>
      <c r="T289" s="262"/>
      <c r="U289" s="260">
        <v>1864</v>
      </c>
      <c r="V289" s="261"/>
      <c r="W289" s="261"/>
      <c r="X289" s="261"/>
      <c r="Y289" s="261"/>
      <c r="Z289" s="261"/>
      <c r="AA289" s="261"/>
      <c r="AB289" s="261"/>
      <c r="AC289" s="262"/>
      <c r="AD289" s="260">
        <v>801</v>
      </c>
      <c r="AE289" s="261"/>
      <c r="AF289" s="261"/>
      <c r="AG289" s="261"/>
      <c r="AH289" s="261"/>
      <c r="AI289" s="261"/>
      <c r="AJ289" s="261"/>
      <c r="AK289" s="261"/>
      <c r="AL289" s="262"/>
      <c r="AM289" s="260">
        <v>8</v>
      </c>
      <c r="AN289" s="261"/>
      <c r="AO289" s="261"/>
      <c r="AP289" s="261"/>
      <c r="AQ289" s="261"/>
      <c r="AR289" s="261"/>
      <c r="AS289" s="261"/>
      <c r="AT289" s="262"/>
      <c r="AU289" s="260">
        <v>18</v>
      </c>
      <c r="AV289" s="261"/>
      <c r="AW289" s="261"/>
      <c r="AX289" s="261"/>
      <c r="AY289" s="261"/>
      <c r="AZ289" s="261"/>
      <c r="BA289" s="261"/>
      <c r="BB289" s="262"/>
      <c r="BC289" s="92" t="s">
        <v>217</v>
      </c>
      <c r="BD289" s="93"/>
      <c r="BE289" s="93"/>
      <c r="BF289" s="93"/>
      <c r="BG289" s="93"/>
      <c r="BH289" s="93"/>
      <c r="BI289" s="94"/>
      <c r="BJ289" s="64" t="s">
        <v>58</v>
      </c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6"/>
      <c r="BX289" s="64" t="s">
        <v>177</v>
      </c>
      <c r="BY289" s="65"/>
      <c r="BZ289" s="65"/>
      <c r="CA289" s="65"/>
      <c r="CB289" s="65"/>
      <c r="CC289" s="65"/>
      <c r="CD289" s="65"/>
      <c r="CE289" s="65"/>
      <c r="CF289" s="290"/>
      <c r="CG289" s="4"/>
    </row>
    <row r="290" spans="1:85" ht="15" customHeight="1">
      <c r="A290" s="153" t="s">
        <v>362</v>
      </c>
      <c r="B290" s="154"/>
      <c r="C290" s="154"/>
      <c r="D290" s="154"/>
      <c r="E290" s="154"/>
      <c r="F290" s="154"/>
      <c r="G290" s="154"/>
      <c r="H290" s="154"/>
      <c r="I290" s="154"/>
      <c r="J290" s="154"/>
      <c r="K290" s="155"/>
      <c r="L290" s="272">
        <v>13208</v>
      </c>
      <c r="M290" s="272"/>
      <c r="N290" s="272"/>
      <c r="O290" s="272"/>
      <c r="P290" s="272"/>
      <c r="Q290" s="272"/>
      <c r="R290" s="272"/>
      <c r="S290" s="272"/>
      <c r="T290" s="272"/>
      <c r="U290" s="272">
        <v>3265</v>
      </c>
      <c r="V290" s="272"/>
      <c r="W290" s="272"/>
      <c r="X290" s="272"/>
      <c r="Y290" s="272"/>
      <c r="Z290" s="272"/>
      <c r="AA290" s="272"/>
      <c r="AB290" s="272"/>
      <c r="AC290" s="272"/>
      <c r="AD290" s="272">
        <v>1235</v>
      </c>
      <c r="AE290" s="272"/>
      <c r="AF290" s="272"/>
      <c r="AG290" s="272"/>
      <c r="AH290" s="272"/>
      <c r="AI290" s="272"/>
      <c r="AJ290" s="272"/>
      <c r="AK290" s="272"/>
      <c r="AL290" s="272"/>
      <c r="AM290" s="272">
        <v>15</v>
      </c>
      <c r="AN290" s="272"/>
      <c r="AO290" s="272"/>
      <c r="AP290" s="272"/>
      <c r="AQ290" s="272"/>
      <c r="AR290" s="272"/>
      <c r="AS290" s="272"/>
      <c r="AT290" s="272"/>
      <c r="AU290" s="272">
        <v>17</v>
      </c>
      <c r="AV290" s="272"/>
      <c r="AW290" s="272"/>
      <c r="AX290" s="272"/>
      <c r="AY290" s="272"/>
      <c r="AZ290" s="272"/>
      <c r="BA290" s="272"/>
      <c r="BB290" s="272"/>
      <c r="BC290" s="144" t="s">
        <v>99</v>
      </c>
      <c r="BD290" s="144"/>
      <c r="BE290" s="144"/>
      <c r="BF290" s="144"/>
      <c r="BG290" s="144"/>
      <c r="BH290" s="144"/>
      <c r="BI290" s="144"/>
      <c r="BJ290" s="144" t="s">
        <v>99</v>
      </c>
      <c r="BK290" s="144"/>
      <c r="BL290" s="144"/>
      <c r="BM290" s="144"/>
      <c r="BN290" s="144"/>
      <c r="BO290" s="144"/>
      <c r="BP290" s="144"/>
      <c r="BQ290" s="144"/>
      <c r="BR290" s="144"/>
      <c r="BS290" s="144"/>
      <c r="BT290" s="144"/>
      <c r="BU290" s="144"/>
      <c r="BV290" s="144"/>
      <c r="BW290" s="144"/>
      <c r="BX290" s="64" t="s">
        <v>99</v>
      </c>
      <c r="BY290" s="65"/>
      <c r="BZ290" s="65"/>
      <c r="CA290" s="65"/>
      <c r="CB290" s="65"/>
      <c r="CC290" s="65"/>
      <c r="CD290" s="65"/>
      <c r="CE290" s="65"/>
      <c r="CF290" s="290"/>
      <c r="CG290" s="4"/>
    </row>
    <row r="291" spans="1:85" s="22" customFormat="1" ht="15" customHeight="1" thickBot="1">
      <c r="A291" s="269" t="s">
        <v>218</v>
      </c>
      <c r="B291" s="270"/>
      <c r="C291" s="270"/>
      <c r="D291" s="270"/>
      <c r="E291" s="270"/>
      <c r="F291" s="270"/>
      <c r="G291" s="270"/>
      <c r="H291" s="270"/>
      <c r="I291" s="270"/>
      <c r="J291" s="270"/>
      <c r="K291" s="271"/>
      <c r="L291" s="263">
        <v>11953</v>
      </c>
      <c r="M291" s="263"/>
      <c r="N291" s="263"/>
      <c r="O291" s="263"/>
      <c r="P291" s="263"/>
      <c r="Q291" s="263"/>
      <c r="R291" s="263"/>
      <c r="S291" s="263"/>
      <c r="T291" s="263"/>
      <c r="U291" s="263">
        <v>1503</v>
      </c>
      <c r="V291" s="263"/>
      <c r="W291" s="263"/>
      <c r="X291" s="263"/>
      <c r="Y291" s="263"/>
      <c r="Z291" s="263"/>
      <c r="AA291" s="263"/>
      <c r="AB291" s="263"/>
      <c r="AC291" s="263"/>
      <c r="AD291" s="263">
        <v>3036</v>
      </c>
      <c r="AE291" s="263"/>
      <c r="AF291" s="263"/>
      <c r="AG291" s="263"/>
      <c r="AH291" s="263"/>
      <c r="AI291" s="263"/>
      <c r="AJ291" s="263"/>
      <c r="AK291" s="263"/>
      <c r="AL291" s="263"/>
      <c r="AM291" s="264">
        <v>18</v>
      </c>
      <c r="AN291" s="264"/>
      <c r="AO291" s="264"/>
      <c r="AP291" s="264"/>
      <c r="AQ291" s="264"/>
      <c r="AR291" s="264"/>
      <c r="AS291" s="264"/>
      <c r="AT291" s="264"/>
      <c r="AU291" s="264">
        <v>22</v>
      </c>
      <c r="AV291" s="264"/>
      <c r="AW291" s="264"/>
      <c r="AX291" s="264"/>
      <c r="AY291" s="264"/>
      <c r="AZ291" s="264"/>
      <c r="BA291" s="264"/>
      <c r="BB291" s="264"/>
      <c r="BC291" s="281" t="s">
        <v>99</v>
      </c>
      <c r="BD291" s="281"/>
      <c r="BE291" s="281"/>
      <c r="BF291" s="281"/>
      <c r="BG291" s="281"/>
      <c r="BH291" s="281"/>
      <c r="BI291" s="281"/>
      <c r="BJ291" s="281" t="s">
        <v>99</v>
      </c>
      <c r="BK291" s="281"/>
      <c r="BL291" s="281"/>
      <c r="BM291" s="281"/>
      <c r="BN291" s="281"/>
      <c r="BO291" s="281"/>
      <c r="BP291" s="281"/>
      <c r="BQ291" s="281"/>
      <c r="BR291" s="281"/>
      <c r="BS291" s="281"/>
      <c r="BT291" s="281"/>
      <c r="BU291" s="281"/>
      <c r="BV291" s="281"/>
      <c r="BW291" s="281"/>
      <c r="BX291" s="281" t="s">
        <v>99</v>
      </c>
      <c r="BY291" s="281"/>
      <c r="BZ291" s="281"/>
      <c r="CA291" s="281"/>
      <c r="CB291" s="281"/>
      <c r="CC291" s="281"/>
      <c r="CD291" s="281"/>
      <c r="CE291" s="281"/>
      <c r="CF291" s="395"/>
      <c r="CG291" s="23"/>
    </row>
    <row r="292" spans="1:8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5"/>
      <c r="BY292" s="5"/>
      <c r="BZ292" s="5"/>
      <c r="CA292" s="5"/>
      <c r="CB292" s="5"/>
      <c r="CC292" s="5"/>
      <c r="CD292" s="5"/>
      <c r="CE292" s="5"/>
      <c r="CF292" s="5" t="s">
        <v>275</v>
      </c>
      <c r="CG292" s="4"/>
    </row>
    <row r="293" spans="1:84" s="6" customFormat="1" ht="19.5" thickBot="1">
      <c r="A293" s="16" t="s">
        <v>102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CC293" s="2"/>
      <c r="CD293" s="2"/>
      <c r="CE293" s="2"/>
      <c r="CF293" s="2" t="s">
        <v>96</v>
      </c>
    </row>
    <row r="294" spans="1:84" s="8" customFormat="1" ht="27" customHeight="1">
      <c r="A294" s="440" t="s">
        <v>5</v>
      </c>
      <c r="B294" s="441"/>
      <c r="C294" s="441"/>
      <c r="D294" s="441"/>
      <c r="E294" s="441"/>
      <c r="F294" s="441"/>
      <c r="G294" s="442"/>
      <c r="H294" s="265" t="s">
        <v>257</v>
      </c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9"/>
      <c r="T294" s="257" t="s">
        <v>365</v>
      </c>
      <c r="U294" s="258"/>
      <c r="V294" s="258"/>
      <c r="W294" s="258"/>
      <c r="X294" s="258"/>
      <c r="Y294" s="258"/>
      <c r="Z294" s="258"/>
      <c r="AA294" s="258"/>
      <c r="AB294" s="258"/>
      <c r="AC294" s="258"/>
      <c r="AD294" s="258"/>
      <c r="AE294" s="259"/>
      <c r="AF294" s="257" t="s">
        <v>260</v>
      </c>
      <c r="AG294" s="258"/>
      <c r="AH294" s="258"/>
      <c r="AI294" s="258"/>
      <c r="AJ294" s="258"/>
      <c r="AK294" s="258"/>
      <c r="AL294" s="258"/>
      <c r="AM294" s="258"/>
      <c r="AN294" s="258"/>
      <c r="AO294" s="258"/>
      <c r="AP294" s="258"/>
      <c r="AQ294" s="259"/>
      <c r="AR294" s="257" t="s">
        <v>263</v>
      </c>
      <c r="AS294" s="258"/>
      <c r="AT294" s="258"/>
      <c r="AU294" s="258"/>
      <c r="AV294" s="258"/>
      <c r="AW294" s="258"/>
      <c r="AX294" s="258"/>
      <c r="AY294" s="258"/>
      <c r="AZ294" s="258"/>
      <c r="BA294" s="258"/>
      <c r="BB294" s="258"/>
      <c r="BC294" s="259"/>
      <c r="BD294" s="401" t="s">
        <v>262</v>
      </c>
      <c r="BE294" s="402"/>
      <c r="BF294" s="402"/>
      <c r="BG294" s="402"/>
      <c r="BH294" s="402"/>
      <c r="BI294" s="402"/>
      <c r="BJ294" s="402"/>
      <c r="BK294" s="402"/>
      <c r="BL294" s="402"/>
      <c r="BM294" s="402"/>
      <c r="BN294" s="402"/>
      <c r="BO294" s="403"/>
      <c r="BP294" s="397" t="s">
        <v>259</v>
      </c>
      <c r="BQ294" s="398"/>
      <c r="BR294" s="398"/>
      <c r="BS294" s="398"/>
      <c r="BT294" s="398"/>
      <c r="BU294" s="398"/>
      <c r="BV294" s="398"/>
      <c r="BW294" s="398"/>
      <c r="BX294" s="399"/>
      <c r="BY294" s="670" t="s">
        <v>366</v>
      </c>
      <c r="BZ294" s="671"/>
      <c r="CA294" s="671"/>
      <c r="CB294" s="672"/>
      <c r="CC294" s="265" t="s">
        <v>97</v>
      </c>
      <c r="CD294" s="258"/>
      <c r="CE294" s="258"/>
      <c r="CF294" s="394"/>
    </row>
    <row r="295" spans="1:84" s="8" customFormat="1" ht="17.25" customHeight="1">
      <c r="A295" s="443"/>
      <c r="B295" s="444"/>
      <c r="C295" s="444"/>
      <c r="D295" s="444"/>
      <c r="E295" s="444"/>
      <c r="F295" s="444"/>
      <c r="G295" s="445"/>
      <c r="H295" s="251" t="s">
        <v>6</v>
      </c>
      <c r="I295" s="252"/>
      <c r="J295" s="252"/>
      <c r="K295" s="253"/>
      <c r="L295" s="251" t="s">
        <v>7</v>
      </c>
      <c r="M295" s="252"/>
      <c r="N295" s="252"/>
      <c r="O295" s="253"/>
      <c r="P295" s="251" t="s">
        <v>8</v>
      </c>
      <c r="Q295" s="252"/>
      <c r="R295" s="252"/>
      <c r="S295" s="253"/>
      <c r="T295" s="251" t="s">
        <v>6</v>
      </c>
      <c r="U295" s="252"/>
      <c r="V295" s="252"/>
      <c r="W295" s="253"/>
      <c r="X295" s="251" t="s">
        <v>7</v>
      </c>
      <c r="Y295" s="252"/>
      <c r="Z295" s="252"/>
      <c r="AA295" s="253"/>
      <c r="AB295" s="251" t="s">
        <v>8</v>
      </c>
      <c r="AC295" s="252"/>
      <c r="AD295" s="252"/>
      <c r="AE295" s="253"/>
      <c r="AF295" s="251" t="s">
        <v>6</v>
      </c>
      <c r="AG295" s="252"/>
      <c r="AH295" s="252"/>
      <c r="AI295" s="253"/>
      <c r="AJ295" s="251" t="s">
        <v>7</v>
      </c>
      <c r="AK295" s="252"/>
      <c r="AL295" s="252"/>
      <c r="AM295" s="253"/>
      <c r="AN295" s="251" t="s">
        <v>8</v>
      </c>
      <c r="AO295" s="252"/>
      <c r="AP295" s="252"/>
      <c r="AQ295" s="253"/>
      <c r="AR295" s="251" t="s">
        <v>6</v>
      </c>
      <c r="AS295" s="252"/>
      <c r="AT295" s="252"/>
      <c r="AU295" s="253"/>
      <c r="AV295" s="251" t="s">
        <v>7</v>
      </c>
      <c r="AW295" s="252"/>
      <c r="AX295" s="252"/>
      <c r="AY295" s="253"/>
      <c r="AZ295" s="251" t="s">
        <v>8</v>
      </c>
      <c r="BA295" s="252"/>
      <c r="BB295" s="252"/>
      <c r="BC295" s="253"/>
      <c r="BD295" s="251" t="s">
        <v>6</v>
      </c>
      <c r="BE295" s="252"/>
      <c r="BF295" s="252"/>
      <c r="BG295" s="253"/>
      <c r="BH295" s="251" t="s">
        <v>7</v>
      </c>
      <c r="BI295" s="252"/>
      <c r="BJ295" s="252"/>
      <c r="BK295" s="253"/>
      <c r="BL295" s="251" t="s">
        <v>8</v>
      </c>
      <c r="BM295" s="252"/>
      <c r="BN295" s="252"/>
      <c r="BO295" s="400"/>
      <c r="BP295" s="392" t="s">
        <v>6</v>
      </c>
      <c r="BQ295" s="252"/>
      <c r="BR295" s="253"/>
      <c r="BS295" s="251" t="s">
        <v>7</v>
      </c>
      <c r="BT295" s="252"/>
      <c r="BU295" s="253"/>
      <c r="BV295" s="251" t="s">
        <v>8</v>
      </c>
      <c r="BW295" s="252"/>
      <c r="BX295" s="400"/>
      <c r="BY295" s="392" t="s">
        <v>98</v>
      </c>
      <c r="BZ295" s="252"/>
      <c r="CA295" s="252"/>
      <c r="CB295" s="253"/>
      <c r="CC295" s="251" t="s">
        <v>98</v>
      </c>
      <c r="CD295" s="252"/>
      <c r="CE295" s="252"/>
      <c r="CF295" s="393"/>
    </row>
    <row r="296" spans="1:84" s="1" customFormat="1" ht="17.25" customHeight="1">
      <c r="A296" s="61" t="s">
        <v>348</v>
      </c>
      <c r="B296" s="62"/>
      <c r="C296" s="62"/>
      <c r="D296" s="62"/>
      <c r="E296" s="62"/>
      <c r="F296" s="62"/>
      <c r="G296" s="63"/>
      <c r="H296" s="40">
        <v>771</v>
      </c>
      <c r="I296" s="38"/>
      <c r="J296" s="38"/>
      <c r="K296" s="41"/>
      <c r="L296" s="40">
        <v>430</v>
      </c>
      <c r="M296" s="38"/>
      <c r="N296" s="38"/>
      <c r="O296" s="41"/>
      <c r="P296" s="40">
        <v>341</v>
      </c>
      <c r="Q296" s="38"/>
      <c r="R296" s="38"/>
      <c r="S296" s="41"/>
      <c r="T296" s="40">
        <v>304</v>
      </c>
      <c r="U296" s="38"/>
      <c r="V296" s="38"/>
      <c r="W296" s="41"/>
      <c r="X296" s="40">
        <v>160</v>
      </c>
      <c r="Y296" s="38"/>
      <c r="Z296" s="38"/>
      <c r="AA296" s="41"/>
      <c r="AB296" s="40">
        <v>144</v>
      </c>
      <c r="AC296" s="38"/>
      <c r="AD296" s="38"/>
      <c r="AE296" s="41"/>
      <c r="AF296" s="40">
        <v>156</v>
      </c>
      <c r="AG296" s="38"/>
      <c r="AH296" s="38"/>
      <c r="AI296" s="41"/>
      <c r="AJ296" s="40">
        <v>73</v>
      </c>
      <c r="AK296" s="38"/>
      <c r="AL296" s="38"/>
      <c r="AM296" s="41"/>
      <c r="AN296" s="40">
        <v>83</v>
      </c>
      <c r="AO296" s="38"/>
      <c r="AP296" s="38"/>
      <c r="AQ296" s="41"/>
      <c r="AR296" s="40">
        <v>279</v>
      </c>
      <c r="AS296" s="38"/>
      <c r="AT296" s="38"/>
      <c r="AU296" s="41"/>
      <c r="AV296" s="40">
        <v>173</v>
      </c>
      <c r="AW296" s="38"/>
      <c r="AX296" s="38"/>
      <c r="AY296" s="41"/>
      <c r="AZ296" s="40">
        <v>106</v>
      </c>
      <c r="BA296" s="38"/>
      <c r="BB296" s="38"/>
      <c r="BC296" s="41"/>
      <c r="BD296" s="40">
        <v>32</v>
      </c>
      <c r="BE296" s="38"/>
      <c r="BF296" s="38"/>
      <c r="BG296" s="41"/>
      <c r="BH296" s="40">
        <v>24</v>
      </c>
      <c r="BI296" s="38"/>
      <c r="BJ296" s="38"/>
      <c r="BK296" s="41"/>
      <c r="BL296" s="40">
        <v>8</v>
      </c>
      <c r="BM296" s="38"/>
      <c r="BN296" s="38"/>
      <c r="BO296" s="46"/>
      <c r="BP296" s="396" t="s">
        <v>99</v>
      </c>
      <c r="BQ296" s="38"/>
      <c r="BR296" s="41"/>
      <c r="BS296" s="40" t="s">
        <v>99</v>
      </c>
      <c r="BT296" s="38"/>
      <c r="BU296" s="41"/>
      <c r="BV296" s="40" t="s">
        <v>99</v>
      </c>
      <c r="BW296" s="38"/>
      <c r="BX296" s="46"/>
      <c r="BY296" s="47">
        <v>39.4</v>
      </c>
      <c r="BZ296" s="48"/>
      <c r="CA296" s="48"/>
      <c r="CB296" s="49"/>
      <c r="CC296" s="50">
        <v>36.2</v>
      </c>
      <c r="CD296" s="48"/>
      <c r="CE296" s="48"/>
      <c r="CF296" s="51"/>
    </row>
    <row r="297" spans="1:84" s="1" customFormat="1" ht="17.25" customHeight="1">
      <c r="A297" s="61" t="s">
        <v>267</v>
      </c>
      <c r="B297" s="62"/>
      <c r="C297" s="62"/>
      <c r="D297" s="62"/>
      <c r="E297" s="62"/>
      <c r="F297" s="62"/>
      <c r="G297" s="63"/>
      <c r="H297" s="40">
        <v>706</v>
      </c>
      <c r="I297" s="38"/>
      <c r="J297" s="38"/>
      <c r="K297" s="41"/>
      <c r="L297" s="40">
        <v>382</v>
      </c>
      <c r="M297" s="38"/>
      <c r="N297" s="38"/>
      <c r="O297" s="41"/>
      <c r="P297" s="40">
        <v>324</v>
      </c>
      <c r="Q297" s="38"/>
      <c r="R297" s="38"/>
      <c r="S297" s="41"/>
      <c r="T297" s="40">
        <v>276</v>
      </c>
      <c r="U297" s="38"/>
      <c r="V297" s="38"/>
      <c r="W297" s="41"/>
      <c r="X297" s="40">
        <v>142</v>
      </c>
      <c r="Y297" s="38"/>
      <c r="Z297" s="38"/>
      <c r="AA297" s="41"/>
      <c r="AB297" s="40">
        <v>134</v>
      </c>
      <c r="AC297" s="38"/>
      <c r="AD297" s="38"/>
      <c r="AE297" s="41"/>
      <c r="AF297" s="40">
        <v>160</v>
      </c>
      <c r="AG297" s="38"/>
      <c r="AH297" s="38"/>
      <c r="AI297" s="41"/>
      <c r="AJ297" s="40">
        <v>67</v>
      </c>
      <c r="AK297" s="38"/>
      <c r="AL297" s="38"/>
      <c r="AM297" s="41"/>
      <c r="AN297" s="40">
        <v>93</v>
      </c>
      <c r="AO297" s="38"/>
      <c r="AP297" s="38"/>
      <c r="AQ297" s="41"/>
      <c r="AR297" s="40">
        <v>257</v>
      </c>
      <c r="AS297" s="38"/>
      <c r="AT297" s="38"/>
      <c r="AU297" s="41"/>
      <c r="AV297" s="40">
        <v>167</v>
      </c>
      <c r="AW297" s="38"/>
      <c r="AX297" s="38"/>
      <c r="AY297" s="41"/>
      <c r="AZ297" s="40">
        <v>90</v>
      </c>
      <c r="BA297" s="38"/>
      <c r="BB297" s="38"/>
      <c r="BC297" s="41"/>
      <c r="BD297" s="40">
        <v>13</v>
      </c>
      <c r="BE297" s="38"/>
      <c r="BF297" s="38"/>
      <c r="BG297" s="41"/>
      <c r="BH297" s="40">
        <v>6</v>
      </c>
      <c r="BI297" s="38"/>
      <c r="BJ297" s="38"/>
      <c r="BK297" s="41"/>
      <c r="BL297" s="40">
        <v>7</v>
      </c>
      <c r="BM297" s="38"/>
      <c r="BN297" s="38"/>
      <c r="BO297" s="46"/>
      <c r="BP297" s="396" t="s">
        <v>99</v>
      </c>
      <c r="BQ297" s="38"/>
      <c r="BR297" s="41"/>
      <c r="BS297" s="40" t="s">
        <v>99</v>
      </c>
      <c r="BT297" s="38"/>
      <c r="BU297" s="41"/>
      <c r="BV297" s="40" t="s">
        <v>99</v>
      </c>
      <c r="BW297" s="38"/>
      <c r="BX297" s="46"/>
      <c r="BY297" s="47">
        <v>39.1</v>
      </c>
      <c r="BZ297" s="48"/>
      <c r="CA297" s="48"/>
      <c r="CB297" s="49"/>
      <c r="CC297" s="50">
        <v>36.4</v>
      </c>
      <c r="CD297" s="48"/>
      <c r="CE297" s="48"/>
      <c r="CF297" s="51"/>
    </row>
    <row r="298" spans="1:84" s="1" customFormat="1" ht="17.25" customHeight="1">
      <c r="A298" s="61" t="s">
        <v>268</v>
      </c>
      <c r="B298" s="62"/>
      <c r="C298" s="62"/>
      <c r="D298" s="62"/>
      <c r="E298" s="62"/>
      <c r="F298" s="62"/>
      <c r="G298" s="63"/>
      <c r="H298" s="40">
        <v>736</v>
      </c>
      <c r="I298" s="38"/>
      <c r="J298" s="38"/>
      <c r="K298" s="41"/>
      <c r="L298" s="40">
        <v>403</v>
      </c>
      <c r="M298" s="38"/>
      <c r="N298" s="38"/>
      <c r="O298" s="41"/>
      <c r="P298" s="40">
        <v>333</v>
      </c>
      <c r="Q298" s="38"/>
      <c r="R298" s="38"/>
      <c r="S298" s="41"/>
      <c r="T298" s="40">
        <v>299</v>
      </c>
      <c r="U298" s="38"/>
      <c r="V298" s="38"/>
      <c r="W298" s="41"/>
      <c r="X298" s="40">
        <v>150</v>
      </c>
      <c r="Y298" s="38"/>
      <c r="Z298" s="38"/>
      <c r="AA298" s="41"/>
      <c r="AB298" s="40">
        <v>149</v>
      </c>
      <c r="AC298" s="38"/>
      <c r="AD298" s="38"/>
      <c r="AE298" s="41"/>
      <c r="AF298" s="40">
        <v>171</v>
      </c>
      <c r="AG298" s="38"/>
      <c r="AH298" s="38"/>
      <c r="AI298" s="41"/>
      <c r="AJ298" s="40">
        <v>81</v>
      </c>
      <c r="AK298" s="38"/>
      <c r="AL298" s="38"/>
      <c r="AM298" s="41"/>
      <c r="AN298" s="40">
        <v>90</v>
      </c>
      <c r="AO298" s="38"/>
      <c r="AP298" s="38"/>
      <c r="AQ298" s="41"/>
      <c r="AR298" s="40">
        <v>259</v>
      </c>
      <c r="AS298" s="38"/>
      <c r="AT298" s="38"/>
      <c r="AU298" s="41"/>
      <c r="AV298" s="40">
        <v>168</v>
      </c>
      <c r="AW298" s="38"/>
      <c r="AX298" s="38"/>
      <c r="AY298" s="41"/>
      <c r="AZ298" s="40">
        <v>91</v>
      </c>
      <c r="BA298" s="38"/>
      <c r="BB298" s="38"/>
      <c r="BC298" s="41"/>
      <c r="BD298" s="40">
        <v>7</v>
      </c>
      <c r="BE298" s="38"/>
      <c r="BF298" s="38"/>
      <c r="BG298" s="41"/>
      <c r="BH298" s="40">
        <v>4</v>
      </c>
      <c r="BI298" s="38"/>
      <c r="BJ298" s="38"/>
      <c r="BK298" s="41"/>
      <c r="BL298" s="40">
        <v>3</v>
      </c>
      <c r="BM298" s="38"/>
      <c r="BN298" s="38"/>
      <c r="BO298" s="46"/>
      <c r="BP298" s="396" t="s">
        <v>99</v>
      </c>
      <c r="BQ298" s="38"/>
      <c r="BR298" s="41"/>
      <c r="BS298" s="40" t="s">
        <v>99</v>
      </c>
      <c r="BT298" s="38"/>
      <c r="BU298" s="41"/>
      <c r="BV298" s="40" t="s">
        <v>99</v>
      </c>
      <c r="BW298" s="38"/>
      <c r="BX298" s="46"/>
      <c r="BY298" s="47">
        <v>40.6</v>
      </c>
      <c r="BZ298" s="48"/>
      <c r="CA298" s="48"/>
      <c r="CB298" s="49"/>
      <c r="CC298" s="50">
        <v>35.2</v>
      </c>
      <c r="CD298" s="48"/>
      <c r="CE298" s="48"/>
      <c r="CF298" s="51"/>
    </row>
    <row r="299" spans="1:84" s="1" customFormat="1" ht="17.25" customHeight="1">
      <c r="A299" s="61" t="s">
        <v>269</v>
      </c>
      <c r="B299" s="62"/>
      <c r="C299" s="62"/>
      <c r="D299" s="62"/>
      <c r="E299" s="62"/>
      <c r="F299" s="62"/>
      <c r="G299" s="63"/>
      <c r="H299" s="40">
        <v>727</v>
      </c>
      <c r="I299" s="38"/>
      <c r="J299" s="38"/>
      <c r="K299" s="41"/>
      <c r="L299" s="40">
        <v>374</v>
      </c>
      <c r="M299" s="38"/>
      <c r="N299" s="38"/>
      <c r="O299" s="41"/>
      <c r="P299" s="40">
        <v>353</v>
      </c>
      <c r="Q299" s="38"/>
      <c r="R299" s="38"/>
      <c r="S299" s="41"/>
      <c r="T299" s="40">
        <v>302</v>
      </c>
      <c r="U299" s="38"/>
      <c r="V299" s="38"/>
      <c r="W299" s="41"/>
      <c r="X299" s="40">
        <v>128</v>
      </c>
      <c r="Y299" s="38"/>
      <c r="Z299" s="38"/>
      <c r="AA299" s="41"/>
      <c r="AB299" s="40">
        <v>174</v>
      </c>
      <c r="AC299" s="38"/>
      <c r="AD299" s="38"/>
      <c r="AE299" s="41"/>
      <c r="AF299" s="40">
        <v>159</v>
      </c>
      <c r="AG299" s="38"/>
      <c r="AH299" s="38"/>
      <c r="AI299" s="41"/>
      <c r="AJ299" s="40">
        <v>68</v>
      </c>
      <c r="AK299" s="38"/>
      <c r="AL299" s="38"/>
      <c r="AM299" s="41"/>
      <c r="AN299" s="40">
        <v>91</v>
      </c>
      <c r="AO299" s="38"/>
      <c r="AP299" s="38"/>
      <c r="AQ299" s="41"/>
      <c r="AR299" s="40">
        <v>260</v>
      </c>
      <c r="AS299" s="38"/>
      <c r="AT299" s="38"/>
      <c r="AU299" s="41"/>
      <c r="AV299" s="40">
        <v>175</v>
      </c>
      <c r="AW299" s="38"/>
      <c r="AX299" s="38"/>
      <c r="AY299" s="41"/>
      <c r="AZ299" s="40">
        <v>85</v>
      </c>
      <c r="BA299" s="38"/>
      <c r="BB299" s="38"/>
      <c r="BC299" s="41"/>
      <c r="BD299" s="40">
        <v>6</v>
      </c>
      <c r="BE299" s="38"/>
      <c r="BF299" s="38"/>
      <c r="BG299" s="41"/>
      <c r="BH299" s="40">
        <v>3</v>
      </c>
      <c r="BI299" s="38"/>
      <c r="BJ299" s="38"/>
      <c r="BK299" s="41"/>
      <c r="BL299" s="40">
        <v>3</v>
      </c>
      <c r="BM299" s="38"/>
      <c r="BN299" s="38"/>
      <c r="BO299" s="46"/>
      <c r="BP299" s="396" t="s">
        <v>99</v>
      </c>
      <c r="BQ299" s="38"/>
      <c r="BR299" s="41"/>
      <c r="BS299" s="40" t="s">
        <v>99</v>
      </c>
      <c r="BT299" s="38"/>
      <c r="BU299" s="41"/>
      <c r="BV299" s="40" t="s">
        <v>99</v>
      </c>
      <c r="BW299" s="38"/>
      <c r="BX299" s="46"/>
      <c r="BY299" s="47">
        <v>41.5</v>
      </c>
      <c r="BZ299" s="48"/>
      <c r="CA299" s="48"/>
      <c r="CB299" s="49"/>
      <c r="CC299" s="50">
        <v>35.8</v>
      </c>
      <c r="CD299" s="48"/>
      <c r="CE299" s="48"/>
      <c r="CF299" s="51"/>
    </row>
    <row r="300" spans="1:84" s="1" customFormat="1" ht="17.25" customHeight="1">
      <c r="A300" s="61" t="s">
        <v>270</v>
      </c>
      <c r="B300" s="62"/>
      <c r="C300" s="62"/>
      <c r="D300" s="62"/>
      <c r="E300" s="62"/>
      <c r="F300" s="62"/>
      <c r="G300" s="63"/>
      <c r="H300" s="40">
        <v>691</v>
      </c>
      <c r="I300" s="38"/>
      <c r="J300" s="38"/>
      <c r="K300" s="41"/>
      <c r="L300" s="40">
        <v>347</v>
      </c>
      <c r="M300" s="38"/>
      <c r="N300" s="38"/>
      <c r="O300" s="41"/>
      <c r="P300" s="40">
        <v>344</v>
      </c>
      <c r="Q300" s="38"/>
      <c r="R300" s="38"/>
      <c r="S300" s="41"/>
      <c r="T300" s="40">
        <v>287</v>
      </c>
      <c r="U300" s="38"/>
      <c r="V300" s="38"/>
      <c r="W300" s="41"/>
      <c r="X300" s="40">
        <v>132</v>
      </c>
      <c r="Y300" s="38"/>
      <c r="Z300" s="38"/>
      <c r="AA300" s="41"/>
      <c r="AB300" s="40">
        <v>155</v>
      </c>
      <c r="AC300" s="38"/>
      <c r="AD300" s="38"/>
      <c r="AE300" s="41"/>
      <c r="AF300" s="40">
        <v>155</v>
      </c>
      <c r="AG300" s="38"/>
      <c r="AH300" s="38"/>
      <c r="AI300" s="41"/>
      <c r="AJ300" s="40">
        <v>57</v>
      </c>
      <c r="AK300" s="38"/>
      <c r="AL300" s="38"/>
      <c r="AM300" s="41"/>
      <c r="AN300" s="40">
        <v>98</v>
      </c>
      <c r="AO300" s="38"/>
      <c r="AP300" s="38"/>
      <c r="AQ300" s="41"/>
      <c r="AR300" s="40">
        <v>234</v>
      </c>
      <c r="AS300" s="38"/>
      <c r="AT300" s="38"/>
      <c r="AU300" s="41"/>
      <c r="AV300" s="40">
        <v>150</v>
      </c>
      <c r="AW300" s="38"/>
      <c r="AX300" s="38"/>
      <c r="AY300" s="41"/>
      <c r="AZ300" s="40">
        <v>84</v>
      </c>
      <c r="BA300" s="38"/>
      <c r="BB300" s="38"/>
      <c r="BC300" s="41"/>
      <c r="BD300" s="40">
        <v>15</v>
      </c>
      <c r="BE300" s="38"/>
      <c r="BF300" s="38"/>
      <c r="BG300" s="41"/>
      <c r="BH300" s="40">
        <v>8</v>
      </c>
      <c r="BI300" s="38"/>
      <c r="BJ300" s="38"/>
      <c r="BK300" s="41"/>
      <c r="BL300" s="40">
        <v>7</v>
      </c>
      <c r="BM300" s="38"/>
      <c r="BN300" s="38"/>
      <c r="BO300" s="46"/>
      <c r="BP300" s="396" t="s">
        <v>99</v>
      </c>
      <c r="BQ300" s="38"/>
      <c r="BR300" s="41"/>
      <c r="BS300" s="40" t="s">
        <v>99</v>
      </c>
      <c r="BT300" s="38"/>
      <c r="BU300" s="41"/>
      <c r="BV300" s="40" t="s">
        <v>99</v>
      </c>
      <c r="BW300" s="38"/>
      <c r="BX300" s="46"/>
      <c r="BY300" s="47">
        <v>41.5</v>
      </c>
      <c r="BZ300" s="48"/>
      <c r="CA300" s="48"/>
      <c r="CB300" s="49"/>
      <c r="CC300" s="50">
        <v>33.9</v>
      </c>
      <c r="CD300" s="48"/>
      <c r="CE300" s="48"/>
      <c r="CF300" s="51"/>
    </row>
    <row r="301" spans="1:84" s="1" customFormat="1" ht="17.25" customHeight="1">
      <c r="A301" s="61" t="s">
        <v>313</v>
      </c>
      <c r="B301" s="62"/>
      <c r="C301" s="62"/>
      <c r="D301" s="62"/>
      <c r="E301" s="62"/>
      <c r="F301" s="62"/>
      <c r="G301" s="63"/>
      <c r="H301" s="40">
        <v>633</v>
      </c>
      <c r="I301" s="38"/>
      <c r="J301" s="38"/>
      <c r="K301" s="41"/>
      <c r="L301" s="40">
        <v>359</v>
      </c>
      <c r="M301" s="38"/>
      <c r="N301" s="38"/>
      <c r="O301" s="41"/>
      <c r="P301" s="40">
        <v>274</v>
      </c>
      <c r="Q301" s="38"/>
      <c r="R301" s="38"/>
      <c r="S301" s="41"/>
      <c r="T301" s="40">
        <v>261</v>
      </c>
      <c r="U301" s="38"/>
      <c r="V301" s="38"/>
      <c r="W301" s="41"/>
      <c r="X301" s="40">
        <v>126</v>
      </c>
      <c r="Y301" s="38"/>
      <c r="Z301" s="38"/>
      <c r="AA301" s="41"/>
      <c r="AB301" s="40">
        <v>135</v>
      </c>
      <c r="AC301" s="38"/>
      <c r="AD301" s="38"/>
      <c r="AE301" s="41"/>
      <c r="AF301" s="40">
        <v>119</v>
      </c>
      <c r="AG301" s="38"/>
      <c r="AH301" s="38"/>
      <c r="AI301" s="41"/>
      <c r="AJ301" s="40">
        <v>59</v>
      </c>
      <c r="AK301" s="38"/>
      <c r="AL301" s="38"/>
      <c r="AM301" s="41"/>
      <c r="AN301" s="40">
        <v>60</v>
      </c>
      <c r="AO301" s="38"/>
      <c r="AP301" s="38"/>
      <c r="AQ301" s="41"/>
      <c r="AR301" s="40">
        <v>228</v>
      </c>
      <c r="AS301" s="38"/>
      <c r="AT301" s="38"/>
      <c r="AU301" s="41"/>
      <c r="AV301" s="40">
        <v>157</v>
      </c>
      <c r="AW301" s="38"/>
      <c r="AX301" s="38"/>
      <c r="AY301" s="41"/>
      <c r="AZ301" s="40">
        <v>71</v>
      </c>
      <c r="BA301" s="38"/>
      <c r="BB301" s="38"/>
      <c r="BC301" s="41"/>
      <c r="BD301" s="40">
        <v>25</v>
      </c>
      <c r="BE301" s="38"/>
      <c r="BF301" s="38"/>
      <c r="BG301" s="41"/>
      <c r="BH301" s="40">
        <v>17</v>
      </c>
      <c r="BI301" s="38"/>
      <c r="BJ301" s="38"/>
      <c r="BK301" s="41"/>
      <c r="BL301" s="40">
        <v>8</v>
      </c>
      <c r="BM301" s="38"/>
      <c r="BN301" s="38"/>
      <c r="BO301" s="46"/>
      <c r="BP301" s="396" t="s">
        <v>156</v>
      </c>
      <c r="BQ301" s="38"/>
      <c r="BR301" s="41"/>
      <c r="BS301" s="40" t="s">
        <v>156</v>
      </c>
      <c r="BT301" s="38"/>
      <c r="BU301" s="41"/>
      <c r="BV301" s="40" t="s">
        <v>156</v>
      </c>
      <c r="BW301" s="38"/>
      <c r="BX301" s="46"/>
      <c r="BY301" s="47">
        <v>41.2</v>
      </c>
      <c r="BZ301" s="48"/>
      <c r="CA301" s="48"/>
      <c r="CB301" s="49"/>
      <c r="CC301" s="50">
        <v>36</v>
      </c>
      <c r="CD301" s="48"/>
      <c r="CE301" s="48"/>
      <c r="CF301" s="51"/>
    </row>
    <row r="302" spans="1:84" s="1" customFormat="1" ht="17.25" customHeight="1">
      <c r="A302" s="61" t="s">
        <v>317</v>
      </c>
      <c r="B302" s="62"/>
      <c r="C302" s="62"/>
      <c r="D302" s="62"/>
      <c r="E302" s="62"/>
      <c r="F302" s="62"/>
      <c r="G302" s="63"/>
      <c r="H302" s="40">
        <v>629</v>
      </c>
      <c r="I302" s="38"/>
      <c r="J302" s="38"/>
      <c r="K302" s="41"/>
      <c r="L302" s="40">
        <v>322</v>
      </c>
      <c r="M302" s="38"/>
      <c r="N302" s="38"/>
      <c r="O302" s="41"/>
      <c r="P302" s="40">
        <v>307</v>
      </c>
      <c r="Q302" s="38"/>
      <c r="R302" s="38"/>
      <c r="S302" s="41"/>
      <c r="T302" s="40">
        <v>275</v>
      </c>
      <c r="U302" s="38"/>
      <c r="V302" s="38"/>
      <c r="W302" s="41"/>
      <c r="X302" s="40">
        <v>131</v>
      </c>
      <c r="Y302" s="38"/>
      <c r="Z302" s="38"/>
      <c r="AA302" s="41"/>
      <c r="AB302" s="40">
        <v>144</v>
      </c>
      <c r="AC302" s="38"/>
      <c r="AD302" s="38"/>
      <c r="AE302" s="41"/>
      <c r="AF302" s="40">
        <v>129</v>
      </c>
      <c r="AG302" s="38"/>
      <c r="AH302" s="38"/>
      <c r="AI302" s="41"/>
      <c r="AJ302" s="40">
        <v>55</v>
      </c>
      <c r="AK302" s="38"/>
      <c r="AL302" s="38"/>
      <c r="AM302" s="41"/>
      <c r="AN302" s="40">
        <v>74</v>
      </c>
      <c r="AO302" s="38"/>
      <c r="AP302" s="38"/>
      <c r="AQ302" s="41"/>
      <c r="AR302" s="40">
        <v>222</v>
      </c>
      <c r="AS302" s="38"/>
      <c r="AT302" s="38"/>
      <c r="AU302" s="41"/>
      <c r="AV302" s="40">
        <v>135</v>
      </c>
      <c r="AW302" s="38"/>
      <c r="AX302" s="38"/>
      <c r="AY302" s="41"/>
      <c r="AZ302" s="40">
        <v>88</v>
      </c>
      <c r="BA302" s="38"/>
      <c r="BB302" s="38"/>
      <c r="BC302" s="41"/>
      <c r="BD302" s="40">
        <v>2</v>
      </c>
      <c r="BE302" s="38"/>
      <c r="BF302" s="38"/>
      <c r="BG302" s="41"/>
      <c r="BH302" s="40">
        <v>1</v>
      </c>
      <c r="BI302" s="38"/>
      <c r="BJ302" s="38"/>
      <c r="BK302" s="41"/>
      <c r="BL302" s="40">
        <v>1</v>
      </c>
      <c r="BM302" s="38"/>
      <c r="BN302" s="38"/>
      <c r="BO302" s="46"/>
      <c r="BP302" s="396" t="s">
        <v>156</v>
      </c>
      <c r="BQ302" s="38"/>
      <c r="BR302" s="41"/>
      <c r="BS302" s="40" t="s">
        <v>156</v>
      </c>
      <c r="BT302" s="38"/>
      <c r="BU302" s="41"/>
      <c r="BV302" s="40" t="s">
        <v>156</v>
      </c>
      <c r="BW302" s="38"/>
      <c r="BX302" s="46"/>
      <c r="BY302" s="47">
        <v>43.7</v>
      </c>
      <c r="BZ302" s="48"/>
      <c r="CA302" s="48"/>
      <c r="CB302" s="49"/>
      <c r="CC302" s="50">
        <v>35.3</v>
      </c>
      <c r="CD302" s="48"/>
      <c r="CE302" s="48"/>
      <c r="CF302" s="51"/>
    </row>
    <row r="303" spans="1:84" s="1" customFormat="1" ht="17.25" customHeight="1" thickBot="1">
      <c r="A303" s="151" t="s">
        <v>346</v>
      </c>
      <c r="B303" s="152"/>
      <c r="C303" s="152"/>
      <c r="D303" s="152"/>
      <c r="E303" s="152"/>
      <c r="F303" s="152"/>
      <c r="G303" s="382"/>
      <c r="H303" s="58">
        <v>596</v>
      </c>
      <c r="I303" s="59"/>
      <c r="J303" s="59"/>
      <c r="K303" s="103"/>
      <c r="L303" s="58">
        <v>312</v>
      </c>
      <c r="M303" s="59"/>
      <c r="N303" s="59"/>
      <c r="O303" s="103"/>
      <c r="P303" s="58">
        <v>284</v>
      </c>
      <c r="Q303" s="59"/>
      <c r="R303" s="59"/>
      <c r="S303" s="103"/>
      <c r="T303" s="58">
        <v>273</v>
      </c>
      <c r="U303" s="59"/>
      <c r="V303" s="59"/>
      <c r="W303" s="103"/>
      <c r="X303" s="58">
        <v>140</v>
      </c>
      <c r="Y303" s="59"/>
      <c r="Z303" s="59"/>
      <c r="AA303" s="103"/>
      <c r="AB303" s="58">
        <v>133</v>
      </c>
      <c r="AC303" s="59"/>
      <c r="AD303" s="59"/>
      <c r="AE303" s="103"/>
      <c r="AF303" s="58">
        <v>141</v>
      </c>
      <c r="AG303" s="59"/>
      <c r="AH303" s="59"/>
      <c r="AI303" s="103"/>
      <c r="AJ303" s="58">
        <v>61</v>
      </c>
      <c r="AK303" s="59"/>
      <c r="AL303" s="59"/>
      <c r="AM303" s="103"/>
      <c r="AN303" s="58">
        <v>80</v>
      </c>
      <c r="AO303" s="59"/>
      <c r="AP303" s="59"/>
      <c r="AQ303" s="103"/>
      <c r="AR303" s="58">
        <v>181</v>
      </c>
      <c r="AS303" s="59"/>
      <c r="AT303" s="59"/>
      <c r="AU303" s="103"/>
      <c r="AV303" s="58">
        <v>111</v>
      </c>
      <c r="AW303" s="59"/>
      <c r="AX303" s="59"/>
      <c r="AY303" s="103"/>
      <c r="AZ303" s="58">
        <v>70</v>
      </c>
      <c r="BA303" s="59"/>
      <c r="BB303" s="59"/>
      <c r="BC303" s="103"/>
      <c r="BD303" s="58">
        <v>1</v>
      </c>
      <c r="BE303" s="59"/>
      <c r="BF303" s="59"/>
      <c r="BG303" s="103"/>
      <c r="BH303" s="58" t="s">
        <v>156</v>
      </c>
      <c r="BI303" s="59"/>
      <c r="BJ303" s="59"/>
      <c r="BK303" s="103"/>
      <c r="BL303" s="58">
        <v>1</v>
      </c>
      <c r="BM303" s="59"/>
      <c r="BN303" s="59"/>
      <c r="BO303" s="60"/>
      <c r="BP303" s="499" t="s">
        <v>156</v>
      </c>
      <c r="BQ303" s="59"/>
      <c r="BR303" s="103"/>
      <c r="BS303" s="58" t="s">
        <v>156</v>
      </c>
      <c r="BT303" s="59"/>
      <c r="BU303" s="103"/>
      <c r="BV303" s="58" t="s">
        <v>156</v>
      </c>
      <c r="BW303" s="59"/>
      <c r="BX303" s="60"/>
      <c r="BY303" s="617">
        <v>45.8</v>
      </c>
      <c r="BZ303" s="611"/>
      <c r="CA303" s="611"/>
      <c r="CB303" s="618"/>
      <c r="CC303" s="610">
        <v>30.4</v>
      </c>
      <c r="CD303" s="611"/>
      <c r="CE303" s="611"/>
      <c r="CF303" s="612"/>
    </row>
    <row r="304" spans="1:84" s="6" customFormat="1" ht="17.25" customHeight="1">
      <c r="A304" s="1" t="s">
        <v>100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2"/>
      <c r="CD304" s="2"/>
      <c r="CE304" s="2"/>
      <c r="CF304" s="2" t="s">
        <v>101</v>
      </c>
    </row>
    <row r="305" spans="1:84" s="6" customFormat="1" ht="17.25" customHeight="1">
      <c r="A305" s="6" t="s">
        <v>280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CC305" s="1"/>
      <c r="CD305" s="1"/>
      <c r="CE305" s="1"/>
      <c r="CF305" s="1"/>
    </row>
    <row r="306" spans="1:85" ht="17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</row>
    <row r="307" spans="1:85" ht="17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</row>
    <row r="308" spans="1:84" s="6" customFormat="1" ht="19.5" thickBot="1">
      <c r="A308" s="16" t="s">
        <v>309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2"/>
      <c r="CA308" s="1"/>
      <c r="CF308" s="2" t="s">
        <v>349</v>
      </c>
    </row>
    <row r="309" spans="1:84" s="6" customFormat="1" ht="17.25" customHeight="1">
      <c r="A309" s="431" t="s">
        <v>229</v>
      </c>
      <c r="B309" s="432"/>
      <c r="C309" s="432"/>
      <c r="D309" s="432"/>
      <c r="E309" s="432"/>
      <c r="F309" s="432"/>
      <c r="G309" s="432"/>
      <c r="H309" s="432"/>
      <c r="I309" s="432"/>
      <c r="J309" s="432"/>
      <c r="K309" s="432"/>
      <c r="L309" s="432"/>
      <c r="M309" s="433"/>
      <c r="N309" s="55" t="s">
        <v>175</v>
      </c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7"/>
      <c r="BT309" s="602" t="s">
        <v>37</v>
      </c>
      <c r="BU309" s="441"/>
      <c r="BV309" s="441"/>
      <c r="BW309" s="441"/>
      <c r="BX309" s="441"/>
      <c r="BY309" s="441"/>
      <c r="BZ309" s="441"/>
      <c r="CA309" s="441"/>
      <c r="CB309" s="441"/>
      <c r="CC309" s="441"/>
      <c r="CD309" s="441"/>
      <c r="CE309" s="441"/>
      <c r="CF309" s="603"/>
    </row>
    <row r="310" spans="1:84" s="6" customFormat="1" ht="17.25" customHeight="1">
      <c r="A310" s="516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70"/>
      <c r="N310" s="30" t="s">
        <v>13</v>
      </c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0" t="s">
        <v>42</v>
      </c>
      <c r="AG310" s="31"/>
      <c r="AH310" s="31"/>
      <c r="AI310" s="31"/>
      <c r="AJ310" s="31"/>
      <c r="AK310" s="31"/>
      <c r="AL310" s="31"/>
      <c r="AM310" s="31"/>
      <c r="AN310" s="31"/>
      <c r="AO310" s="31"/>
      <c r="AP310" s="30" t="s">
        <v>43</v>
      </c>
      <c r="AQ310" s="31"/>
      <c r="AR310" s="31"/>
      <c r="AS310" s="31"/>
      <c r="AT310" s="31"/>
      <c r="AU310" s="31"/>
      <c r="AV310" s="31"/>
      <c r="AW310" s="31"/>
      <c r="AX310" s="31"/>
      <c r="AY310" s="31"/>
      <c r="AZ310" s="30" t="s">
        <v>44</v>
      </c>
      <c r="BA310" s="31"/>
      <c r="BB310" s="31"/>
      <c r="BC310" s="31"/>
      <c r="BD310" s="31"/>
      <c r="BE310" s="31"/>
      <c r="BF310" s="31"/>
      <c r="BG310" s="31"/>
      <c r="BH310" s="31"/>
      <c r="BI310" s="31"/>
      <c r="BJ310" s="30" t="s">
        <v>45</v>
      </c>
      <c r="BK310" s="31"/>
      <c r="BL310" s="31"/>
      <c r="BM310" s="31"/>
      <c r="BN310" s="31"/>
      <c r="BO310" s="31"/>
      <c r="BP310" s="31"/>
      <c r="BQ310" s="31"/>
      <c r="BR310" s="31"/>
      <c r="BS310" s="31"/>
      <c r="BT310" s="470"/>
      <c r="BU310" s="444"/>
      <c r="BV310" s="444"/>
      <c r="BW310" s="444"/>
      <c r="BX310" s="444"/>
      <c r="BY310" s="444"/>
      <c r="BZ310" s="444"/>
      <c r="CA310" s="444"/>
      <c r="CB310" s="444"/>
      <c r="CC310" s="444"/>
      <c r="CD310" s="444"/>
      <c r="CE310" s="444"/>
      <c r="CF310" s="604"/>
    </row>
    <row r="311" spans="1:84" s="6" customFormat="1" ht="17.25" customHeight="1">
      <c r="A311" s="434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4"/>
      <c r="N311" s="52" t="s">
        <v>6</v>
      </c>
      <c r="O311" s="53"/>
      <c r="P311" s="53"/>
      <c r="Q311" s="53"/>
      <c r="R311" s="53"/>
      <c r="S311" s="54"/>
      <c r="T311" s="52" t="s">
        <v>7</v>
      </c>
      <c r="U311" s="53"/>
      <c r="V311" s="53"/>
      <c r="W311" s="53"/>
      <c r="X311" s="53"/>
      <c r="Y311" s="54"/>
      <c r="Z311" s="52" t="s">
        <v>8</v>
      </c>
      <c r="AA311" s="53"/>
      <c r="AB311" s="53"/>
      <c r="AC311" s="53"/>
      <c r="AD311" s="53"/>
      <c r="AE311" s="54"/>
      <c r="AF311" s="52" t="s">
        <v>7</v>
      </c>
      <c r="AG311" s="53"/>
      <c r="AH311" s="53"/>
      <c r="AI311" s="53"/>
      <c r="AJ311" s="54"/>
      <c r="AK311" s="52" t="s">
        <v>8</v>
      </c>
      <c r="AL311" s="53"/>
      <c r="AM311" s="53"/>
      <c r="AN311" s="53"/>
      <c r="AO311" s="54"/>
      <c r="AP311" s="52" t="s">
        <v>7</v>
      </c>
      <c r="AQ311" s="53"/>
      <c r="AR311" s="53"/>
      <c r="AS311" s="53"/>
      <c r="AT311" s="54"/>
      <c r="AU311" s="52" t="s">
        <v>8</v>
      </c>
      <c r="AV311" s="53"/>
      <c r="AW311" s="53"/>
      <c r="AX311" s="53"/>
      <c r="AY311" s="54"/>
      <c r="AZ311" s="52" t="s">
        <v>7</v>
      </c>
      <c r="BA311" s="53"/>
      <c r="BB311" s="53"/>
      <c r="BC311" s="53"/>
      <c r="BD311" s="54"/>
      <c r="BE311" s="52" t="s">
        <v>8</v>
      </c>
      <c r="BF311" s="53"/>
      <c r="BG311" s="53"/>
      <c r="BH311" s="53"/>
      <c r="BI311" s="54"/>
      <c r="BJ311" s="52" t="s">
        <v>7</v>
      </c>
      <c r="BK311" s="53"/>
      <c r="BL311" s="53"/>
      <c r="BM311" s="53"/>
      <c r="BN311" s="54"/>
      <c r="BO311" s="52" t="s">
        <v>8</v>
      </c>
      <c r="BP311" s="53"/>
      <c r="BQ311" s="53"/>
      <c r="BR311" s="53"/>
      <c r="BS311" s="54"/>
      <c r="BT311" s="52" t="s">
        <v>7</v>
      </c>
      <c r="BU311" s="53"/>
      <c r="BV311" s="53"/>
      <c r="BW311" s="53"/>
      <c r="BX311" s="53"/>
      <c r="BY311" s="54"/>
      <c r="BZ311" s="52" t="s">
        <v>8</v>
      </c>
      <c r="CA311" s="53"/>
      <c r="CB311" s="53"/>
      <c r="CC311" s="53"/>
      <c r="CD311" s="53"/>
      <c r="CE311" s="53"/>
      <c r="CF311" s="128"/>
    </row>
    <row r="312" spans="1:84" s="1" customFormat="1" ht="17.25" customHeight="1" thickBot="1">
      <c r="A312" s="116" t="s">
        <v>248</v>
      </c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8"/>
      <c r="N312" s="42">
        <v>101</v>
      </c>
      <c r="O312" s="43"/>
      <c r="P312" s="43"/>
      <c r="Q312" s="43"/>
      <c r="R312" s="43"/>
      <c r="S312" s="44"/>
      <c r="T312" s="42">
        <v>60</v>
      </c>
      <c r="U312" s="43"/>
      <c r="V312" s="43"/>
      <c r="W312" s="43"/>
      <c r="X312" s="43"/>
      <c r="Y312" s="44"/>
      <c r="Z312" s="42">
        <v>41</v>
      </c>
      <c r="AA312" s="43"/>
      <c r="AB312" s="43"/>
      <c r="AC312" s="43"/>
      <c r="AD312" s="43"/>
      <c r="AE312" s="44"/>
      <c r="AF312" s="42" t="s">
        <v>99</v>
      </c>
      <c r="AG312" s="43"/>
      <c r="AH312" s="43"/>
      <c r="AI312" s="43"/>
      <c r="AJ312" s="44"/>
      <c r="AK312" s="42" t="s">
        <v>99</v>
      </c>
      <c r="AL312" s="43"/>
      <c r="AM312" s="43"/>
      <c r="AN312" s="43"/>
      <c r="AO312" s="44"/>
      <c r="AP312" s="42">
        <v>15</v>
      </c>
      <c r="AQ312" s="43"/>
      <c r="AR312" s="43"/>
      <c r="AS312" s="43"/>
      <c r="AT312" s="44"/>
      <c r="AU312" s="42">
        <v>9</v>
      </c>
      <c r="AV312" s="43"/>
      <c r="AW312" s="43"/>
      <c r="AX312" s="43"/>
      <c r="AY312" s="44"/>
      <c r="AZ312" s="42">
        <v>18</v>
      </c>
      <c r="BA312" s="43"/>
      <c r="BB312" s="43"/>
      <c r="BC312" s="43"/>
      <c r="BD312" s="44"/>
      <c r="BE312" s="42">
        <v>14</v>
      </c>
      <c r="BF312" s="43"/>
      <c r="BG312" s="43"/>
      <c r="BH312" s="43"/>
      <c r="BI312" s="44"/>
      <c r="BJ312" s="42">
        <v>27</v>
      </c>
      <c r="BK312" s="43"/>
      <c r="BL312" s="43"/>
      <c r="BM312" s="43"/>
      <c r="BN312" s="44"/>
      <c r="BO312" s="42">
        <v>18</v>
      </c>
      <c r="BP312" s="43"/>
      <c r="BQ312" s="43"/>
      <c r="BR312" s="43"/>
      <c r="BS312" s="44"/>
      <c r="BT312" s="42">
        <v>24</v>
      </c>
      <c r="BU312" s="43"/>
      <c r="BV312" s="43"/>
      <c r="BW312" s="43"/>
      <c r="BX312" s="43"/>
      <c r="BY312" s="44"/>
      <c r="BZ312" s="42">
        <v>36</v>
      </c>
      <c r="CA312" s="43"/>
      <c r="CB312" s="43"/>
      <c r="CC312" s="43"/>
      <c r="CD312" s="43"/>
      <c r="CE312" s="43"/>
      <c r="CF312" s="472"/>
    </row>
    <row r="313" spans="78:84" s="1" customFormat="1" ht="17.25" customHeight="1">
      <c r="BZ313" s="2"/>
      <c r="CB313" s="6"/>
      <c r="CC313" s="6"/>
      <c r="CD313" s="6"/>
      <c r="CE313" s="6"/>
      <c r="CF313" s="2" t="s">
        <v>310</v>
      </c>
    </row>
    <row r="314" spans="78:84" s="1" customFormat="1" ht="17.25" customHeight="1">
      <c r="BZ314" s="2"/>
      <c r="CB314" s="6"/>
      <c r="CC314" s="6"/>
      <c r="CD314" s="6"/>
      <c r="CE314" s="6"/>
      <c r="CF314" s="2"/>
    </row>
    <row r="315" spans="1:84" s="1" customFormat="1" ht="17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</row>
    <row r="316" spans="1:84" s="1" customFormat="1" ht="17.25" customHeight="1" thickBot="1">
      <c r="A316" s="16" t="s">
        <v>307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CF316" s="2" t="s">
        <v>308</v>
      </c>
    </row>
    <row r="317" spans="1:84" s="1" customFormat="1" ht="17.25" customHeight="1">
      <c r="A317" s="379" t="s">
        <v>228</v>
      </c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1"/>
      <c r="N317" s="119" t="s">
        <v>15</v>
      </c>
      <c r="O317" s="120"/>
      <c r="P317" s="120"/>
      <c r="Q317" s="120"/>
      <c r="R317" s="120"/>
      <c r="S317" s="120"/>
      <c r="T317" s="121"/>
      <c r="U317" s="125" t="s">
        <v>174</v>
      </c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6"/>
      <c r="BH317" s="126"/>
      <c r="BI317" s="126"/>
      <c r="BJ317" s="126"/>
      <c r="BK317" s="126"/>
      <c r="BL317" s="126"/>
      <c r="BM317" s="126"/>
      <c r="BN317" s="126"/>
      <c r="BO317" s="126"/>
      <c r="BP317" s="126"/>
      <c r="BQ317" s="126"/>
      <c r="BR317" s="126"/>
      <c r="BS317" s="126"/>
      <c r="BT317" s="126"/>
      <c r="BU317" s="126"/>
      <c r="BV317" s="126"/>
      <c r="BW317" s="126"/>
      <c r="BX317" s="127"/>
      <c r="BY317" s="467" t="s">
        <v>37</v>
      </c>
      <c r="BZ317" s="468"/>
      <c r="CA317" s="468"/>
      <c r="CB317" s="468"/>
      <c r="CC317" s="468"/>
      <c r="CD317" s="468"/>
      <c r="CE317" s="468"/>
      <c r="CF317" s="469"/>
    </row>
    <row r="318" spans="1:84" s="1" customFormat="1" ht="17.25" customHeight="1">
      <c r="A318" s="381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4"/>
      <c r="N318" s="122"/>
      <c r="O318" s="123"/>
      <c r="P318" s="123"/>
      <c r="Q318" s="123"/>
      <c r="R318" s="123"/>
      <c r="S318" s="123"/>
      <c r="T318" s="124"/>
      <c r="U318" s="52" t="s">
        <v>6</v>
      </c>
      <c r="V318" s="53"/>
      <c r="W318" s="53"/>
      <c r="X318" s="53"/>
      <c r="Y318" s="53"/>
      <c r="Z318" s="53"/>
      <c r="AA318" s="53"/>
      <c r="AB318" s="54"/>
      <c r="AC318" s="52" t="s">
        <v>7</v>
      </c>
      <c r="AD318" s="53"/>
      <c r="AE318" s="53"/>
      <c r="AF318" s="53"/>
      <c r="AG318" s="53"/>
      <c r="AH318" s="53"/>
      <c r="AI318" s="53"/>
      <c r="AJ318" s="54"/>
      <c r="AK318" s="52" t="s">
        <v>8</v>
      </c>
      <c r="AL318" s="53"/>
      <c r="AM318" s="53"/>
      <c r="AN318" s="53"/>
      <c r="AO318" s="53"/>
      <c r="AP318" s="53"/>
      <c r="AQ318" s="53"/>
      <c r="AR318" s="54"/>
      <c r="AS318" s="52" t="s">
        <v>42</v>
      </c>
      <c r="AT318" s="53"/>
      <c r="AU318" s="53"/>
      <c r="AV318" s="53"/>
      <c r="AW318" s="53"/>
      <c r="AX318" s="53"/>
      <c r="AY318" s="53"/>
      <c r="AZ318" s="54"/>
      <c r="BA318" s="52" t="s">
        <v>43</v>
      </c>
      <c r="BB318" s="53"/>
      <c r="BC318" s="53"/>
      <c r="BD318" s="53"/>
      <c r="BE318" s="53"/>
      <c r="BF318" s="53"/>
      <c r="BG318" s="53"/>
      <c r="BH318" s="54"/>
      <c r="BI318" s="52" t="s">
        <v>44</v>
      </c>
      <c r="BJ318" s="53"/>
      <c r="BK318" s="53"/>
      <c r="BL318" s="53"/>
      <c r="BM318" s="53"/>
      <c r="BN318" s="53"/>
      <c r="BO318" s="53"/>
      <c r="BP318" s="54"/>
      <c r="BQ318" s="52" t="s">
        <v>45</v>
      </c>
      <c r="BR318" s="53"/>
      <c r="BS318" s="53"/>
      <c r="BT318" s="53"/>
      <c r="BU318" s="53"/>
      <c r="BV318" s="53"/>
      <c r="BW318" s="53"/>
      <c r="BX318" s="54"/>
      <c r="BY318" s="470"/>
      <c r="BZ318" s="444"/>
      <c r="CA318" s="444"/>
      <c r="CB318" s="444"/>
      <c r="CC318" s="444"/>
      <c r="CD318" s="444"/>
      <c r="CE318" s="444"/>
      <c r="CF318" s="471"/>
    </row>
    <row r="319" spans="1:84" s="6" customFormat="1" ht="17.25" customHeight="1">
      <c r="A319" s="114" t="s">
        <v>350</v>
      </c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3"/>
      <c r="N319" s="40">
        <v>1</v>
      </c>
      <c r="O319" s="38"/>
      <c r="P319" s="38"/>
      <c r="Q319" s="38"/>
      <c r="R319" s="38"/>
      <c r="S319" s="38"/>
      <c r="T319" s="41"/>
      <c r="U319" s="40">
        <v>96</v>
      </c>
      <c r="V319" s="38"/>
      <c r="W319" s="38"/>
      <c r="X319" s="38"/>
      <c r="Y319" s="38"/>
      <c r="Z319" s="38"/>
      <c r="AA319" s="38"/>
      <c r="AB319" s="41"/>
      <c r="AC319" s="40">
        <v>62</v>
      </c>
      <c r="AD319" s="38"/>
      <c r="AE319" s="38"/>
      <c r="AF319" s="38"/>
      <c r="AG319" s="38"/>
      <c r="AH319" s="38"/>
      <c r="AI319" s="38"/>
      <c r="AJ319" s="41"/>
      <c r="AK319" s="40">
        <v>34</v>
      </c>
      <c r="AL319" s="38"/>
      <c r="AM319" s="38"/>
      <c r="AN319" s="38"/>
      <c r="AO319" s="38"/>
      <c r="AP319" s="38"/>
      <c r="AQ319" s="38"/>
      <c r="AR319" s="41"/>
      <c r="AS319" s="40" t="s">
        <v>156</v>
      </c>
      <c r="AT319" s="38"/>
      <c r="AU319" s="38"/>
      <c r="AV319" s="38"/>
      <c r="AW319" s="38"/>
      <c r="AX319" s="38"/>
      <c r="AY319" s="38"/>
      <c r="AZ319" s="41"/>
      <c r="BA319" s="40">
        <v>30</v>
      </c>
      <c r="BB319" s="38"/>
      <c r="BC319" s="38"/>
      <c r="BD319" s="38"/>
      <c r="BE319" s="38"/>
      <c r="BF319" s="38"/>
      <c r="BG319" s="38"/>
      <c r="BH319" s="41"/>
      <c r="BI319" s="40">
        <v>24</v>
      </c>
      <c r="BJ319" s="38"/>
      <c r="BK319" s="38"/>
      <c r="BL319" s="38"/>
      <c r="BM319" s="38"/>
      <c r="BN319" s="38"/>
      <c r="BO319" s="38"/>
      <c r="BP319" s="41"/>
      <c r="BQ319" s="40">
        <v>42</v>
      </c>
      <c r="BR319" s="38"/>
      <c r="BS319" s="38"/>
      <c r="BT319" s="38"/>
      <c r="BU319" s="38"/>
      <c r="BV319" s="38"/>
      <c r="BW319" s="38"/>
      <c r="BX319" s="41"/>
      <c r="BY319" s="40">
        <v>56</v>
      </c>
      <c r="BZ319" s="38"/>
      <c r="CA319" s="38"/>
      <c r="CB319" s="38"/>
      <c r="CC319" s="38"/>
      <c r="CD319" s="38"/>
      <c r="CE319" s="38"/>
      <c r="CF319" s="45"/>
    </row>
    <row r="320" spans="1:85" s="6" customFormat="1" ht="17.25" customHeight="1">
      <c r="A320" s="114" t="s">
        <v>271</v>
      </c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3"/>
      <c r="N320" s="40">
        <v>1</v>
      </c>
      <c r="O320" s="38"/>
      <c r="P320" s="38"/>
      <c r="Q320" s="38"/>
      <c r="R320" s="38"/>
      <c r="S320" s="38"/>
      <c r="T320" s="41"/>
      <c r="U320" s="40">
        <v>91</v>
      </c>
      <c r="V320" s="38"/>
      <c r="W320" s="38"/>
      <c r="X320" s="38"/>
      <c r="Y320" s="38"/>
      <c r="Z320" s="38"/>
      <c r="AA320" s="38"/>
      <c r="AB320" s="41"/>
      <c r="AC320" s="40">
        <v>58</v>
      </c>
      <c r="AD320" s="38"/>
      <c r="AE320" s="38"/>
      <c r="AF320" s="38"/>
      <c r="AG320" s="38"/>
      <c r="AH320" s="38"/>
      <c r="AI320" s="38"/>
      <c r="AJ320" s="41"/>
      <c r="AK320" s="40">
        <v>33</v>
      </c>
      <c r="AL320" s="38"/>
      <c r="AM320" s="38"/>
      <c r="AN320" s="38"/>
      <c r="AO320" s="38"/>
      <c r="AP320" s="38"/>
      <c r="AQ320" s="38"/>
      <c r="AR320" s="41"/>
      <c r="AS320" s="40" t="s">
        <v>156</v>
      </c>
      <c r="AT320" s="38"/>
      <c r="AU320" s="38"/>
      <c r="AV320" s="38"/>
      <c r="AW320" s="38"/>
      <c r="AX320" s="38"/>
      <c r="AY320" s="38"/>
      <c r="AZ320" s="41"/>
      <c r="BA320" s="40">
        <v>26</v>
      </c>
      <c r="BB320" s="38"/>
      <c r="BC320" s="38"/>
      <c r="BD320" s="38"/>
      <c r="BE320" s="38"/>
      <c r="BF320" s="38"/>
      <c r="BG320" s="38"/>
      <c r="BH320" s="41"/>
      <c r="BI320" s="40">
        <v>23</v>
      </c>
      <c r="BJ320" s="38"/>
      <c r="BK320" s="38"/>
      <c r="BL320" s="38"/>
      <c r="BM320" s="38"/>
      <c r="BN320" s="38"/>
      <c r="BO320" s="38"/>
      <c r="BP320" s="41"/>
      <c r="BQ320" s="40">
        <v>42</v>
      </c>
      <c r="BR320" s="38"/>
      <c r="BS320" s="38"/>
      <c r="BT320" s="38"/>
      <c r="BU320" s="38"/>
      <c r="BV320" s="38"/>
      <c r="BW320" s="38"/>
      <c r="BX320" s="41"/>
      <c r="BY320" s="40">
        <v>56</v>
      </c>
      <c r="BZ320" s="38"/>
      <c r="CA320" s="38"/>
      <c r="CB320" s="38"/>
      <c r="CC320" s="38"/>
      <c r="CD320" s="38"/>
      <c r="CE320" s="38"/>
      <c r="CF320" s="45"/>
      <c r="CG320" s="1"/>
    </row>
    <row r="321" spans="1:85" s="6" customFormat="1" ht="17.25" customHeight="1">
      <c r="A321" s="114" t="s">
        <v>272</v>
      </c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3"/>
      <c r="N321" s="40">
        <v>1</v>
      </c>
      <c r="O321" s="38"/>
      <c r="P321" s="38"/>
      <c r="Q321" s="38"/>
      <c r="R321" s="38"/>
      <c r="S321" s="38"/>
      <c r="T321" s="41"/>
      <c r="U321" s="40">
        <v>93</v>
      </c>
      <c r="V321" s="38"/>
      <c r="W321" s="38"/>
      <c r="X321" s="38"/>
      <c r="Y321" s="38"/>
      <c r="Z321" s="38"/>
      <c r="AA321" s="38"/>
      <c r="AB321" s="39"/>
      <c r="AC321" s="37">
        <v>59</v>
      </c>
      <c r="AD321" s="38"/>
      <c r="AE321" s="38"/>
      <c r="AF321" s="38"/>
      <c r="AG321" s="38"/>
      <c r="AH321" s="38"/>
      <c r="AI321" s="38"/>
      <c r="AJ321" s="39"/>
      <c r="AK321" s="37">
        <v>34</v>
      </c>
      <c r="AL321" s="38"/>
      <c r="AM321" s="38"/>
      <c r="AN321" s="38"/>
      <c r="AO321" s="38"/>
      <c r="AP321" s="38"/>
      <c r="AQ321" s="38"/>
      <c r="AR321" s="39"/>
      <c r="AS321" s="37" t="s">
        <v>156</v>
      </c>
      <c r="AT321" s="38"/>
      <c r="AU321" s="38"/>
      <c r="AV321" s="38"/>
      <c r="AW321" s="38"/>
      <c r="AX321" s="38"/>
      <c r="AY321" s="38"/>
      <c r="AZ321" s="39"/>
      <c r="BA321" s="37">
        <v>20</v>
      </c>
      <c r="BB321" s="38"/>
      <c r="BC321" s="38"/>
      <c r="BD321" s="38"/>
      <c r="BE321" s="38"/>
      <c r="BF321" s="38"/>
      <c r="BG321" s="38"/>
      <c r="BH321" s="39"/>
      <c r="BI321" s="37"/>
      <c r="BJ321" s="38"/>
      <c r="BK321" s="38"/>
      <c r="BL321" s="38"/>
      <c r="BM321" s="38"/>
      <c r="BN321" s="38"/>
      <c r="BO321" s="38"/>
      <c r="BP321" s="39"/>
      <c r="BQ321" s="37">
        <v>42</v>
      </c>
      <c r="BR321" s="38"/>
      <c r="BS321" s="38"/>
      <c r="BT321" s="38"/>
      <c r="BU321" s="38"/>
      <c r="BV321" s="38"/>
      <c r="BW321" s="38"/>
      <c r="BX321" s="39"/>
      <c r="BY321" s="37">
        <v>66</v>
      </c>
      <c r="BZ321" s="38"/>
      <c r="CA321" s="38"/>
      <c r="CB321" s="38"/>
      <c r="CC321" s="38"/>
      <c r="CD321" s="38"/>
      <c r="CE321" s="38"/>
      <c r="CF321" s="45"/>
      <c r="CG321" s="1"/>
    </row>
    <row r="322" spans="1:84" s="6" customFormat="1" ht="17.25" customHeight="1">
      <c r="A322" s="114" t="s">
        <v>273</v>
      </c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115"/>
      <c r="N322" s="37">
        <v>1</v>
      </c>
      <c r="O322" s="38"/>
      <c r="P322" s="38"/>
      <c r="Q322" s="38"/>
      <c r="R322" s="38"/>
      <c r="S322" s="38"/>
      <c r="T322" s="39"/>
      <c r="U322" s="37">
        <v>85</v>
      </c>
      <c r="V322" s="38"/>
      <c r="W322" s="38"/>
      <c r="X322" s="38"/>
      <c r="Y322" s="38"/>
      <c r="Z322" s="38"/>
      <c r="AA322" s="38"/>
      <c r="AB322" s="39"/>
      <c r="AC322" s="37">
        <v>51</v>
      </c>
      <c r="AD322" s="38"/>
      <c r="AE322" s="38"/>
      <c r="AF322" s="38"/>
      <c r="AG322" s="38"/>
      <c r="AH322" s="38"/>
      <c r="AI322" s="38"/>
      <c r="AJ322" s="39"/>
      <c r="AK322" s="37">
        <v>34</v>
      </c>
      <c r="AL322" s="38"/>
      <c r="AM322" s="38"/>
      <c r="AN322" s="38"/>
      <c r="AO322" s="38"/>
      <c r="AP322" s="38"/>
      <c r="AQ322" s="38"/>
      <c r="AR322" s="39"/>
      <c r="AS322" s="37" t="s">
        <v>156</v>
      </c>
      <c r="AT322" s="38"/>
      <c r="AU322" s="38"/>
      <c r="AV322" s="38"/>
      <c r="AW322" s="38"/>
      <c r="AX322" s="38"/>
      <c r="AY322" s="38"/>
      <c r="AZ322" s="39"/>
      <c r="BA322" s="37">
        <v>20</v>
      </c>
      <c r="BB322" s="38"/>
      <c r="BC322" s="38"/>
      <c r="BD322" s="38"/>
      <c r="BE322" s="38"/>
      <c r="BF322" s="38"/>
      <c r="BG322" s="38"/>
      <c r="BH322" s="39"/>
      <c r="BI322" s="37">
        <v>26</v>
      </c>
      <c r="BJ322" s="38"/>
      <c r="BK322" s="38"/>
      <c r="BL322" s="38"/>
      <c r="BM322" s="38"/>
      <c r="BN322" s="38"/>
      <c r="BO322" s="38"/>
      <c r="BP322" s="39"/>
      <c r="BQ322" s="37">
        <v>39</v>
      </c>
      <c r="BR322" s="38"/>
      <c r="BS322" s="38"/>
      <c r="BT322" s="38"/>
      <c r="BU322" s="38"/>
      <c r="BV322" s="38"/>
      <c r="BW322" s="38"/>
      <c r="BX322" s="39"/>
      <c r="BY322" s="37">
        <v>59</v>
      </c>
      <c r="BZ322" s="38"/>
      <c r="CA322" s="38"/>
      <c r="CB322" s="38"/>
      <c r="CC322" s="38"/>
      <c r="CD322" s="38"/>
      <c r="CE322" s="38"/>
      <c r="CF322" s="45"/>
    </row>
    <row r="323" spans="1:84" s="6" customFormat="1" ht="17.25" customHeight="1">
      <c r="A323" s="114" t="s">
        <v>274</v>
      </c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115"/>
      <c r="N323" s="37">
        <v>1</v>
      </c>
      <c r="O323" s="38"/>
      <c r="P323" s="38"/>
      <c r="Q323" s="38"/>
      <c r="R323" s="38"/>
      <c r="S323" s="38"/>
      <c r="T323" s="39"/>
      <c r="U323" s="37">
        <v>85</v>
      </c>
      <c r="V323" s="38"/>
      <c r="W323" s="38"/>
      <c r="X323" s="38"/>
      <c r="Y323" s="38"/>
      <c r="Z323" s="38"/>
      <c r="AA323" s="38"/>
      <c r="AB323" s="39"/>
      <c r="AC323" s="37">
        <v>51</v>
      </c>
      <c r="AD323" s="38"/>
      <c r="AE323" s="38"/>
      <c r="AF323" s="38"/>
      <c r="AG323" s="38"/>
      <c r="AH323" s="38"/>
      <c r="AI323" s="38"/>
      <c r="AJ323" s="39"/>
      <c r="AK323" s="37">
        <v>34</v>
      </c>
      <c r="AL323" s="38"/>
      <c r="AM323" s="38"/>
      <c r="AN323" s="38"/>
      <c r="AO323" s="38"/>
      <c r="AP323" s="38"/>
      <c r="AQ323" s="38"/>
      <c r="AR323" s="39"/>
      <c r="AS323" s="37" t="s">
        <v>156</v>
      </c>
      <c r="AT323" s="38"/>
      <c r="AU323" s="38"/>
      <c r="AV323" s="38"/>
      <c r="AW323" s="38"/>
      <c r="AX323" s="38"/>
      <c r="AY323" s="38"/>
      <c r="AZ323" s="39"/>
      <c r="BA323" s="37">
        <v>20</v>
      </c>
      <c r="BB323" s="38"/>
      <c r="BC323" s="38"/>
      <c r="BD323" s="38"/>
      <c r="BE323" s="38"/>
      <c r="BF323" s="38"/>
      <c r="BG323" s="38"/>
      <c r="BH323" s="39"/>
      <c r="BI323" s="37">
        <v>27</v>
      </c>
      <c r="BJ323" s="38"/>
      <c r="BK323" s="38"/>
      <c r="BL323" s="38"/>
      <c r="BM323" s="38"/>
      <c r="BN323" s="38"/>
      <c r="BO323" s="38"/>
      <c r="BP323" s="39"/>
      <c r="BQ323" s="37">
        <v>38</v>
      </c>
      <c r="BR323" s="38"/>
      <c r="BS323" s="38"/>
      <c r="BT323" s="38"/>
      <c r="BU323" s="38"/>
      <c r="BV323" s="38"/>
      <c r="BW323" s="38"/>
      <c r="BX323" s="39"/>
      <c r="BY323" s="37">
        <v>58</v>
      </c>
      <c r="BZ323" s="38"/>
      <c r="CA323" s="38"/>
      <c r="CB323" s="38"/>
      <c r="CC323" s="38"/>
      <c r="CD323" s="38"/>
      <c r="CE323" s="38"/>
      <c r="CF323" s="45"/>
    </row>
    <row r="324" spans="1:84" s="6" customFormat="1" ht="17.25" customHeight="1">
      <c r="A324" s="114" t="s">
        <v>283</v>
      </c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115"/>
      <c r="N324" s="37">
        <v>1</v>
      </c>
      <c r="O324" s="38"/>
      <c r="P324" s="38"/>
      <c r="Q324" s="38"/>
      <c r="R324" s="38"/>
      <c r="S324" s="38"/>
      <c r="T324" s="39"/>
      <c r="U324" s="37">
        <v>94</v>
      </c>
      <c r="V324" s="38"/>
      <c r="W324" s="38"/>
      <c r="X324" s="38"/>
      <c r="Y324" s="38"/>
      <c r="Z324" s="38"/>
      <c r="AA324" s="38"/>
      <c r="AB324" s="39"/>
      <c r="AC324" s="37">
        <v>62</v>
      </c>
      <c r="AD324" s="38"/>
      <c r="AE324" s="38"/>
      <c r="AF324" s="38"/>
      <c r="AG324" s="38"/>
      <c r="AH324" s="38"/>
      <c r="AI324" s="38"/>
      <c r="AJ324" s="39"/>
      <c r="AK324" s="37">
        <v>32</v>
      </c>
      <c r="AL324" s="38"/>
      <c r="AM324" s="38"/>
      <c r="AN324" s="38"/>
      <c r="AO324" s="38"/>
      <c r="AP324" s="38"/>
      <c r="AQ324" s="38"/>
      <c r="AR324" s="39"/>
      <c r="AS324" s="37" t="s">
        <v>156</v>
      </c>
      <c r="AT324" s="38"/>
      <c r="AU324" s="38"/>
      <c r="AV324" s="38"/>
      <c r="AW324" s="38"/>
      <c r="AX324" s="38"/>
      <c r="AY324" s="38"/>
      <c r="AZ324" s="39"/>
      <c r="BA324" s="37">
        <v>22</v>
      </c>
      <c r="BB324" s="38"/>
      <c r="BC324" s="38"/>
      <c r="BD324" s="38"/>
      <c r="BE324" s="38"/>
      <c r="BF324" s="38"/>
      <c r="BG324" s="38"/>
      <c r="BH324" s="39"/>
      <c r="BI324" s="37">
        <v>24</v>
      </c>
      <c r="BJ324" s="38"/>
      <c r="BK324" s="38"/>
      <c r="BL324" s="38"/>
      <c r="BM324" s="38"/>
      <c r="BN324" s="38"/>
      <c r="BO324" s="38"/>
      <c r="BP324" s="39"/>
      <c r="BQ324" s="37">
        <v>48</v>
      </c>
      <c r="BR324" s="38"/>
      <c r="BS324" s="38"/>
      <c r="BT324" s="38"/>
      <c r="BU324" s="38"/>
      <c r="BV324" s="38"/>
      <c r="BW324" s="38"/>
      <c r="BX324" s="39"/>
      <c r="BY324" s="37">
        <v>57</v>
      </c>
      <c r="BZ324" s="38"/>
      <c r="CA324" s="38"/>
      <c r="CB324" s="38"/>
      <c r="CC324" s="38"/>
      <c r="CD324" s="38"/>
      <c r="CE324" s="38"/>
      <c r="CF324" s="45"/>
    </row>
    <row r="325" spans="1:84" s="6" customFormat="1" ht="17.25" customHeight="1">
      <c r="A325" s="114" t="s">
        <v>314</v>
      </c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115"/>
      <c r="N325" s="37">
        <v>1</v>
      </c>
      <c r="O325" s="38"/>
      <c r="P325" s="38"/>
      <c r="Q325" s="38"/>
      <c r="R325" s="38"/>
      <c r="S325" s="38"/>
      <c r="T325" s="39"/>
      <c r="U325" s="37">
        <v>97</v>
      </c>
      <c r="V325" s="38"/>
      <c r="W325" s="38"/>
      <c r="X325" s="38"/>
      <c r="Y325" s="38"/>
      <c r="Z325" s="38"/>
      <c r="AA325" s="38"/>
      <c r="AB325" s="39"/>
      <c r="AC325" s="37">
        <v>57</v>
      </c>
      <c r="AD325" s="38"/>
      <c r="AE325" s="38"/>
      <c r="AF325" s="38"/>
      <c r="AG325" s="38"/>
      <c r="AH325" s="38"/>
      <c r="AI325" s="38"/>
      <c r="AJ325" s="39"/>
      <c r="AK325" s="37">
        <v>40</v>
      </c>
      <c r="AL325" s="38"/>
      <c r="AM325" s="38"/>
      <c r="AN325" s="38"/>
      <c r="AO325" s="38"/>
      <c r="AP325" s="38"/>
      <c r="AQ325" s="38"/>
      <c r="AR325" s="39"/>
      <c r="AS325" s="37" t="s">
        <v>156</v>
      </c>
      <c r="AT325" s="38"/>
      <c r="AU325" s="38"/>
      <c r="AV325" s="38"/>
      <c r="AW325" s="38"/>
      <c r="AX325" s="38"/>
      <c r="AY325" s="38"/>
      <c r="AZ325" s="39"/>
      <c r="BA325" s="37">
        <v>21</v>
      </c>
      <c r="BB325" s="38"/>
      <c r="BC325" s="38"/>
      <c r="BD325" s="38"/>
      <c r="BE325" s="38"/>
      <c r="BF325" s="38"/>
      <c r="BG325" s="38"/>
      <c r="BH325" s="39"/>
      <c r="BI325" s="37">
        <v>32</v>
      </c>
      <c r="BJ325" s="38"/>
      <c r="BK325" s="38"/>
      <c r="BL325" s="38"/>
      <c r="BM325" s="38"/>
      <c r="BN325" s="38"/>
      <c r="BO325" s="38"/>
      <c r="BP325" s="39"/>
      <c r="BQ325" s="37">
        <v>44</v>
      </c>
      <c r="BR325" s="38"/>
      <c r="BS325" s="38"/>
      <c r="BT325" s="38"/>
      <c r="BU325" s="38"/>
      <c r="BV325" s="38"/>
      <c r="BW325" s="38"/>
      <c r="BX325" s="39"/>
      <c r="BY325" s="37">
        <v>60</v>
      </c>
      <c r="BZ325" s="38"/>
      <c r="CA325" s="38"/>
      <c r="CB325" s="38"/>
      <c r="CC325" s="38"/>
      <c r="CD325" s="38"/>
      <c r="CE325" s="38"/>
      <c r="CF325" s="45"/>
    </row>
    <row r="326" spans="1:84" s="6" customFormat="1" ht="17.25" customHeight="1" thickBot="1">
      <c r="A326" s="111" t="s">
        <v>340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3"/>
      <c r="N326" s="107">
        <v>1</v>
      </c>
      <c r="O326" s="108"/>
      <c r="P326" s="108"/>
      <c r="Q326" s="108"/>
      <c r="R326" s="108"/>
      <c r="S326" s="108"/>
      <c r="T326" s="109"/>
      <c r="U326" s="107">
        <v>101</v>
      </c>
      <c r="V326" s="108"/>
      <c r="W326" s="108"/>
      <c r="X326" s="108"/>
      <c r="Y326" s="108"/>
      <c r="Z326" s="108"/>
      <c r="AA326" s="108"/>
      <c r="AB326" s="109"/>
      <c r="AC326" s="107">
        <v>60</v>
      </c>
      <c r="AD326" s="108"/>
      <c r="AE326" s="108"/>
      <c r="AF326" s="108"/>
      <c r="AG326" s="108"/>
      <c r="AH326" s="108"/>
      <c r="AI326" s="108"/>
      <c r="AJ326" s="109"/>
      <c r="AK326" s="107">
        <v>41</v>
      </c>
      <c r="AL326" s="108"/>
      <c r="AM326" s="108"/>
      <c r="AN326" s="108"/>
      <c r="AO326" s="108"/>
      <c r="AP326" s="108"/>
      <c r="AQ326" s="108"/>
      <c r="AR326" s="109"/>
      <c r="AS326" s="107" t="s">
        <v>156</v>
      </c>
      <c r="AT326" s="108"/>
      <c r="AU326" s="108"/>
      <c r="AV326" s="108"/>
      <c r="AW326" s="108"/>
      <c r="AX326" s="108"/>
      <c r="AY326" s="108"/>
      <c r="AZ326" s="109"/>
      <c r="BA326" s="107">
        <v>24</v>
      </c>
      <c r="BB326" s="108"/>
      <c r="BC326" s="108"/>
      <c r="BD326" s="108"/>
      <c r="BE326" s="108"/>
      <c r="BF326" s="108"/>
      <c r="BG326" s="108"/>
      <c r="BH326" s="109"/>
      <c r="BI326" s="107">
        <v>32</v>
      </c>
      <c r="BJ326" s="108"/>
      <c r="BK326" s="108"/>
      <c r="BL326" s="108"/>
      <c r="BM326" s="108"/>
      <c r="BN326" s="108"/>
      <c r="BO326" s="108"/>
      <c r="BP326" s="109"/>
      <c r="BQ326" s="107">
        <v>45</v>
      </c>
      <c r="BR326" s="108"/>
      <c r="BS326" s="108"/>
      <c r="BT326" s="108"/>
      <c r="BU326" s="108"/>
      <c r="BV326" s="108"/>
      <c r="BW326" s="108"/>
      <c r="BX326" s="109"/>
      <c r="BY326" s="107">
        <v>60</v>
      </c>
      <c r="BZ326" s="108"/>
      <c r="CA326" s="108"/>
      <c r="CB326" s="108"/>
      <c r="CC326" s="108"/>
      <c r="CD326" s="108"/>
      <c r="CE326" s="108"/>
      <c r="CF326" s="110"/>
    </row>
    <row r="327" spans="1:84" s="6" customFormat="1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2"/>
      <c r="CF327" s="2" t="s">
        <v>264</v>
      </c>
    </row>
    <row r="328" spans="1:84" s="6" customFormat="1" ht="17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</row>
    <row r="329" spans="1:84" s="6" customFormat="1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2"/>
      <c r="CA329" s="1"/>
      <c r="CF329" s="2"/>
    </row>
    <row r="330" spans="1:84" ht="19.5" thickBot="1">
      <c r="A330" s="17" t="s">
        <v>311</v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5" t="s">
        <v>345</v>
      </c>
    </row>
    <row r="331" spans="1:84" ht="17.25" customHeight="1">
      <c r="A331" s="275" t="s">
        <v>22</v>
      </c>
      <c r="B331" s="276"/>
      <c r="C331" s="276"/>
      <c r="D331" s="276"/>
      <c r="E331" s="276"/>
      <c r="F331" s="276"/>
      <c r="G331" s="276"/>
      <c r="H331" s="276"/>
      <c r="I331" s="276"/>
      <c r="J331" s="276"/>
      <c r="K331" s="277"/>
      <c r="L331" s="254" t="s">
        <v>62</v>
      </c>
      <c r="M331" s="254"/>
      <c r="N331" s="254"/>
      <c r="O331" s="254"/>
      <c r="P331" s="254"/>
      <c r="Q331" s="254"/>
      <c r="R331" s="254"/>
      <c r="S331" s="254"/>
      <c r="T331" s="254"/>
      <c r="U331" s="254"/>
      <c r="V331" s="254"/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460" t="s">
        <v>161</v>
      </c>
      <c r="AQ331" s="461"/>
      <c r="AR331" s="461"/>
      <c r="AS331" s="461"/>
      <c r="AT331" s="461"/>
      <c r="AU331" s="461"/>
      <c r="AV331" s="462"/>
      <c r="AW331" s="254" t="s">
        <v>63</v>
      </c>
      <c r="AX331" s="254"/>
      <c r="AY331" s="254"/>
      <c r="AZ331" s="254"/>
      <c r="BA331" s="254"/>
      <c r="BB331" s="254"/>
      <c r="BC331" s="254"/>
      <c r="BD331" s="254"/>
      <c r="BE331" s="254"/>
      <c r="BF331" s="254"/>
      <c r="BG331" s="254"/>
      <c r="BH331" s="254"/>
      <c r="BI331" s="254"/>
      <c r="BJ331" s="254"/>
      <c r="BK331" s="254"/>
      <c r="BL331" s="254"/>
      <c r="BM331" s="254"/>
      <c r="BN331" s="254"/>
      <c r="BO331" s="254"/>
      <c r="BP331" s="254"/>
      <c r="BQ331" s="254"/>
      <c r="BR331" s="254"/>
      <c r="BS331" s="254"/>
      <c r="BT331" s="254"/>
      <c r="BU331" s="254"/>
      <c r="BV331" s="254"/>
      <c r="BW331" s="254"/>
      <c r="BX331" s="254"/>
      <c r="BY331" s="254"/>
      <c r="BZ331" s="254"/>
      <c r="CA331" s="254"/>
      <c r="CB331" s="254"/>
      <c r="CC331" s="254"/>
      <c r="CD331" s="254"/>
      <c r="CE331" s="254"/>
      <c r="CF331" s="255"/>
    </row>
    <row r="332" spans="1:84" ht="17.25" customHeight="1">
      <c r="A332" s="278"/>
      <c r="B332" s="279"/>
      <c r="C332" s="279"/>
      <c r="D332" s="279"/>
      <c r="E332" s="279"/>
      <c r="F332" s="279"/>
      <c r="G332" s="279"/>
      <c r="H332" s="279"/>
      <c r="I332" s="279"/>
      <c r="J332" s="279"/>
      <c r="K332" s="280"/>
      <c r="L332" s="273" t="s">
        <v>67</v>
      </c>
      <c r="M332" s="273"/>
      <c r="N332" s="273"/>
      <c r="O332" s="273"/>
      <c r="P332" s="273"/>
      <c r="Q332" s="273"/>
      <c r="R332" s="273"/>
      <c r="S332" s="273"/>
      <c r="T332" s="273"/>
      <c r="U332" s="273"/>
      <c r="V332" s="273" t="s">
        <v>68</v>
      </c>
      <c r="W332" s="273"/>
      <c r="X332" s="273"/>
      <c r="Y332" s="273"/>
      <c r="Z332" s="273"/>
      <c r="AA332" s="273"/>
      <c r="AB332" s="273"/>
      <c r="AC332" s="273"/>
      <c r="AD332" s="273"/>
      <c r="AE332" s="273"/>
      <c r="AF332" s="273" t="s">
        <v>53</v>
      </c>
      <c r="AG332" s="273"/>
      <c r="AH332" s="273"/>
      <c r="AI332" s="273"/>
      <c r="AJ332" s="273"/>
      <c r="AK332" s="273"/>
      <c r="AL332" s="273"/>
      <c r="AM332" s="273"/>
      <c r="AN332" s="273"/>
      <c r="AO332" s="273"/>
      <c r="AP332" s="463"/>
      <c r="AQ332" s="464"/>
      <c r="AR332" s="464"/>
      <c r="AS332" s="464"/>
      <c r="AT332" s="464"/>
      <c r="AU332" s="464"/>
      <c r="AV332" s="465"/>
      <c r="AW332" s="273" t="s">
        <v>67</v>
      </c>
      <c r="AX332" s="273"/>
      <c r="AY332" s="273"/>
      <c r="AZ332" s="273"/>
      <c r="BA332" s="273"/>
      <c r="BB332" s="273"/>
      <c r="BC332" s="273"/>
      <c r="BD332" s="273"/>
      <c r="BE332" s="273"/>
      <c r="BF332" s="273" t="s">
        <v>69</v>
      </c>
      <c r="BG332" s="273"/>
      <c r="BH332" s="273"/>
      <c r="BI332" s="273"/>
      <c r="BJ332" s="273"/>
      <c r="BK332" s="273"/>
      <c r="BL332" s="273"/>
      <c r="BM332" s="273"/>
      <c r="BN332" s="273"/>
      <c r="BO332" s="273" t="s">
        <v>54</v>
      </c>
      <c r="BP332" s="273"/>
      <c r="BQ332" s="273"/>
      <c r="BR332" s="273"/>
      <c r="BS332" s="273"/>
      <c r="BT332" s="273"/>
      <c r="BU332" s="273"/>
      <c r="BV332" s="273"/>
      <c r="BW332" s="273"/>
      <c r="BX332" s="273" t="s">
        <v>70</v>
      </c>
      <c r="BY332" s="273"/>
      <c r="BZ332" s="273"/>
      <c r="CA332" s="273"/>
      <c r="CB332" s="273"/>
      <c r="CC332" s="273"/>
      <c r="CD332" s="273"/>
      <c r="CE332" s="273"/>
      <c r="CF332" s="384"/>
    </row>
    <row r="333" spans="1:84" ht="17.25" customHeight="1" thickBot="1">
      <c r="A333" s="496" t="s">
        <v>249</v>
      </c>
      <c r="B333" s="497"/>
      <c r="C333" s="497"/>
      <c r="D333" s="497"/>
      <c r="E333" s="497"/>
      <c r="F333" s="497"/>
      <c r="G333" s="497"/>
      <c r="H333" s="497"/>
      <c r="I333" s="497"/>
      <c r="J333" s="497"/>
      <c r="K333" s="498"/>
      <c r="L333" s="256">
        <v>69182</v>
      </c>
      <c r="M333" s="256"/>
      <c r="N333" s="256"/>
      <c r="O333" s="256"/>
      <c r="P333" s="256"/>
      <c r="Q333" s="256"/>
      <c r="R333" s="256"/>
      <c r="S333" s="256"/>
      <c r="T333" s="256"/>
      <c r="U333" s="256"/>
      <c r="V333" s="256">
        <v>32641</v>
      </c>
      <c r="W333" s="256"/>
      <c r="X333" s="256"/>
      <c r="Y333" s="256"/>
      <c r="Z333" s="256"/>
      <c r="AA333" s="256"/>
      <c r="AB333" s="256"/>
      <c r="AC333" s="256"/>
      <c r="AD333" s="256"/>
      <c r="AE333" s="256"/>
      <c r="AF333" s="256">
        <v>36541</v>
      </c>
      <c r="AG333" s="256"/>
      <c r="AH333" s="256"/>
      <c r="AI333" s="256"/>
      <c r="AJ333" s="256"/>
      <c r="AK333" s="256"/>
      <c r="AL333" s="256"/>
      <c r="AM333" s="256"/>
      <c r="AN333" s="256"/>
      <c r="AO333" s="256"/>
      <c r="AP333" s="383" t="s">
        <v>93</v>
      </c>
      <c r="AQ333" s="383"/>
      <c r="AR333" s="383"/>
      <c r="AS333" s="383"/>
      <c r="AT333" s="383"/>
      <c r="AU333" s="383"/>
      <c r="AV333" s="383"/>
      <c r="AW333" s="256">
        <v>6478</v>
      </c>
      <c r="AX333" s="256"/>
      <c r="AY333" s="256"/>
      <c r="AZ333" s="256"/>
      <c r="BA333" s="256"/>
      <c r="BB333" s="256"/>
      <c r="BC333" s="256"/>
      <c r="BD333" s="256"/>
      <c r="BE333" s="256"/>
      <c r="BF333" s="256">
        <v>5326</v>
      </c>
      <c r="BG333" s="256"/>
      <c r="BH333" s="256"/>
      <c r="BI333" s="256"/>
      <c r="BJ333" s="256"/>
      <c r="BK333" s="256"/>
      <c r="BL333" s="256"/>
      <c r="BM333" s="256"/>
      <c r="BN333" s="256"/>
      <c r="BO333" s="256">
        <v>664</v>
      </c>
      <c r="BP333" s="256"/>
      <c r="BQ333" s="256"/>
      <c r="BR333" s="256"/>
      <c r="BS333" s="256"/>
      <c r="BT333" s="256"/>
      <c r="BU333" s="256"/>
      <c r="BV333" s="256"/>
      <c r="BW333" s="256"/>
      <c r="BX333" s="256">
        <v>488</v>
      </c>
      <c r="BY333" s="256"/>
      <c r="BZ333" s="256"/>
      <c r="CA333" s="256"/>
      <c r="CB333" s="256"/>
      <c r="CC333" s="256"/>
      <c r="CD333" s="256"/>
      <c r="CE333" s="256"/>
      <c r="CF333" s="609"/>
    </row>
    <row r="334" spans="1:84" ht="17.25" customHeight="1" thickBo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</row>
    <row r="335" spans="1:85" ht="17.25" customHeight="1">
      <c r="A335" s="275" t="s">
        <v>22</v>
      </c>
      <c r="B335" s="276"/>
      <c r="C335" s="276"/>
      <c r="D335" s="276"/>
      <c r="E335" s="276"/>
      <c r="F335" s="276"/>
      <c r="G335" s="276"/>
      <c r="H335" s="276"/>
      <c r="I335" s="276"/>
      <c r="J335" s="276"/>
      <c r="K335" s="277"/>
      <c r="L335" s="254" t="s">
        <v>64</v>
      </c>
      <c r="M335" s="254"/>
      <c r="N335" s="254"/>
      <c r="O335" s="254"/>
      <c r="P335" s="254"/>
      <c r="Q335" s="254"/>
      <c r="R335" s="254"/>
      <c r="S335" s="254"/>
      <c r="T335" s="254"/>
      <c r="U335" s="254"/>
      <c r="V335" s="254"/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254"/>
      <c r="AM335" s="254" t="s">
        <v>65</v>
      </c>
      <c r="AN335" s="254"/>
      <c r="AO335" s="254"/>
      <c r="AP335" s="254"/>
      <c r="AQ335" s="254"/>
      <c r="AR335" s="254"/>
      <c r="AS335" s="254"/>
      <c r="AT335" s="254"/>
      <c r="AU335" s="254"/>
      <c r="AV335" s="254"/>
      <c r="AW335" s="254"/>
      <c r="AX335" s="254"/>
      <c r="AY335" s="254"/>
      <c r="AZ335" s="254"/>
      <c r="BA335" s="254"/>
      <c r="BB335" s="254"/>
      <c r="BC335" s="254" t="s">
        <v>66</v>
      </c>
      <c r="BD335" s="254"/>
      <c r="BE335" s="254"/>
      <c r="BF335" s="254"/>
      <c r="BG335" s="254"/>
      <c r="BH335" s="254"/>
      <c r="BI335" s="254"/>
      <c r="BJ335" s="254"/>
      <c r="BK335" s="254"/>
      <c r="BL335" s="254"/>
      <c r="BM335" s="254"/>
      <c r="BN335" s="254"/>
      <c r="BO335" s="254"/>
      <c r="BP335" s="254"/>
      <c r="BQ335" s="254"/>
      <c r="BR335" s="254"/>
      <c r="BS335" s="254"/>
      <c r="BT335" s="254"/>
      <c r="BU335" s="254"/>
      <c r="BV335" s="254"/>
      <c r="BW335" s="254"/>
      <c r="BX335" s="254"/>
      <c r="BY335" s="254"/>
      <c r="BZ335" s="254"/>
      <c r="CA335" s="254"/>
      <c r="CB335" s="254"/>
      <c r="CC335" s="254"/>
      <c r="CD335" s="254"/>
      <c r="CE335" s="254"/>
      <c r="CF335" s="255"/>
      <c r="CG335" s="4"/>
    </row>
    <row r="336" spans="1:85" ht="17.25" customHeight="1">
      <c r="A336" s="278"/>
      <c r="B336" s="279"/>
      <c r="C336" s="279"/>
      <c r="D336" s="279"/>
      <c r="E336" s="279"/>
      <c r="F336" s="279"/>
      <c r="G336" s="279"/>
      <c r="H336" s="279"/>
      <c r="I336" s="279"/>
      <c r="J336" s="279"/>
      <c r="K336" s="280"/>
      <c r="L336" s="273" t="s">
        <v>71</v>
      </c>
      <c r="M336" s="273"/>
      <c r="N336" s="273"/>
      <c r="O336" s="273"/>
      <c r="P336" s="273"/>
      <c r="Q336" s="273"/>
      <c r="R336" s="273"/>
      <c r="S336" s="273"/>
      <c r="T336" s="273"/>
      <c r="U336" s="273" t="s">
        <v>72</v>
      </c>
      <c r="V336" s="273"/>
      <c r="W336" s="273"/>
      <c r="X336" s="273"/>
      <c r="Y336" s="273"/>
      <c r="Z336" s="273"/>
      <c r="AA336" s="273"/>
      <c r="AB336" s="273"/>
      <c r="AC336" s="273"/>
      <c r="AD336" s="273" t="s">
        <v>73</v>
      </c>
      <c r="AE336" s="273"/>
      <c r="AF336" s="273"/>
      <c r="AG336" s="273"/>
      <c r="AH336" s="273"/>
      <c r="AI336" s="273"/>
      <c r="AJ336" s="273"/>
      <c r="AK336" s="273"/>
      <c r="AL336" s="273"/>
      <c r="AM336" s="273" t="s">
        <v>39</v>
      </c>
      <c r="AN336" s="273"/>
      <c r="AO336" s="273"/>
      <c r="AP336" s="273"/>
      <c r="AQ336" s="273"/>
      <c r="AR336" s="273"/>
      <c r="AS336" s="273"/>
      <c r="AT336" s="273"/>
      <c r="AU336" s="273" t="s">
        <v>55</v>
      </c>
      <c r="AV336" s="273"/>
      <c r="AW336" s="273"/>
      <c r="AX336" s="273"/>
      <c r="AY336" s="273"/>
      <c r="AZ336" s="273"/>
      <c r="BA336" s="273"/>
      <c r="BB336" s="273"/>
      <c r="BC336" s="273" t="s">
        <v>56</v>
      </c>
      <c r="BD336" s="273"/>
      <c r="BE336" s="273"/>
      <c r="BF336" s="273"/>
      <c r="BG336" s="273"/>
      <c r="BH336" s="273"/>
      <c r="BI336" s="273"/>
      <c r="BJ336" s="273" t="s">
        <v>74</v>
      </c>
      <c r="BK336" s="273"/>
      <c r="BL336" s="273"/>
      <c r="BM336" s="273"/>
      <c r="BN336" s="273"/>
      <c r="BO336" s="273"/>
      <c r="BP336" s="273"/>
      <c r="BQ336" s="273"/>
      <c r="BR336" s="273"/>
      <c r="BS336" s="273"/>
      <c r="BT336" s="273"/>
      <c r="BU336" s="273"/>
      <c r="BV336" s="273"/>
      <c r="BW336" s="273"/>
      <c r="BX336" s="273" t="s">
        <v>75</v>
      </c>
      <c r="BY336" s="273"/>
      <c r="BZ336" s="273"/>
      <c r="CA336" s="273"/>
      <c r="CB336" s="273"/>
      <c r="CC336" s="273"/>
      <c r="CD336" s="273"/>
      <c r="CE336" s="273"/>
      <c r="CF336" s="384"/>
      <c r="CG336" s="4"/>
    </row>
    <row r="337" spans="1:85" ht="17.25" customHeight="1" thickBot="1">
      <c r="A337" s="496" t="s">
        <v>249</v>
      </c>
      <c r="B337" s="497"/>
      <c r="C337" s="497"/>
      <c r="D337" s="497"/>
      <c r="E337" s="497"/>
      <c r="F337" s="497"/>
      <c r="G337" s="497"/>
      <c r="H337" s="497"/>
      <c r="I337" s="497"/>
      <c r="J337" s="497"/>
      <c r="K337" s="498"/>
      <c r="L337" s="256">
        <v>5326</v>
      </c>
      <c r="M337" s="256"/>
      <c r="N337" s="256"/>
      <c r="O337" s="256"/>
      <c r="P337" s="256"/>
      <c r="Q337" s="256"/>
      <c r="R337" s="256"/>
      <c r="S337" s="256"/>
      <c r="T337" s="256"/>
      <c r="U337" s="256">
        <v>686</v>
      </c>
      <c r="V337" s="256"/>
      <c r="W337" s="256"/>
      <c r="X337" s="256"/>
      <c r="Y337" s="256"/>
      <c r="Z337" s="256"/>
      <c r="AA337" s="256"/>
      <c r="AB337" s="256"/>
      <c r="AC337" s="256"/>
      <c r="AD337" s="256">
        <v>466</v>
      </c>
      <c r="AE337" s="256"/>
      <c r="AF337" s="256"/>
      <c r="AG337" s="256"/>
      <c r="AH337" s="256"/>
      <c r="AI337" s="256"/>
      <c r="AJ337" s="256"/>
      <c r="AK337" s="256"/>
      <c r="AL337" s="256"/>
      <c r="AM337" s="256">
        <v>17</v>
      </c>
      <c r="AN337" s="256"/>
      <c r="AO337" s="256"/>
      <c r="AP337" s="256"/>
      <c r="AQ337" s="256"/>
      <c r="AR337" s="256"/>
      <c r="AS337" s="256"/>
      <c r="AT337" s="256"/>
      <c r="AU337" s="256">
        <v>15</v>
      </c>
      <c r="AV337" s="256"/>
      <c r="AW337" s="256"/>
      <c r="AX337" s="256"/>
      <c r="AY337" s="256"/>
      <c r="AZ337" s="256"/>
      <c r="BA337" s="256"/>
      <c r="BB337" s="256"/>
      <c r="BC337" s="383" t="s">
        <v>94</v>
      </c>
      <c r="BD337" s="383"/>
      <c r="BE337" s="383"/>
      <c r="BF337" s="383"/>
      <c r="BG337" s="383"/>
      <c r="BH337" s="383"/>
      <c r="BI337" s="383"/>
      <c r="BJ337" s="256" t="s">
        <v>219</v>
      </c>
      <c r="BK337" s="256"/>
      <c r="BL337" s="256"/>
      <c r="BM337" s="256"/>
      <c r="BN337" s="256"/>
      <c r="BO337" s="256"/>
      <c r="BP337" s="256"/>
      <c r="BQ337" s="256"/>
      <c r="BR337" s="256"/>
      <c r="BS337" s="256"/>
      <c r="BT337" s="256"/>
      <c r="BU337" s="256"/>
      <c r="BV337" s="256"/>
      <c r="BW337" s="256"/>
      <c r="BX337" s="281" t="s">
        <v>99</v>
      </c>
      <c r="BY337" s="281"/>
      <c r="BZ337" s="281"/>
      <c r="CA337" s="281"/>
      <c r="CB337" s="281"/>
      <c r="CC337" s="281"/>
      <c r="CD337" s="281"/>
      <c r="CE337" s="281"/>
      <c r="CF337" s="395"/>
      <c r="CG337" s="4"/>
    </row>
    <row r="338" spans="1:85" ht="17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5"/>
      <c r="BY338" s="5"/>
      <c r="BZ338" s="5"/>
      <c r="CA338" s="5"/>
      <c r="CB338" s="5"/>
      <c r="CC338" s="5"/>
      <c r="CD338" s="5"/>
      <c r="CE338" s="5"/>
      <c r="CF338" s="5" t="s">
        <v>312</v>
      </c>
      <c r="CG338" s="4"/>
    </row>
    <row r="339" spans="1:85" ht="17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</row>
    <row r="340" spans="1:85" ht="17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</row>
    <row r="341" spans="1:85" ht="17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</row>
    <row r="342" spans="1:85" ht="17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</row>
    <row r="343" spans="1:84" s="6" customFormat="1" ht="19.5" thickBot="1">
      <c r="A343" s="16" t="s">
        <v>103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2"/>
      <c r="CF343" s="2" t="s">
        <v>157</v>
      </c>
    </row>
    <row r="344" spans="1:84" s="6" customFormat="1" ht="17.25" customHeight="1">
      <c r="A344" s="297" t="s">
        <v>105</v>
      </c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7"/>
      <c r="V344" s="299" t="s">
        <v>351</v>
      </c>
      <c r="W344" s="300"/>
      <c r="X344" s="300"/>
      <c r="Y344" s="300"/>
      <c r="Z344" s="300"/>
      <c r="AA344" s="300"/>
      <c r="AB344" s="300"/>
      <c r="AC344" s="300"/>
      <c r="AD344" s="301"/>
      <c r="AE344" s="242" t="s">
        <v>267</v>
      </c>
      <c r="AF344" s="243"/>
      <c r="AG344" s="243"/>
      <c r="AH344" s="243"/>
      <c r="AI344" s="243"/>
      <c r="AJ344" s="243"/>
      <c r="AK344" s="243"/>
      <c r="AL344" s="243"/>
      <c r="AM344" s="244"/>
      <c r="AN344" s="242" t="s">
        <v>268</v>
      </c>
      <c r="AO344" s="243"/>
      <c r="AP344" s="243"/>
      <c r="AQ344" s="243"/>
      <c r="AR344" s="243"/>
      <c r="AS344" s="243"/>
      <c r="AT344" s="243"/>
      <c r="AU344" s="243"/>
      <c r="AV344" s="298"/>
      <c r="AW344" s="243" t="s">
        <v>269</v>
      </c>
      <c r="AX344" s="243"/>
      <c r="AY344" s="243"/>
      <c r="AZ344" s="243"/>
      <c r="BA344" s="243"/>
      <c r="BB344" s="243"/>
      <c r="BC344" s="243"/>
      <c r="BD344" s="243"/>
      <c r="BE344" s="243"/>
      <c r="BF344" s="239" t="s">
        <v>319</v>
      </c>
      <c r="BG344" s="240"/>
      <c r="BH344" s="240"/>
      <c r="BI344" s="240"/>
      <c r="BJ344" s="240"/>
      <c r="BK344" s="240"/>
      <c r="BL344" s="240"/>
      <c r="BM344" s="240"/>
      <c r="BN344" s="241"/>
      <c r="BO344" s="239" t="s">
        <v>320</v>
      </c>
      <c r="BP344" s="240"/>
      <c r="BQ344" s="240"/>
      <c r="BR344" s="240"/>
      <c r="BS344" s="240"/>
      <c r="BT344" s="240"/>
      <c r="BU344" s="240"/>
      <c r="BV344" s="240"/>
      <c r="BW344" s="241"/>
      <c r="BX344" s="240" t="s">
        <v>317</v>
      </c>
      <c r="BY344" s="240"/>
      <c r="BZ344" s="240"/>
      <c r="CA344" s="240"/>
      <c r="CB344" s="240"/>
      <c r="CC344" s="240"/>
      <c r="CD344" s="240"/>
      <c r="CE344" s="240"/>
      <c r="CF344" s="647"/>
    </row>
    <row r="345" spans="1:84" s="6" customFormat="1" ht="17.25" customHeight="1">
      <c r="A345" s="302" t="s">
        <v>13</v>
      </c>
      <c r="B345" s="303"/>
      <c r="C345" s="303"/>
      <c r="D345" s="303"/>
      <c r="E345" s="303"/>
      <c r="F345" s="303"/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303"/>
      <c r="R345" s="303"/>
      <c r="S345" s="303"/>
      <c r="T345" s="303"/>
      <c r="U345" s="304"/>
      <c r="V345" s="484">
        <v>366810</v>
      </c>
      <c r="W345" s="246"/>
      <c r="X345" s="246"/>
      <c r="Y345" s="246"/>
      <c r="Z345" s="246"/>
      <c r="AA345" s="246"/>
      <c r="AB345" s="246"/>
      <c r="AC345" s="246"/>
      <c r="AD345" s="485"/>
      <c r="AE345" s="484">
        <v>360754</v>
      </c>
      <c r="AF345" s="246"/>
      <c r="AG345" s="246"/>
      <c r="AH345" s="246"/>
      <c r="AI345" s="246"/>
      <c r="AJ345" s="246"/>
      <c r="AK345" s="246"/>
      <c r="AL345" s="246"/>
      <c r="AM345" s="247"/>
      <c r="AN345" s="246">
        <v>363249</v>
      </c>
      <c r="AO345" s="246"/>
      <c r="AP345" s="246"/>
      <c r="AQ345" s="246"/>
      <c r="AR345" s="246"/>
      <c r="AS345" s="246"/>
      <c r="AT345" s="246"/>
      <c r="AU345" s="246"/>
      <c r="AV345" s="246"/>
      <c r="AW345" s="245">
        <v>349836</v>
      </c>
      <c r="AX345" s="246"/>
      <c r="AY345" s="246"/>
      <c r="AZ345" s="246"/>
      <c r="BA345" s="246"/>
      <c r="BB345" s="246"/>
      <c r="BC345" s="246"/>
      <c r="BD345" s="246"/>
      <c r="BE345" s="247"/>
      <c r="BF345" s="195">
        <v>330246</v>
      </c>
      <c r="BG345" s="196"/>
      <c r="BH345" s="196"/>
      <c r="BI345" s="196"/>
      <c r="BJ345" s="196"/>
      <c r="BK345" s="196"/>
      <c r="BL345" s="196"/>
      <c r="BM345" s="196"/>
      <c r="BN345" s="233"/>
      <c r="BO345" s="248">
        <v>319670</v>
      </c>
      <c r="BP345" s="249"/>
      <c r="BQ345" s="249"/>
      <c r="BR345" s="249"/>
      <c r="BS345" s="249"/>
      <c r="BT345" s="249"/>
      <c r="BU345" s="249"/>
      <c r="BV345" s="249"/>
      <c r="BW345" s="250"/>
      <c r="BX345" s="249">
        <v>170898</v>
      </c>
      <c r="BY345" s="249"/>
      <c r="BZ345" s="249"/>
      <c r="CA345" s="249"/>
      <c r="CB345" s="249"/>
      <c r="CC345" s="249"/>
      <c r="CD345" s="249"/>
      <c r="CE345" s="249"/>
      <c r="CF345" s="648"/>
    </row>
    <row r="346" spans="1:84" s="6" customFormat="1" ht="17.25" customHeight="1">
      <c r="A346" s="234" t="s">
        <v>106</v>
      </c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6"/>
      <c r="V346" s="235">
        <v>33276</v>
      </c>
      <c r="W346" s="189"/>
      <c r="X346" s="189"/>
      <c r="Y346" s="189"/>
      <c r="Z346" s="189"/>
      <c r="AA346" s="189"/>
      <c r="AB346" s="189"/>
      <c r="AC346" s="189"/>
      <c r="AD346" s="236"/>
      <c r="AE346" s="235">
        <v>32695</v>
      </c>
      <c r="AF346" s="189"/>
      <c r="AG346" s="189"/>
      <c r="AH346" s="189"/>
      <c r="AI346" s="189"/>
      <c r="AJ346" s="189"/>
      <c r="AK346" s="189"/>
      <c r="AL346" s="189"/>
      <c r="AM346" s="190"/>
      <c r="AN346" s="188">
        <v>29627</v>
      </c>
      <c r="AO346" s="189"/>
      <c r="AP346" s="189"/>
      <c r="AQ346" s="189"/>
      <c r="AR346" s="189"/>
      <c r="AS346" s="189"/>
      <c r="AT346" s="189"/>
      <c r="AU346" s="189"/>
      <c r="AV346" s="190"/>
      <c r="AW346" s="188">
        <v>28422</v>
      </c>
      <c r="AX346" s="189"/>
      <c r="AY346" s="189"/>
      <c r="AZ346" s="189"/>
      <c r="BA346" s="189"/>
      <c r="BB346" s="189"/>
      <c r="BC346" s="189"/>
      <c r="BD346" s="189"/>
      <c r="BE346" s="190"/>
      <c r="BF346" s="188">
        <v>27753</v>
      </c>
      <c r="BG346" s="189"/>
      <c r="BH346" s="189"/>
      <c r="BI346" s="189"/>
      <c r="BJ346" s="189"/>
      <c r="BK346" s="189"/>
      <c r="BL346" s="189"/>
      <c r="BM346" s="189"/>
      <c r="BN346" s="190"/>
      <c r="BO346" s="188">
        <v>30299</v>
      </c>
      <c r="BP346" s="189"/>
      <c r="BQ346" s="189"/>
      <c r="BR346" s="189"/>
      <c r="BS346" s="189"/>
      <c r="BT346" s="189"/>
      <c r="BU346" s="189"/>
      <c r="BV346" s="189"/>
      <c r="BW346" s="190"/>
      <c r="BX346" s="189">
        <v>19149</v>
      </c>
      <c r="BY346" s="189"/>
      <c r="BZ346" s="189"/>
      <c r="CA346" s="189"/>
      <c r="CB346" s="189"/>
      <c r="CC346" s="189"/>
      <c r="CD346" s="189"/>
      <c r="CE346" s="189"/>
      <c r="CF346" s="227"/>
    </row>
    <row r="347" spans="1:84" s="6" customFormat="1" ht="17.25" customHeight="1">
      <c r="A347" s="234" t="s">
        <v>180</v>
      </c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6"/>
      <c r="V347" s="235">
        <v>7777</v>
      </c>
      <c r="W347" s="189"/>
      <c r="X347" s="189"/>
      <c r="Y347" s="189"/>
      <c r="Z347" s="189"/>
      <c r="AA347" s="189"/>
      <c r="AB347" s="189"/>
      <c r="AC347" s="189"/>
      <c r="AD347" s="236"/>
      <c r="AE347" s="235">
        <v>9581</v>
      </c>
      <c r="AF347" s="189"/>
      <c r="AG347" s="189"/>
      <c r="AH347" s="189"/>
      <c r="AI347" s="189"/>
      <c r="AJ347" s="189"/>
      <c r="AK347" s="189"/>
      <c r="AL347" s="189"/>
      <c r="AM347" s="190"/>
      <c r="AN347" s="188">
        <v>11186</v>
      </c>
      <c r="AO347" s="189"/>
      <c r="AP347" s="189"/>
      <c r="AQ347" s="189"/>
      <c r="AR347" s="189"/>
      <c r="AS347" s="189"/>
      <c r="AT347" s="189"/>
      <c r="AU347" s="189"/>
      <c r="AV347" s="190"/>
      <c r="AW347" s="188">
        <v>10795</v>
      </c>
      <c r="AX347" s="189"/>
      <c r="AY347" s="189"/>
      <c r="AZ347" s="189"/>
      <c r="BA347" s="189"/>
      <c r="BB347" s="189"/>
      <c r="BC347" s="189"/>
      <c r="BD347" s="189"/>
      <c r="BE347" s="190"/>
      <c r="BF347" s="188">
        <v>8455</v>
      </c>
      <c r="BG347" s="189"/>
      <c r="BH347" s="189"/>
      <c r="BI347" s="189"/>
      <c r="BJ347" s="189"/>
      <c r="BK347" s="189"/>
      <c r="BL347" s="189"/>
      <c r="BM347" s="189"/>
      <c r="BN347" s="190"/>
      <c r="BO347" s="188">
        <v>7960</v>
      </c>
      <c r="BP347" s="189"/>
      <c r="BQ347" s="189"/>
      <c r="BR347" s="189"/>
      <c r="BS347" s="189"/>
      <c r="BT347" s="189"/>
      <c r="BU347" s="189"/>
      <c r="BV347" s="189"/>
      <c r="BW347" s="190"/>
      <c r="BX347" s="189">
        <v>5421</v>
      </c>
      <c r="BY347" s="189"/>
      <c r="BZ347" s="189"/>
      <c r="CA347" s="189"/>
      <c r="CB347" s="189"/>
      <c r="CC347" s="189"/>
      <c r="CD347" s="189"/>
      <c r="CE347" s="189"/>
      <c r="CF347" s="227"/>
    </row>
    <row r="348" spans="1:84" s="6" customFormat="1" ht="17.25" customHeight="1">
      <c r="A348" s="234" t="s">
        <v>108</v>
      </c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6"/>
      <c r="V348" s="235">
        <v>17404</v>
      </c>
      <c r="W348" s="189"/>
      <c r="X348" s="189"/>
      <c r="Y348" s="189"/>
      <c r="Z348" s="189"/>
      <c r="AA348" s="189"/>
      <c r="AB348" s="189"/>
      <c r="AC348" s="189"/>
      <c r="AD348" s="236"/>
      <c r="AE348" s="235">
        <v>15014</v>
      </c>
      <c r="AF348" s="189"/>
      <c r="AG348" s="189"/>
      <c r="AH348" s="189"/>
      <c r="AI348" s="189"/>
      <c r="AJ348" s="189"/>
      <c r="AK348" s="189"/>
      <c r="AL348" s="189"/>
      <c r="AM348" s="190"/>
      <c r="AN348" s="188">
        <v>17297</v>
      </c>
      <c r="AO348" s="189"/>
      <c r="AP348" s="189"/>
      <c r="AQ348" s="189"/>
      <c r="AR348" s="189"/>
      <c r="AS348" s="189"/>
      <c r="AT348" s="189"/>
      <c r="AU348" s="189"/>
      <c r="AV348" s="190"/>
      <c r="AW348" s="188">
        <v>16905</v>
      </c>
      <c r="AX348" s="189"/>
      <c r="AY348" s="189"/>
      <c r="AZ348" s="189"/>
      <c r="BA348" s="189"/>
      <c r="BB348" s="189"/>
      <c r="BC348" s="189"/>
      <c r="BD348" s="189"/>
      <c r="BE348" s="190"/>
      <c r="BF348" s="188">
        <v>15046</v>
      </c>
      <c r="BG348" s="189"/>
      <c r="BH348" s="189"/>
      <c r="BI348" s="189"/>
      <c r="BJ348" s="189"/>
      <c r="BK348" s="189"/>
      <c r="BL348" s="189"/>
      <c r="BM348" s="189"/>
      <c r="BN348" s="190"/>
      <c r="BO348" s="188">
        <v>14431</v>
      </c>
      <c r="BP348" s="189"/>
      <c r="BQ348" s="189"/>
      <c r="BR348" s="189"/>
      <c r="BS348" s="189"/>
      <c r="BT348" s="189"/>
      <c r="BU348" s="189"/>
      <c r="BV348" s="189"/>
      <c r="BW348" s="190"/>
      <c r="BX348" s="189">
        <v>10810</v>
      </c>
      <c r="BY348" s="189"/>
      <c r="BZ348" s="189"/>
      <c r="CA348" s="189"/>
      <c r="CB348" s="189"/>
      <c r="CC348" s="189"/>
      <c r="CD348" s="189"/>
      <c r="CE348" s="189"/>
      <c r="CF348" s="227"/>
    </row>
    <row r="349" spans="1:84" s="6" customFormat="1" ht="17.25" customHeight="1">
      <c r="A349" s="234" t="s">
        <v>110</v>
      </c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6"/>
      <c r="V349" s="235">
        <v>9886</v>
      </c>
      <c r="W349" s="189"/>
      <c r="X349" s="189"/>
      <c r="Y349" s="189"/>
      <c r="Z349" s="189"/>
      <c r="AA349" s="189"/>
      <c r="AB349" s="189"/>
      <c r="AC349" s="189"/>
      <c r="AD349" s="236"/>
      <c r="AE349" s="235">
        <v>7284</v>
      </c>
      <c r="AF349" s="189"/>
      <c r="AG349" s="189"/>
      <c r="AH349" s="189"/>
      <c r="AI349" s="189"/>
      <c r="AJ349" s="189"/>
      <c r="AK349" s="189"/>
      <c r="AL349" s="189"/>
      <c r="AM349" s="190"/>
      <c r="AN349" s="188">
        <v>10375</v>
      </c>
      <c r="AO349" s="189"/>
      <c r="AP349" s="189"/>
      <c r="AQ349" s="189"/>
      <c r="AR349" s="189"/>
      <c r="AS349" s="189"/>
      <c r="AT349" s="189"/>
      <c r="AU349" s="189"/>
      <c r="AV349" s="190"/>
      <c r="AW349" s="188">
        <v>12423</v>
      </c>
      <c r="AX349" s="189"/>
      <c r="AY349" s="189"/>
      <c r="AZ349" s="189"/>
      <c r="BA349" s="189"/>
      <c r="BB349" s="189"/>
      <c r="BC349" s="189"/>
      <c r="BD349" s="189"/>
      <c r="BE349" s="190"/>
      <c r="BF349" s="188">
        <v>9209</v>
      </c>
      <c r="BG349" s="189"/>
      <c r="BH349" s="189"/>
      <c r="BI349" s="189"/>
      <c r="BJ349" s="189"/>
      <c r="BK349" s="189"/>
      <c r="BL349" s="189"/>
      <c r="BM349" s="189"/>
      <c r="BN349" s="190"/>
      <c r="BO349" s="188">
        <v>8878</v>
      </c>
      <c r="BP349" s="189"/>
      <c r="BQ349" s="189"/>
      <c r="BR349" s="189"/>
      <c r="BS349" s="189"/>
      <c r="BT349" s="189"/>
      <c r="BU349" s="189"/>
      <c r="BV349" s="189"/>
      <c r="BW349" s="190"/>
      <c r="BX349" s="189">
        <v>6363</v>
      </c>
      <c r="BY349" s="189"/>
      <c r="BZ349" s="189"/>
      <c r="CA349" s="189"/>
      <c r="CB349" s="189"/>
      <c r="CC349" s="189"/>
      <c r="CD349" s="189"/>
      <c r="CE349" s="189"/>
      <c r="CF349" s="227"/>
    </row>
    <row r="350" spans="1:84" s="6" customFormat="1" ht="17.25" customHeight="1">
      <c r="A350" s="234" t="s">
        <v>112</v>
      </c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6"/>
      <c r="V350" s="235">
        <v>4633</v>
      </c>
      <c r="W350" s="189"/>
      <c r="X350" s="189"/>
      <c r="Y350" s="189"/>
      <c r="Z350" s="189"/>
      <c r="AA350" s="189"/>
      <c r="AB350" s="189"/>
      <c r="AC350" s="189"/>
      <c r="AD350" s="236"/>
      <c r="AE350" s="235">
        <v>4422</v>
      </c>
      <c r="AF350" s="189"/>
      <c r="AG350" s="189"/>
      <c r="AH350" s="189"/>
      <c r="AI350" s="189"/>
      <c r="AJ350" s="189"/>
      <c r="AK350" s="189"/>
      <c r="AL350" s="189"/>
      <c r="AM350" s="190"/>
      <c r="AN350" s="188">
        <v>5604</v>
      </c>
      <c r="AO350" s="189"/>
      <c r="AP350" s="189"/>
      <c r="AQ350" s="189"/>
      <c r="AR350" s="189"/>
      <c r="AS350" s="189"/>
      <c r="AT350" s="189"/>
      <c r="AU350" s="189"/>
      <c r="AV350" s="190"/>
      <c r="AW350" s="188">
        <v>5220</v>
      </c>
      <c r="AX350" s="189"/>
      <c r="AY350" s="189"/>
      <c r="AZ350" s="189"/>
      <c r="BA350" s="189"/>
      <c r="BB350" s="189"/>
      <c r="BC350" s="189"/>
      <c r="BD350" s="189"/>
      <c r="BE350" s="190"/>
      <c r="BF350" s="188">
        <v>4181</v>
      </c>
      <c r="BG350" s="189"/>
      <c r="BH350" s="189"/>
      <c r="BI350" s="189"/>
      <c r="BJ350" s="189"/>
      <c r="BK350" s="189"/>
      <c r="BL350" s="189"/>
      <c r="BM350" s="189"/>
      <c r="BN350" s="190"/>
      <c r="BO350" s="188">
        <v>4157</v>
      </c>
      <c r="BP350" s="189"/>
      <c r="BQ350" s="189"/>
      <c r="BR350" s="189"/>
      <c r="BS350" s="189"/>
      <c r="BT350" s="189"/>
      <c r="BU350" s="189"/>
      <c r="BV350" s="189"/>
      <c r="BW350" s="190"/>
      <c r="BX350" s="189">
        <v>2153</v>
      </c>
      <c r="BY350" s="189"/>
      <c r="BZ350" s="189"/>
      <c r="CA350" s="189"/>
      <c r="CB350" s="189"/>
      <c r="CC350" s="189"/>
      <c r="CD350" s="189"/>
      <c r="CE350" s="189"/>
      <c r="CF350" s="227"/>
    </row>
    <row r="351" spans="1:84" s="6" customFormat="1" ht="17.25" customHeight="1">
      <c r="A351" s="234" t="s">
        <v>113</v>
      </c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6"/>
      <c r="V351" s="235">
        <v>4941</v>
      </c>
      <c r="W351" s="189"/>
      <c r="X351" s="189"/>
      <c r="Y351" s="189"/>
      <c r="Z351" s="189"/>
      <c r="AA351" s="189"/>
      <c r="AB351" s="189"/>
      <c r="AC351" s="189"/>
      <c r="AD351" s="236"/>
      <c r="AE351" s="235">
        <v>3972</v>
      </c>
      <c r="AF351" s="189"/>
      <c r="AG351" s="189"/>
      <c r="AH351" s="189"/>
      <c r="AI351" s="189"/>
      <c r="AJ351" s="189"/>
      <c r="AK351" s="189"/>
      <c r="AL351" s="189"/>
      <c r="AM351" s="190"/>
      <c r="AN351" s="188">
        <v>5402</v>
      </c>
      <c r="AO351" s="189"/>
      <c r="AP351" s="189"/>
      <c r="AQ351" s="189"/>
      <c r="AR351" s="189"/>
      <c r="AS351" s="189"/>
      <c r="AT351" s="189"/>
      <c r="AU351" s="189"/>
      <c r="AV351" s="190"/>
      <c r="AW351" s="188">
        <v>6038</v>
      </c>
      <c r="AX351" s="189"/>
      <c r="AY351" s="189"/>
      <c r="AZ351" s="189"/>
      <c r="BA351" s="189"/>
      <c r="BB351" s="189"/>
      <c r="BC351" s="189"/>
      <c r="BD351" s="189"/>
      <c r="BE351" s="190"/>
      <c r="BF351" s="188">
        <v>4959</v>
      </c>
      <c r="BG351" s="189"/>
      <c r="BH351" s="189"/>
      <c r="BI351" s="189"/>
      <c r="BJ351" s="189"/>
      <c r="BK351" s="189"/>
      <c r="BL351" s="189"/>
      <c r="BM351" s="189"/>
      <c r="BN351" s="190"/>
      <c r="BO351" s="188">
        <v>4549</v>
      </c>
      <c r="BP351" s="189"/>
      <c r="BQ351" s="189"/>
      <c r="BR351" s="189"/>
      <c r="BS351" s="189"/>
      <c r="BT351" s="189"/>
      <c r="BU351" s="189"/>
      <c r="BV351" s="189"/>
      <c r="BW351" s="190"/>
      <c r="BX351" s="189">
        <v>2323</v>
      </c>
      <c r="BY351" s="189"/>
      <c r="BZ351" s="189"/>
      <c r="CA351" s="189"/>
      <c r="CB351" s="189"/>
      <c r="CC351" s="189"/>
      <c r="CD351" s="189"/>
      <c r="CE351" s="189"/>
      <c r="CF351" s="227"/>
    </row>
    <row r="352" spans="1:84" s="6" customFormat="1" ht="17.25" customHeight="1">
      <c r="A352" s="234" t="s">
        <v>369</v>
      </c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6"/>
      <c r="V352" s="235">
        <v>4629</v>
      </c>
      <c r="W352" s="189"/>
      <c r="X352" s="189"/>
      <c r="Y352" s="189"/>
      <c r="Z352" s="189"/>
      <c r="AA352" s="189"/>
      <c r="AB352" s="189"/>
      <c r="AC352" s="189"/>
      <c r="AD352" s="236"/>
      <c r="AE352" s="235">
        <v>3227</v>
      </c>
      <c r="AF352" s="189"/>
      <c r="AG352" s="189"/>
      <c r="AH352" s="189"/>
      <c r="AI352" s="189"/>
      <c r="AJ352" s="189"/>
      <c r="AK352" s="189"/>
      <c r="AL352" s="189"/>
      <c r="AM352" s="190"/>
      <c r="AN352" s="188">
        <v>4022</v>
      </c>
      <c r="AO352" s="189"/>
      <c r="AP352" s="189"/>
      <c r="AQ352" s="189"/>
      <c r="AR352" s="189"/>
      <c r="AS352" s="189"/>
      <c r="AT352" s="189"/>
      <c r="AU352" s="189"/>
      <c r="AV352" s="190"/>
      <c r="AW352" s="188">
        <v>4422</v>
      </c>
      <c r="AX352" s="189"/>
      <c r="AY352" s="189"/>
      <c r="AZ352" s="189"/>
      <c r="BA352" s="189"/>
      <c r="BB352" s="189"/>
      <c r="BC352" s="189"/>
      <c r="BD352" s="189"/>
      <c r="BE352" s="190"/>
      <c r="BF352" s="188">
        <v>3654</v>
      </c>
      <c r="BG352" s="189"/>
      <c r="BH352" s="189"/>
      <c r="BI352" s="189"/>
      <c r="BJ352" s="189"/>
      <c r="BK352" s="189"/>
      <c r="BL352" s="189"/>
      <c r="BM352" s="189"/>
      <c r="BN352" s="190"/>
      <c r="BO352" s="188">
        <v>2966</v>
      </c>
      <c r="BP352" s="189"/>
      <c r="BQ352" s="189"/>
      <c r="BR352" s="189"/>
      <c r="BS352" s="189"/>
      <c r="BT352" s="189"/>
      <c r="BU352" s="189"/>
      <c r="BV352" s="189"/>
      <c r="BW352" s="190"/>
      <c r="BX352" s="189">
        <v>2024</v>
      </c>
      <c r="BY352" s="189"/>
      <c r="BZ352" s="189"/>
      <c r="CA352" s="189"/>
      <c r="CB352" s="189"/>
      <c r="CC352" s="189"/>
      <c r="CD352" s="189"/>
      <c r="CE352" s="189"/>
      <c r="CF352" s="227"/>
    </row>
    <row r="353" spans="1:84" s="6" customFormat="1" ht="17.25" customHeight="1">
      <c r="A353" s="234" t="s">
        <v>321</v>
      </c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6"/>
      <c r="V353" s="235">
        <v>20184</v>
      </c>
      <c r="W353" s="189"/>
      <c r="X353" s="189"/>
      <c r="Y353" s="189"/>
      <c r="Z353" s="189"/>
      <c r="AA353" s="189"/>
      <c r="AB353" s="189"/>
      <c r="AC353" s="189"/>
      <c r="AD353" s="236"/>
      <c r="AE353" s="235">
        <v>16596</v>
      </c>
      <c r="AF353" s="189"/>
      <c r="AG353" s="189"/>
      <c r="AH353" s="189"/>
      <c r="AI353" s="189"/>
      <c r="AJ353" s="189"/>
      <c r="AK353" s="189"/>
      <c r="AL353" s="189"/>
      <c r="AM353" s="190"/>
      <c r="AN353" s="188">
        <v>18815</v>
      </c>
      <c r="AO353" s="189"/>
      <c r="AP353" s="189"/>
      <c r="AQ353" s="189"/>
      <c r="AR353" s="189"/>
      <c r="AS353" s="189"/>
      <c r="AT353" s="189"/>
      <c r="AU353" s="189"/>
      <c r="AV353" s="190"/>
      <c r="AW353" s="188">
        <v>17241</v>
      </c>
      <c r="AX353" s="189"/>
      <c r="AY353" s="189"/>
      <c r="AZ353" s="189"/>
      <c r="BA353" s="189"/>
      <c r="BB353" s="189"/>
      <c r="BC353" s="189"/>
      <c r="BD353" s="189"/>
      <c r="BE353" s="190"/>
      <c r="BF353" s="188">
        <v>8751</v>
      </c>
      <c r="BG353" s="189"/>
      <c r="BH353" s="189"/>
      <c r="BI353" s="189"/>
      <c r="BJ353" s="189"/>
      <c r="BK353" s="189"/>
      <c r="BL353" s="189"/>
      <c r="BM353" s="189"/>
      <c r="BN353" s="190"/>
      <c r="BO353" s="188">
        <v>13089</v>
      </c>
      <c r="BP353" s="189"/>
      <c r="BQ353" s="189"/>
      <c r="BR353" s="189"/>
      <c r="BS353" s="189"/>
      <c r="BT353" s="189"/>
      <c r="BU353" s="189"/>
      <c r="BV353" s="189"/>
      <c r="BW353" s="190"/>
      <c r="BX353" s="189">
        <v>6541</v>
      </c>
      <c r="BY353" s="189"/>
      <c r="BZ353" s="189"/>
      <c r="CA353" s="189"/>
      <c r="CB353" s="189"/>
      <c r="CC353" s="189"/>
      <c r="CD353" s="189"/>
      <c r="CE353" s="189"/>
      <c r="CF353" s="227"/>
    </row>
    <row r="354" spans="1:84" s="6" customFormat="1" ht="17.25" customHeight="1">
      <c r="A354" s="234" t="s">
        <v>322</v>
      </c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6"/>
      <c r="V354" s="235">
        <v>13299</v>
      </c>
      <c r="W354" s="189"/>
      <c r="X354" s="189"/>
      <c r="Y354" s="189"/>
      <c r="Z354" s="189"/>
      <c r="AA354" s="189"/>
      <c r="AB354" s="189"/>
      <c r="AC354" s="189"/>
      <c r="AD354" s="236"/>
      <c r="AE354" s="235">
        <v>12287</v>
      </c>
      <c r="AF354" s="189"/>
      <c r="AG354" s="189"/>
      <c r="AH354" s="189"/>
      <c r="AI354" s="189"/>
      <c r="AJ354" s="189"/>
      <c r="AK354" s="189"/>
      <c r="AL354" s="189"/>
      <c r="AM354" s="190"/>
      <c r="AN354" s="188">
        <v>13626</v>
      </c>
      <c r="AO354" s="189"/>
      <c r="AP354" s="189"/>
      <c r="AQ354" s="189"/>
      <c r="AR354" s="189"/>
      <c r="AS354" s="189"/>
      <c r="AT354" s="189"/>
      <c r="AU354" s="189"/>
      <c r="AV354" s="190"/>
      <c r="AW354" s="188">
        <v>11803</v>
      </c>
      <c r="AX354" s="189"/>
      <c r="AY354" s="189"/>
      <c r="AZ354" s="189"/>
      <c r="BA354" s="189"/>
      <c r="BB354" s="189"/>
      <c r="BC354" s="189"/>
      <c r="BD354" s="189"/>
      <c r="BE354" s="190"/>
      <c r="BF354" s="188">
        <v>11308</v>
      </c>
      <c r="BG354" s="189"/>
      <c r="BH354" s="189"/>
      <c r="BI354" s="189"/>
      <c r="BJ354" s="189"/>
      <c r="BK354" s="189"/>
      <c r="BL354" s="189"/>
      <c r="BM354" s="189"/>
      <c r="BN354" s="190"/>
      <c r="BO354" s="188">
        <v>10106</v>
      </c>
      <c r="BP354" s="189"/>
      <c r="BQ354" s="189"/>
      <c r="BR354" s="189"/>
      <c r="BS354" s="189"/>
      <c r="BT354" s="189"/>
      <c r="BU354" s="189"/>
      <c r="BV354" s="189"/>
      <c r="BW354" s="190"/>
      <c r="BX354" s="189">
        <v>6844</v>
      </c>
      <c r="BY354" s="189"/>
      <c r="BZ354" s="189"/>
      <c r="CA354" s="189"/>
      <c r="CB354" s="189"/>
      <c r="CC354" s="189"/>
      <c r="CD354" s="189"/>
      <c r="CE354" s="189"/>
      <c r="CF354" s="227"/>
    </row>
    <row r="355" spans="1:84" s="6" customFormat="1" ht="17.25" customHeight="1">
      <c r="A355" s="234" t="s">
        <v>116</v>
      </c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6"/>
      <c r="V355" s="235">
        <v>104621</v>
      </c>
      <c r="W355" s="189"/>
      <c r="X355" s="189"/>
      <c r="Y355" s="189"/>
      <c r="Z355" s="189"/>
      <c r="AA355" s="189"/>
      <c r="AB355" s="189"/>
      <c r="AC355" s="189"/>
      <c r="AD355" s="236"/>
      <c r="AE355" s="235">
        <v>104525</v>
      </c>
      <c r="AF355" s="189"/>
      <c r="AG355" s="189"/>
      <c r="AH355" s="189"/>
      <c r="AI355" s="189"/>
      <c r="AJ355" s="189"/>
      <c r="AK355" s="189"/>
      <c r="AL355" s="189"/>
      <c r="AM355" s="190"/>
      <c r="AN355" s="188">
        <v>102915</v>
      </c>
      <c r="AO355" s="189"/>
      <c r="AP355" s="189"/>
      <c r="AQ355" s="189"/>
      <c r="AR355" s="189"/>
      <c r="AS355" s="189"/>
      <c r="AT355" s="189"/>
      <c r="AU355" s="189"/>
      <c r="AV355" s="190"/>
      <c r="AW355" s="188">
        <v>94469</v>
      </c>
      <c r="AX355" s="189"/>
      <c r="AY355" s="189"/>
      <c r="AZ355" s="189"/>
      <c r="BA355" s="189"/>
      <c r="BB355" s="189"/>
      <c r="BC355" s="189"/>
      <c r="BD355" s="189"/>
      <c r="BE355" s="190"/>
      <c r="BF355" s="188">
        <v>106312</v>
      </c>
      <c r="BG355" s="189"/>
      <c r="BH355" s="189"/>
      <c r="BI355" s="189"/>
      <c r="BJ355" s="189"/>
      <c r="BK355" s="189"/>
      <c r="BL355" s="189"/>
      <c r="BM355" s="189"/>
      <c r="BN355" s="190"/>
      <c r="BO355" s="188">
        <v>109033</v>
      </c>
      <c r="BP355" s="189"/>
      <c r="BQ355" s="189"/>
      <c r="BR355" s="189"/>
      <c r="BS355" s="189"/>
      <c r="BT355" s="189"/>
      <c r="BU355" s="189"/>
      <c r="BV355" s="189"/>
      <c r="BW355" s="190"/>
      <c r="BX355" s="189">
        <v>35298</v>
      </c>
      <c r="BY355" s="189"/>
      <c r="BZ355" s="189"/>
      <c r="CA355" s="189"/>
      <c r="CB355" s="189"/>
      <c r="CC355" s="189"/>
      <c r="CD355" s="189"/>
      <c r="CE355" s="189"/>
      <c r="CF355" s="227"/>
    </row>
    <row r="356" spans="1:84" s="6" customFormat="1" ht="17.25" customHeight="1">
      <c r="A356" s="234" t="s">
        <v>117</v>
      </c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6"/>
      <c r="V356" s="235">
        <v>21353</v>
      </c>
      <c r="W356" s="189"/>
      <c r="X356" s="189"/>
      <c r="Y356" s="189"/>
      <c r="Z356" s="189"/>
      <c r="AA356" s="189"/>
      <c r="AB356" s="189"/>
      <c r="AC356" s="189"/>
      <c r="AD356" s="236"/>
      <c r="AE356" s="235">
        <v>20911</v>
      </c>
      <c r="AF356" s="189"/>
      <c r="AG356" s="189"/>
      <c r="AH356" s="189"/>
      <c r="AI356" s="189"/>
      <c r="AJ356" s="189"/>
      <c r="AK356" s="189"/>
      <c r="AL356" s="189"/>
      <c r="AM356" s="190"/>
      <c r="AN356" s="188">
        <v>19980</v>
      </c>
      <c r="AO356" s="189"/>
      <c r="AP356" s="189"/>
      <c r="AQ356" s="189"/>
      <c r="AR356" s="189"/>
      <c r="AS356" s="189"/>
      <c r="AT356" s="189"/>
      <c r="AU356" s="189"/>
      <c r="AV356" s="190"/>
      <c r="AW356" s="188">
        <v>19504</v>
      </c>
      <c r="AX356" s="189"/>
      <c r="AY356" s="189"/>
      <c r="AZ356" s="189"/>
      <c r="BA356" s="189"/>
      <c r="BB356" s="189"/>
      <c r="BC356" s="189"/>
      <c r="BD356" s="189"/>
      <c r="BE356" s="190"/>
      <c r="BF356" s="188">
        <v>18596</v>
      </c>
      <c r="BG356" s="189"/>
      <c r="BH356" s="189"/>
      <c r="BI356" s="189"/>
      <c r="BJ356" s="189"/>
      <c r="BK356" s="189"/>
      <c r="BL356" s="189"/>
      <c r="BM356" s="189"/>
      <c r="BN356" s="190"/>
      <c r="BO356" s="188">
        <v>15159</v>
      </c>
      <c r="BP356" s="189"/>
      <c r="BQ356" s="189"/>
      <c r="BR356" s="189"/>
      <c r="BS356" s="189"/>
      <c r="BT356" s="189"/>
      <c r="BU356" s="189"/>
      <c r="BV356" s="189"/>
      <c r="BW356" s="190"/>
      <c r="BX356" s="189">
        <v>10405</v>
      </c>
      <c r="BY356" s="189"/>
      <c r="BZ356" s="189"/>
      <c r="CA356" s="189"/>
      <c r="CB356" s="189"/>
      <c r="CC356" s="189"/>
      <c r="CD356" s="189"/>
      <c r="CE356" s="189"/>
      <c r="CF356" s="227"/>
    </row>
    <row r="357" spans="1:84" s="6" customFormat="1" ht="17.25" customHeight="1">
      <c r="A357" s="234" t="s">
        <v>118</v>
      </c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6"/>
      <c r="V357" s="235">
        <v>14699</v>
      </c>
      <c r="W357" s="189"/>
      <c r="X357" s="189"/>
      <c r="Y357" s="189"/>
      <c r="Z357" s="189"/>
      <c r="AA357" s="189"/>
      <c r="AB357" s="189"/>
      <c r="AC357" s="189"/>
      <c r="AD357" s="236"/>
      <c r="AE357" s="235">
        <v>16335</v>
      </c>
      <c r="AF357" s="189"/>
      <c r="AG357" s="189"/>
      <c r="AH357" s="189"/>
      <c r="AI357" s="189"/>
      <c r="AJ357" s="189"/>
      <c r="AK357" s="189"/>
      <c r="AL357" s="189"/>
      <c r="AM357" s="190"/>
      <c r="AN357" s="188">
        <v>15360</v>
      </c>
      <c r="AO357" s="189"/>
      <c r="AP357" s="189"/>
      <c r="AQ357" s="189"/>
      <c r="AR357" s="189"/>
      <c r="AS357" s="189"/>
      <c r="AT357" s="189"/>
      <c r="AU357" s="189"/>
      <c r="AV357" s="190"/>
      <c r="AW357" s="188">
        <v>13758</v>
      </c>
      <c r="AX357" s="189"/>
      <c r="AY357" s="189"/>
      <c r="AZ357" s="189"/>
      <c r="BA357" s="189"/>
      <c r="BB357" s="189"/>
      <c r="BC357" s="189"/>
      <c r="BD357" s="189"/>
      <c r="BE357" s="190"/>
      <c r="BF357" s="188">
        <v>13332</v>
      </c>
      <c r="BG357" s="189"/>
      <c r="BH357" s="189"/>
      <c r="BI357" s="189"/>
      <c r="BJ357" s="189"/>
      <c r="BK357" s="189"/>
      <c r="BL357" s="189"/>
      <c r="BM357" s="189"/>
      <c r="BN357" s="190"/>
      <c r="BO357" s="188">
        <v>12681</v>
      </c>
      <c r="BP357" s="189"/>
      <c r="BQ357" s="189"/>
      <c r="BR357" s="189"/>
      <c r="BS357" s="189"/>
      <c r="BT357" s="189"/>
      <c r="BU357" s="189"/>
      <c r="BV357" s="189"/>
      <c r="BW357" s="190"/>
      <c r="BX357" s="189">
        <v>9241</v>
      </c>
      <c r="BY357" s="189"/>
      <c r="BZ357" s="189"/>
      <c r="CA357" s="189"/>
      <c r="CB357" s="189"/>
      <c r="CC357" s="189"/>
      <c r="CD357" s="189"/>
      <c r="CE357" s="189"/>
      <c r="CF357" s="227"/>
    </row>
    <row r="358" spans="1:84" s="6" customFormat="1" ht="17.25" customHeight="1">
      <c r="A358" s="234" t="s">
        <v>120</v>
      </c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6"/>
      <c r="V358" s="235">
        <v>36242</v>
      </c>
      <c r="W358" s="189"/>
      <c r="X358" s="189"/>
      <c r="Y358" s="189"/>
      <c r="Z358" s="189"/>
      <c r="AA358" s="189"/>
      <c r="AB358" s="189"/>
      <c r="AC358" s="189"/>
      <c r="AD358" s="236"/>
      <c r="AE358" s="235">
        <v>45843</v>
      </c>
      <c r="AF358" s="189"/>
      <c r="AG358" s="189"/>
      <c r="AH358" s="189"/>
      <c r="AI358" s="189"/>
      <c r="AJ358" s="189"/>
      <c r="AK358" s="189"/>
      <c r="AL358" s="189"/>
      <c r="AM358" s="190"/>
      <c r="AN358" s="188">
        <v>45863</v>
      </c>
      <c r="AO358" s="189"/>
      <c r="AP358" s="189"/>
      <c r="AQ358" s="189"/>
      <c r="AR358" s="189"/>
      <c r="AS358" s="189"/>
      <c r="AT358" s="189"/>
      <c r="AU358" s="189"/>
      <c r="AV358" s="190"/>
      <c r="AW358" s="188">
        <v>45225</v>
      </c>
      <c r="AX358" s="189"/>
      <c r="AY358" s="189"/>
      <c r="AZ358" s="189"/>
      <c r="BA358" s="189"/>
      <c r="BB358" s="189"/>
      <c r="BC358" s="189"/>
      <c r="BD358" s="189"/>
      <c r="BE358" s="190"/>
      <c r="BF358" s="188">
        <v>43864</v>
      </c>
      <c r="BG358" s="189"/>
      <c r="BH358" s="189"/>
      <c r="BI358" s="189"/>
      <c r="BJ358" s="189"/>
      <c r="BK358" s="189"/>
      <c r="BL358" s="189"/>
      <c r="BM358" s="189"/>
      <c r="BN358" s="190"/>
      <c r="BO358" s="188">
        <v>31480</v>
      </c>
      <c r="BP358" s="189"/>
      <c r="BQ358" s="189"/>
      <c r="BR358" s="189"/>
      <c r="BS358" s="189"/>
      <c r="BT358" s="189"/>
      <c r="BU358" s="189"/>
      <c r="BV358" s="189"/>
      <c r="BW358" s="190"/>
      <c r="BX358" s="189">
        <v>22051</v>
      </c>
      <c r="BY358" s="189"/>
      <c r="BZ358" s="189"/>
      <c r="CA358" s="189"/>
      <c r="CB358" s="189"/>
      <c r="CC358" s="189"/>
      <c r="CD358" s="189"/>
      <c r="CE358" s="189"/>
      <c r="CF358" s="227"/>
    </row>
    <row r="359" spans="1:84" s="6" customFormat="1" ht="17.25" customHeight="1">
      <c r="A359" s="234" t="s">
        <v>122</v>
      </c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6"/>
      <c r="V359" s="235">
        <v>1794</v>
      </c>
      <c r="W359" s="189"/>
      <c r="X359" s="189"/>
      <c r="Y359" s="189"/>
      <c r="Z359" s="189"/>
      <c r="AA359" s="189"/>
      <c r="AB359" s="189"/>
      <c r="AC359" s="189"/>
      <c r="AD359" s="190"/>
      <c r="AE359" s="188">
        <v>1808</v>
      </c>
      <c r="AF359" s="189"/>
      <c r="AG359" s="189"/>
      <c r="AH359" s="189"/>
      <c r="AI359" s="189"/>
      <c r="AJ359" s="189"/>
      <c r="AK359" s="189"/>
      <c r="AL359" s="189"/>
      <c r="AM359" s="190"/>
      <c r="AN359" s="188">
        <v>1618</v>
      </c>
      <c r="AO359" s="189"/>
      <c r="AP359" s="189"/>
      <c r="AQ359" s="189"/>
      <c r="AR359" s="189"/>
      <c r="AS359" s="189"/>
      <c r="AT359" s="189"/>
      <c r="AU359" s="189"/>
      <c r="AV359" s="190"/>
      <c r="AW359" s="188">
        <v>1677</v>
      </c>
      <c r="AX359" s="189"/>
      <c r="AY359" s="189"/>
      <c r="AZ359" s="189"/>
      <c r="BA359" s="189"/>
      <c r="BB359" s="189"/>
      <c r="BC359" s="189"/>
      <c r="BD359" s="189"/>
      <c r="BE359" s="190"/>
      <c r="BF359" s="188">
        <v>1551</v>
      </c>
      <c r="BG359" s="189"/>
      <c r="BH359" s="189"/>
      <c r="BI359" s="189"/>
      <c r="BJ359" s="189"/>
      <c r="BK359" s="189"/>
      <c r="BL359" s="189"/>
      <c r="BM359" s="189"/>
      <c r="BN359" s="190"/>
      <c r="BO359" s="188">
        <v>1896</v>
      </c>
      <c r="BP359" s="189"/>
      <c r="BQ359" s="189"/>
      <c r="BR359" s="189"/>
      <c r="BS359" s="189"/>
      <c r="BT359" s="189"/>
      <c r="BU359" s="189"/>
      <c r="BV359" s="189"/>
      <c r="BW359" s="190"/>
      <c r="BX359" s="189">
        <v>1911</v>
      </c>
      <c r="BY359" s="189"/>
      <c r="BZ359" s="189"/>
      <c r="CA359" s="189"/>
      <c r="CB359" s="189"/>
      <c r="CC359" s="189"/>
      <c r="CD359" s="189"/>
      <c r="CE359" s="189"/>
      <c r="CF359" s="227"/>
    </row>
    <row r="360" spans="1:84" s="6" customFormat="1" ht="17.25" customHeight="1">
      <c r="A360" s="234" t="s">
        <v>281</v>
      </c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6"/>
      <c r="V360" s="235">
        <v>23932</v>
      </c>
      <c r="W360" s="189"/>
      <c r="X360" s="189"/>
      <c r="Y360" s="189"/>
      <c r="Z360" s="189"/>
      <c r="AA360" s="189"/>
      <c r="AB360" s="189"/>
      <c r="AC360" s="189"/>
      <c r="AD360" s="236"/>
      <c r="AE360" s="235">
        <v>19126</v>
      </c>
      <c r="AF360" s="189"/>
      <c r="AG360" s="189"/>
      <c r="AH360" s="189"/>
      <c r="AI360" s="189"/>
      <c r="AJ360" s="189"/>
      <c r="AK360" s="189"/>
      <c r="AL360" s="189"/>
      <c r="AM360" s="190"/>
      <c r="AN360" s="189">
        <v>20763</v>
      </c>
      <c r="AO360" s="189"/>
      <c r="AP360" s="189"/>
      <c r="AQ360" s="189"/>
      <c r="AR360" s="189"/>
      <c r="AS360" s="189"/>
      <c r="AT360" s="189"/>
      <c r="AU360" s="189"/>
      <c r="AV360" s="189"/>
      <c r="AW360" s="188">
        <v>25851</v>
      </c>
      <c r="AX360" s="189"/>
      <c r="AY360" s="189"/>
      <c r="AZ360" s="189"/>
      <c r="BA360" s="189"/>
      <c r="BB360" s="189"/>
      <c r="BC360" s="189"/>
      <c r="BD360" s="189"/>
      <c r="BE360" s="190"/>
      <c r="BF360" s="188">
        <v>24005</v>
      </c>
      <c r="BG360" s="189"/>
      <c r="BH360" s="189"/>
      <c r="BI360" s="189"/>
      <c r="BJ360" s="189"/>
      <c r="BK360" s="189"/>
      <c r="BL360" s="189"/>
      <c r="BM360" s="189"/>
      <c r="BN360" s="190"/>
      <c r="BO360" s="188">
        <v>23660</v>
      </c>
      <c r="BP360" s="189"/>
      <c r="BQ360" s="189"/>
      <c r="BR360" s="189"/>
      <c r="BS360" s="189"/>
      <c r="BT360" s="189"/>
      <c r="BU360" s="189"/>
      <c r="BV360" s="189"/>
      <c r="BW360" s="190"/>
      <c r="BX360" s="189">
        <v>15181</v>
      </c>
      <c r="BY360" s="189"/>
      <c r="BZ360" s="189"/>
      <c r="CA360" s="189"/>
      <c r="CB360" s="189"/>
      <c r="CC360" s="189"/>
      <c r="CD360" s="189"/>
      <c r="CE360" s="189"/>
      <c r="CF360" s="227"/>
    </row>
    <row r="361" spans="1:84" s="6" customFormat="1" ht="17.25" customHeight="1">
      <c r="A361" s="234" t="s">
        <v>323</v>
      </c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6"/>
      <c r="V361" s="235">
        <v>3226</v>
      </c>
      <c r="W361" s="189"/>
      <c r="X361" s="189"/>
      <c r="Y361" s="189"/>
      <c r="Z361" s="189"/>
      <c r="AA361" s="189"/>
      <c r="AB361" s="189"/>
      <c r="AC361" s="189"/>
      <c r="AD361" s="236"/>
      <c r="AE361" s="235">
        <v>4901</v>
      </c>
      <c r="AF361" s="189"/>
      <c r="AG361" s="189"/>
      <c r="AH361" s="189"/>
      <c r="AI361" s="189"/>
      <c r="AJ361" s="189"/>
      <c r="AK361" s="189"/>
      <c r="AL361" s="189"/>
      <c r="AM361" s="190"/>
      <c r="AN361" s="189">
        <v>2929</v>
      </c>
      <c r="AO361" s="189"/>
      <c r="AP361" s="189"/>
      <c r="AQ361" s="189"/>
      <c r="AR361" s="189"/>
      <c r="AS361" s="189"/>
      <c r="AT361" s="189"/>
      <c r="AU361" s="189"/>
      <c r="AV361" s="189"/>
      <c r="AW361" s="188">
        <v>2732</v>
      </c>
      <c r="AX361" s="189"/>
      <c r="AY361" s="189"/>
      <c r="AZ361" s="189"/>
      <c r="BA361" s="189"/>
      <c r="BB361" s="189"/>
      <c r="BC361" s="189"/>
      <c r="BD361" s="189"/>
      <c r="BE361" s="190"/>
      <c r="BF361" s="188">
        <v>2484</v>
      </c>
      <c r="BG361" s="189"/>
      <c r="BH361" s="189"/>
      <c r="BI361" s="189"/>
      <c r="BJ361" s="189"/>
      <c r="BK361" s="189"/>
      <c r="BL361" s="189"/>
      <c r="BM361" s="189"/>
      <c r="BN361" s="190"/>
      <c r="BO361" s="188">
        <v>4564</v>
      </c>
      <c r="BP361" s="189"/>
      <c r="BQ361" s="189"/>
      <c r="BR361" s="189"/>
      <c r="BS361" s="189"/>
      <c r="BT361" s="189"/>
      <c r="BU361" s="189"/>
      <c r="BV361" s="189"/>
      <c r="BW361" s="190"/>
      <c r="BX361" s="189">
        <v>1351</v>
      </c>
      <c r="BY361" s="189"/>
      <c r="BZ361" s="189"/>
      <c r="CA361" s="189"/>
      <c r="CB361" s="189"/>
      <c r="CC361" s="189"/>
      <c r="CD361" s="189"/>
      <c r="CE361" s="189"/>
      <c r="CF361" s="227"/>
    </row>
    <row r="362" spans="1:84" s="6" customFormat="1" ht="17.25" customHeight="1">
      <c r="A362" s="234" t="s">
        <v>324</v>
      </c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6"/>
      <c r="V362" s="235">
        <v>7703</v>
      </c>
      <c r="W362" s="189"/>
      <c r="X362" s="189"/>
      <c r="Y362" s="189"/>
      <c r="Z362" s="189"/>
      <c r="AA362" s="189"/>
      <c r="AB362" s="189"/>
      <c r="AC362" s="189"/>
      <c r="AD362" s="236"/>
      <c r="AE362" s="235">
        <v>7664</v>
      </c>
      <c r="AF362" s="189"/>
      <c r="AG362" s="189"/>
      <c r="AH362" s="189"/>
      <c r="AI362" s="189"/>
      <c r="AJ362" s="189"/>
      <c r="AK362" s="189"/>
      <c r="AL362" s="189"/>
      <c r="AM362" s="190"/>
      <c r="AN362" s="189">
        <v>6764</v>
      </c>
      <c r="AO362" s="189"/>
      <c r="AP362" s="189"/>
      <c r="AQ362" s="189"/>
      <c r="AR362" s="189"/>
      <c r="AS362" s="189"/>
      <c r="AT362" s="189"/>
      <c r="AU362" s="189"/>
      <c r="AV362" s="189"/>
      <c r="AW362" s="188">
        <v>5171</v>
      </c>
      <c r="AX362" s="189"/>
      <c r="AY362" s="189"/>
      <c r="AZ362" s="189"/>
      <c r="BA362" s="189"/>
      <c r="BB362" s="189"/>
      <c r="BC362" s="189"/>
      <c r="BD362" s="189"/>
      <c r="BE362" s="190"/>
      <c r="BF362" s="237" t="s">
        <v>99</v>
      </c>
      <c r="BG362" s="198"/>
      <c r="BH362" s="198"/>
      <c r="BI362" s="198"/>
      <c r="BJ362" s="198"/>
      <c r="BK362" s="198"/>
      <c r="BL362" s="198"/>
      <c r="BM362" s="198"/>
      <c r="BN362" s="238"/>
      <c r="BO362" s="237" t="s">
        <v>99</v>
      </c>
      <c r="BP362" s="198"/>
      <c r="BQ362" s="198"/>
      <c r="BR362" s="198"/>
      <c r="BS362" s="198"/>
      <c r="BT362" s="198"/>
      <c r="BU362" s="198"/>
      <c r="BV362" s="198"/>
      <c r="BW362" s="238"/>
      <c r="BX362" s="198" t="s">
        <v>156</v>
      </c>
      <c r="BY362" s="198"/>
      <c r="BZ362" s="198"/>
      <c r="CA362" s="198"/>
      <c r="CB362" s="198"/>
      <c r="CC362" s="198"/>
      <c r="CD362" s="198"/>
      <c r="CE362" s="198"/>
      <c r="CF362" s="199"/>
    </row>
    <row r="363" spans="1:84" s="6" customFormat="1" ht="17.25" customHeight="1">
      <c r="A363" s="234" t="s">
        <v>325</v>
      </c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6"/>
      <c r="V363" s="235">
        <v>1800</v>
      </c>
      <c r="W363" s="189"/>
      <c r="X363" s="189"/>
      <c r="Y363" s="189"/>
      <c r="Z363" s="189"/>
      <c r="AA363" s="189"/>
      <c r="AB363" s="189"/>
      <c r="AC363" s="189"/>
      <c r="AD363" s="236"/>
      <c r="AE363" s="235">
        <v>1998</v>
      </c>
      <c r="AF363" s="189"/>
      <c r="AG363" s="189"/>
      <c r="AH363" s="189"/>
      <c r="AI363" s="189"/>
      <c r="AJ363" s="189"/>
      <c r="AK363" s="189"/>
      <c r="AL363" s="189"/>
      <c r="AM363" s="190"/>
      <c r="AN363" s="189">
        <v>1538</v>
      </c>
      <c r="AO363" s="189"/>
      <c r="AP363" s="189"/>
      <c r="AQ363" s="189"/>
      <c r="AR363" s="189"/>
      <c r="AS363" s="189"/>
      <c r="AT363" s="189"/>
      <c r="AU363" s="189"/>
      <c r="AV363" s="189"/>
      <c r="AW363" s="188">
        <v>1816</v>
      </c>
      <c r="AX363" s="189"/>
      <c r="AY363" s="189"/>
      <c r="AZ363" s="189"/>
      <c r="BA363" s="189"/>
      <c r="BB363" s="189"/>
      <c r="BC363" s="189"/>
      <c r="BD363" s="189"/>
      <c r="BE363" s="190"/>
      <c r="BF363" s="188">
        <v>1872</v>
      </c>
      <c r="BG363" s="189"/>
      <c r="BH363" s="189"/>
      <c r="BI363" s="189"/>
      <c r="BJ363" s="189"/>
      <c r="BK363" s="189"/>
      <c r="BL363" s="189"/>
      <c r="BM363" s="189"/>
      <c r="BN363" s="190"/>
      <c r="BO363" s="188">
        <v>1749</v>
      </c>
      <c r="BP363" s="189"/>
      <c r="BQ363" s="189"/>
      <c r="BR363" s="189"/>
      <c r="BS363" s="189"/>
      <c r="BT363" s="189"/>
      <c r="BU363" s="189"/>
      <c r="BV363" s="189"/>
      <c r="BW363" s="190"/>
      <c r="BX363" s="649">
        <v>756</v>
      </c>
      <c r="BY363" s="649"/>
      <c r="BZ363" s="649"/>
      <c r="CA363" s="649"/>
      <c r="CB363" s="649"/>
      <c r="CC363" s="649"/>
      <c r="CD363" s="649"/>
      <c r="CE363" s="649"/>
      <c r="CF363" s="650"/>
    </row>
    <row r="364" spans="1:84" s="6" customFormat="1" ht="17.25" customHeight="1">
      <c r="A364" s="234" t="s">
        <v>326</v>
      </c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6"/>
      <c r="V364" s="235">
        <v>586</v>
      </c>
      <c r="W364" s="189"/>
      <c r="X364" s="189"/>
      <c r="Y364" s="189"/>
      <c r="Z364" s="189"/>
      <c r="AA364" s="189"/>
      <c r="AB364" s="189"/>
      <c r="AC364" s="189"/>
      <c r="AD364" s="236"/>
      <c r="AE364" s="235">
        <v>606</v>
      </c>
      <c r="AF364" s="189"/>
      <c r="AG364" s="189"/>
      <c r="AH364" s="189"/>
      <c r="AI364" s="189"/>
      <c r="AJ364" s="189"/>
      <c r="AK364" s="189"/>
      <c r="AL364" s="189"/>
      <c r="AM364" s="190"/>
      <c r="AN364" s="189">
        <v>527</v>
      </c>
      <c r="AO364" s="189"/>
      <c r="AP364" s="189"/>
      <c r="AQ364" s="189"/>
      <c r="AR364" s="189"/>
      <c r="AS364" s="189"/>
      <c r="AT364" s="189"/>
      <c r="AU364" s="189"/>
      <c r="AV364" s="189"/>
      <c r="AW364" s="188">
        <v>330</v>
      </c>
      <c r="AX364" s="189"/>
      <c r="AY364" s="189"/>
      <c r="AZ364" s="189"/>
      <c r="BA364" s="189"/>
      <c r="BB364" s="189"/>
      <c r="BC364" s="189"/>
      <c r="BD364" s="189"/>
      <c r="BE364" s="190"/>
      <c r="BF364" s="188">
        <v>390</v>
      </c>
      <c r="BG364" s="189"/>
      <c r="BH364" s="189"/>
      <c r="BI364" s="189"/>
      <c r="BJ364" s="189"/>
      <c r="BK364" s="189"/>
      <c r="BL364" s="189"/>
      <c r="BM364" s="189"/>
      <c r="BN364" s="190"/>
      <c r="BO364" s="188">
        <v>287</v>
      </c>
      <c r="BP364" s="189"/>
      <c r="BQ364" s="189"/>
      <c r="BR364" s="189"/>
      <c r="BS364" s="189"/>
      <c r="BT364" s="189"/>
      <c r="BU364" s="189"/>
      <c r="BV364" s="189"/>
      <c r="BW364" s="190"/>
      <c r="BX364" s="189">
        <v>197</v>
      </c>
      <c r="BY364" s="189"/>
      <c r="BZ364" s="189"/>
      <c r="CA364" s="189"/>
      <c r="CB364" s="189"/>
      <c r="CC364" s="189"/>
      <c r="CD364" s="189"/>
      <c r="CE364" s="189"/>
      <c r="CF364" s="227"/>
    </row>
    <row r="365" spans="1:84" s="6" customFormat="1" ht="17.25" customHeight="1" thickBot="1">
      <c r="A365" s="321" t="s">
        <v>125</v>
      </c>
      <c r="B365" s="322"/>
      <c r="C365" s="322"/>
      <c r="D365" s="322"/>
      <c r="E365" s="322"/>
      <c r="F365" s="322"/>
      <c r="G365" s="322"/>
      <c r="H365" s="322"/>
      <c r="I365" s="322"/>
      <c r="J365" s="322"/>
      <c r="K365" s="322"/>
      <c r="L365" s="322"/>
      <c r="M365" s="322"/>
      <c r="N365" s="322"/>
      <c r="O365" s="322"/>
      <c r="P365" s="322"/>
      <c r="Q365" s="322"/>
      <c r="R365" s="322"/>
      <c r="S365" s="322"/>
      <c r="T365" s="322"/>
      <c r="U365" s="323"/>
      <c r="V365" s="306">
        <v>34825</v>
      </c>
      <c r="W365" s="306"/>
      <c r="X365" s="306"/>
      <c r="Y365" s="306"/>
      <c r="Z365" s="306"/>
      <c r="AA365" s="306"/>
      <c r="AB365" s="306"/>
      <c r="AC365" s="306"/>
      <c r="AD365" s="306"/>
      <c r="AE365" s="305">
        <v>31959</v>
      </c>
      <c r="AF365" s="306"/>
      <c r="AG365" s="306"/>
      <c r="AH365" s="306"/>
      <c r="AI365" s="306"/>
      <c r="AJ365" s="306"/>
      <c r="AK365" s="306"/>
      <c r="AL365" s="306"/>
      <c r="AM365" s="307"/>
      <c r="AN365" s="305">
        <v>29038</v>
      </c>
      <c r="AO365" s="306"/>
      <c r="AP365" s="306"/>
      <c r="AQ365" s="306"/>
      <c r="AR365" s="306"/>
      <c r="AS365" s="306"/>
      <c r="AT365" s="306"/>
      <c r="AU365" s="306"/>
      <c r="AV365" s="307"/>
      <c r="AW365" s="306">
        <v>26034</v>
      </c>
      <c r="AX365" s="306"/>
      <c r="AY365" s="306"/>
      <c r="AZ365" s="306"/>
      <c r="BA365" s="306"/>
      <c r="BB365" s="306"/>
      <c r="BC365" s="306"/>
      <c r="BD365" s="306"/>
      <c r="BE365" s="306"/>
      <c r="BF365" s="305">
        <v>24564</v>
      </c>
      <c r="BG365" s="306"/>
      <c r="BH365" s="306"/>
      <c r="BI365" s="306"/>
      <c r="BJ365" s="306"/>
      <c r="BK365" s="306"/>
      <c r="BL365" s="306"/>
      <c r="BM365" s="306"/>
      <c r="BN365" s="307"/>
      <c r="BO365" s="305">
        <v>22726</v>
      </c>
      <c r="BP365" s="306"/>
      <c r="BQ365" s="306"/>
      <c r="BR365" s="306"/>
      <c r="BS365" s="306"/>
      <c r="BT365" s="306"/>
      <c r="BU365" s="306"/>
      <c r="BV365" s="306"/>
      <c r="BW365" s="307"/>
      <c r="BX365" s="306">
        <v>12879</v>
      </c>
      <c r="BY365" s="306"/>
      <c r="BZ365" s="306"/>
      <c r="CA365" s="306"/>
      <c r="CB365" s="306"/>
      <c r="CC365" s="306"/>
      <c r="CD365" s="306"/>
      <c r="CE365" s="306"/>
      <c r="CF365" s="479"/>
    </row>
    <row r="366" spans="1:84" s="6" customFormat="1" ht="17.25" customHeight="1">
      <c r="A366" s="28" t="s">
        <v>253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2"/>
      <c r="BX366" s="1"/>
      <c r="BY366" s="1"/>
      <c r="BZ366" s="1"/>
      <c r="CA366" s="1"/>
      <c r="CB366" s="1"/>
      <c r="CC366" s="1"/>
      <c r="CD366" s="1"/>
      <c r="CE366" s="1"/>
      <c r="CF366" s="20" t="s">
        <v>235</v>
      </c>
    </row>
    <row r="367" spans="1:84" s="6" customFormat="1" ht="17.2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2"/>
      <c r="BX367" s="1"/>
      <c r="BY367" s="1"/>
      <c r="BZ367" s="1"/>
      <c r="CA367" s="1"/>
      <c r="CB367" s="1"/>
      <c r="CC367" s="1"/>
      <c r="CD367" s="1"/>
      <c r="CE367" s="1"/>
      <c r="CF367" s="20" t="s">
        <v>236</v>
      </c>
    </row>
    <row r="368" spans="10:84" s="6" customFormat="1" ht="17.25" customHeight="1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</row>
    <row r="369" spans="1:84" s="6" customFormat="1" ht="19.5" thickBot="1">
      <c r="A369" s="19" t="s">
        <v>104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CC369" s="1"/>
      <c r="CD369" s="1"/>
      <c r="CE369" s="1"/>
      <c r="CF369" s="2" t="s">
        <v>157</v>
      </c>
    </row>
    <row r="370" spans="1:84" s="6" customFormat="1" ht="17.25" customHeight="1">
      <c r="A370" s="517" t="s">
        <v>105</v>
      </c>
      <c r="B370" s="518"/>
      <c r="C370" s="518"/>
      <c r="D370" s="518"/>
      <c r="E370" s="518"/>
      <c r="F370" s="518"/>
      <c r="G370" s="518"/>
      <c r="H370" s="518"/>
      <c r="I370" s="518"/>
      <c r="J370" s="518"/>
      <c r="K370" s="518"/>
      <c r="L370" s="518"/>
      <c r="M370" s="518"/>
      <c r="N370" s="518"/>
      <c r="O370" s="518"/>
      <c r="P370" s="518"/>
      <c r="Q370" s="518"/>
      <c r="R370" s="518"/>
      <c r="S370" s="518"/>
      <c r="T370" s="518"/>
      <c r="U370" s="519"/>
      <c r="V370" s="299" t="s">
        <v>266</v>
      </c>
      <c r="W370" s="300"/>
      <c r="X370" s="300"/>
      <c r="Y370" s="300"/>
      <c r="Z370" s="300"/>
      <c r="AA370" s="300"/>
      <c r="AB370" s="300"/>
      <c r="AC370" s="300"/>
      <c r="AD370" s="301"/>
      <c r="AE370" s="242" t="s">
        <v>267</v>
      </c>
      <c r="AF370" s="243"/>
      <c r="AG370" s="243"/>
      <c r="AH370" s="243"/>
      <c r="AI370" s="243"/>
      <c r="AJ370" s="243"/>
      <c r="AK370" s="243"/>
      <c r="AL370" s="243"/>
      <c r="AM370" s="244"/>
      <c r="AN370" s="242" t="s">
        <v>268</v>
      </c>
      <c r="AO370" s="243"/>
      <c r="AP370" s="243"/>
      <c r="AQ370" s="243"/>
      <c r="AR370" s="243"/>
      <c r="AS370" s="243"/>
      <c r="AT370" s="243"/>
      <c r="AU370" s="243"/>
      <c r="AV370" s="244"/>
      <c r="AW370" s="242" t="s">
        <v>269</v>
      </c>
      <c r="AX370" s="243"/>
      <c r="AY370" s="243"/>
      <c r="AZ370" s="243"/>
      <c r="BA370" s="243"/>
      <c r="BB370" s="243"/>
      <c r="BC370" s="243"/>
      <c r="BD370" s="243"/>
      <c r="BE370" s="298"/>
      <c r="BF370" s="243" t="s">
        <v>319</v>
      </c>
      <c r="BG370" s="243"/>
      <c r="BH370" s="243"/>
      <c r="BI370" s="243"/>
      <c r="BJ370" s="243"/>
      <c r="BK370" s="243"/>
      <c r="BL370" s="243"/>
      <c r="BM370" s="243"/>
      <c r="BN370" s="243"/>
      <c r="BO370" s="308" t="s">
        <v>320</v>
      </c>
      <c r="BP370" s="309"/>
      <c r="BQ370" s="309"/>
      <c r="BR370" s="309"/>
      <c r="BS370" s="309"/>
      <c r="BT370" s="309"/>
      <c r="BU370" s="309"/>
      <c r="BV370" s="309"/>
      <c r="BW370" s="310"/>
      <c r="BX370" s="309" t="s">
        <v>317</v>
      </c>
      <c r="BY370" s="309"/>
      <c r="BZ370" s="309"/>
      <c r="CA370" s="309"/>
      <c r="CB370" s="309"/>
      <c r="CC370" s="309"/>
      <c r="CD370" s="309"/>
      <c r="CE370" s="309"/>
      <c r="CF370" s="651"/>
    </row>
    <row r="371" spans="1:84" s="6" customFormat="1" ht="17.25" customHeight="1">
      <c r="A371" s="642" t="s">
        <v>13</v>
      </c>
      <c r="B371" s="643"/>
      <c r="C371" s="643"/>
      <c r="D371" s="643"/>
      <c r="E371" s="643"/>
      <c r="F371" s="643"/>
      <c r="G371" s="643"/>
      <c r="H371" s="643"/>
      <c r="I371" s="643"/>
      <c r="J371" s="643"/>
      <c r="K371" s="643"/>
      <c r="L371" s="643"/>
      <c r="M371" s="643"/>
      <c r="N371" s="643"/>
      <c r="O371" s="643"/>
      <c r="P371" s="643"/>
      <c r="Q371" s="643"/>
      <c r="R371" s="643"/>
      <c r="S371" s="643"/>
      <c r="T371" s="643"/>
      <c r="U371" s="644"/>
      <c r="V371" s="215">
        <v>556646</v>
      </c>
      <c r="W371" s="201"/>
      <c r="X371" s="201"/>
      <c r="Y371" s="201"/>
      <c r="Z371" s="201"/>
      <c r="AA371" s="201"/>
      <c r="AB371" s="201"/>
      <c r="AC371" s="201"/>
      <c r="AD371" s="201"/>
      <c r="AE371" s="215">
        <v>564404</v>
      </c>
      <c r="AF371" s="201"/>
      <c r="AG371" s="201"/>
      <c r="AH371" s="201"/>
      <c r="AI371" s="201"/>
      <c r="AJ371" s="201"/>
      <c r="AK371" s="201"/>
      <c r="AL371" s="201"/>
      <c r="AM371" s="216"/>
      <c r="AN371" s="201">
        <v>546359</v>
      </c>
      <c r="AO371" s="201"/>
      <c r="AP371" s="201"/>
      <c r="AQ371" s="201"/>
      <c r="AR371" s="201"/>
      <c r="AS371" s="201"/>
      <c r="AT371" s="201"/>
      <c r="AU371" s="201"/>
      <c r="AV371" s="201"/>
      <c r="AW371" s="215">
        <v>536745</v>
      </c>
      <c r="AX371" s="201"/>
      <c r="AY371" s="201"/>
      <c r="AZ371" s="201"/>
      <c r="BA371" s="201"/>
      <c r="BB371" s="201"/>
      <c r="BC371" s="201"/>
      <c r="BD371" s="201"/>
      <c r="BE371" s="216"/>
      <c r="BF371" s="191">
        <v>533177</v>
      </c>
      <c r="BG371" s="192"/>
      <c r="BH371" s="192"/>
      <c r="BI371" s="192"/>
      <c r="BJ371" s="192"/>
      <c r="BK371" s="192"/>
      <c r="BL371" s="192"/>
      <c r="BM371" s="192"/>
      <c r="BN371" s="193"/>
      <c r="BO371" s="191">
        <v>525250</v>
      </c>
      <c r="BP371" s="192"/>
      <c r="BQ371" s="192"/>
      <c r="BR371" s="192"/>
      <c r="BS371" s="192"/>
      <c r="BT371" s="192"/>
      <c r="BU371" s="192"/>
      <c r="BV371" s="192"/>
      <c r="BW371" s="193"/>
      <c r="BX371" s="192">
        <v>383053</v>
      </c>
      <c r="BY371" s="192"/>
      <c r="BZ371" s="192"/>
      <c r="CA371" s="192"/>
      <c r="CB371" s="192"/>
      <c r="CC371" s="192"/>
      <c r="CD371" s="192"/>
      <c r="CE371" s="192"/>
      <c r="CF371" s="652"/>
    </row>
    <row r="372" spans="1:84" s="6" customFormat="1" ht="17.25" customHeight="1">
      <c r="A372" s="234" t="s">
        <v>251</v>
      </c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495"/>
      <c r="V372" s="237">
        <v>25822</v>
      </c>
      <c r="W372" s="198"/>
      <c r="X372" s="198"/>
      <c r="Y372" s="198"/>
      <c r="Z372" s="198"/>
      <c r="AA372" s="198"/>
      <c r="AB372" s="198"/>
      <c r="AC372" s="198"/>
      <c r="AD372" s="198"/>
      <c r="AE372" s="237">
        <v>27277</v>
      </c>
      <c r="AF372" s="198"/>
      <c r="AG372" s="198"/>
      <c r="AH372" s="198"/>
      <c r="AI372" s="198"/>
      <c r="AJ372" s="198"/>
      <c r="AK372" s="198"/>
      <c r="AL372" s="198"/>
      <c r="AM372" s="238"/>
      <c r="AN372" s="198">
        <v>26958</v>
      </c>
      <c r="AO372" s="198"/>
      <c r="AP372" s="198"/>
      <c r="AQ372" s="198"/>
      <c r="AR372" s="198"/>
      <c r="AS372" s="198"/>
      <c r="AT372" s="198"/>
      <c r="AU372" s="198"/>
      <c r="AV372" s="198"/>
      <c r="AW372" s="237">
        <v>21441</v>
      </c>
      <c r="AX372" s="198"/>
      <c r="AY372" s="198"/>
      <c r="AZ372" s="198"/>
      <c r="BA372" s="198"/>
      <c r="BB372" s="198"/>
      <c r="BC372" s="198"/>
      <c r="BD372" s="198"/>
      <c r="BE372" s="238"/>
      <c r="BF372" s="237">
        <v>23923</v>
      </c>
      <c r="BG372" s="198"/>
      <c r="BH372" s="198"/>
      <c r="BI372" s="198"/>
      <c r="BJ372" s="198"/>
      <c r="BK372" s="198"/>
      <c r="BL372" s="198"/>
      <c r="BM372" s="198"/>
      <c r="BN372" s="238"/>
      <c r="BO372" s="237">
        <v>22187</v>
      </c>
      <c r="BP372" s="198"/>
      <c r="BQ372" s="198"/>
      <c r="BR372" s="198"/>
      <c r="BS372" s="198"/>
      <c r="BT372" s="198"/>
      <c r="BU372" s="198"/>
      <c r="BV372" s="198"/>
      <c r="BW372" s="238"/>
      <c r="BX372" s="237">
        <v>18559</v>
      </c>
      <c r="BY372" s="198"/>
      <c r="BZ372" s="198"/>
      <c r="CA372" s="198"/>
      <c r="CB372" s="198"/>
      <c r="CC372" s="198"/>
      <c r="CD372" s="198"/>
      <c r="CE372" s="198"/>
      <c r="CF372" s="199"/>
    </row>
    <row r="373" spans="1:84" s="6" customFormat="1" ht="17.25" customHeight="1">
      <c r="A373" s="234" t="s">
        <v>107</v>
      </c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495"/>
      <c r="V373" s="237">
        <v>93544</v>
      </c>
      <c r="W373" s="198"/>
      <c r="X373" s="198"/>
      <c r="Y373" s="198"/>
      <c r="Z373" s="198"/>
      <c r="AA373" s="198"/>
      <c r="AB373" s="198"/>
      <c r="AC373" s="198"/>
      <c r="AD373" s="198"/>
      <c r="AE373" s="237">
        <v>95212</v>
      </c>
      <c r="AF373" s="198"/>
      <c r="AG373" s="198"/>
      <c r="AH373" s="198"/>
      <c r="AI373" s="198"/>
      <c r="AJ373" s="198"/>
      <c r="AK373" s="198"/>
      <c r="AL373" s="198"/>
      <c r="AM373" s="238"/>
      <c r="AN373" s="198">
        <v>97172</v>
      </c>
      <c r="AO373" s="198"/>
      <c r="AP373" s="198"/>
      <c r="AQ373" s="198"/>
      <c r="AR373" s="198"/>
      <c r="AS373" s="198"/>
      <c r="AT373" s="198"/>
      <c r="AU373" s="198"/>
      <c r="AV373" s="198"/>
      <c r="AW373" s="237">
        <v>94267</v>
      </c>
      <c r="AX373" s="198"/>
      <c r="AY373" s="198"/>
      <c r="AZ373" s="198"/>
      <c r="BA373" s="198"/>
      <c r="BB373" s="198"/>
      <c r="BC373" s="198"/>
      <c r="BD373" s="198"/>
      <c r="BE373" s="238"/>
      <c r="BF373" s="237">
        <v>94661</v>
      </c>
      <c r="BG373" s="198"/>
      <c r="BH373" s="198"/>
      <c r="BI373" s="198"/>
      <c r="BJ373" s="198"/>
      <c r="BK373" s="198"/>
      <c r="BL373" s="198"/>
      <c r="BM373" s="198"/>
      <c r="BN373" s="238"/>
      <c r="BO373" s="237">
        <v>92775</v>
      </c>
      <c r="BP373" s="198"/>
      <c r="BQ373" s="198"/>
      <c r="BR373" s="198"/>
      <c r="BS373" s="198"/>
      <c r="BT373" s="198"/>
      <c r="BU373" s="198"/>
      <c r="BV373" s="198"/>
      <c r="BW373" s="238"/>
      <c r="BX373" s="237">
        <v>68766</v>
      </c>
      <c r="BY373" s="198"/>
      <c r="BZ373" s="198"/>
      <c r="CA373" s="198"/>
      <c r="CB373" s="198"/>
      <c r="CC373" s="198"/>
      <c r="CD373" s="198"/>
      <c r="CE373" s="198"/>
      <c r="CF373" s="199"/>
    </row>
    <row r="374" spans="1:84" s="6" customFormat="1" ht="17.25" customHeight="1">
      <c r="A374" s="234" t="s">
        <v>250</v>
      </c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495"/>
      <c r="V374" s="237">
        <v>21761</v>
      </c>
      <c r="W374" s="198"/>
      <c r="X374" s="198"/>
      <c r="Y374" s="198"/>
      <c r="Z374" s="198"/>
      <c r="AA374" s="198"/>
      <c r="AB374" s="198"/>
      <c r="AC374" s="198"/>
      <c r="AD374" s="198"/>
      <c r="AE374" s="237">
        <v>17577</v>
      </c>
      <c r="AF374" s="198"/>
      <c r="AG374" s="198"/>
      <c r="AH374" s="198"/>
      <c r="AI374" s="198"/>
      <c r="AJ374" s="198"/>
      <c r="AK374" s="198"/>
      <c r="AL374" s="198"/>
      <c r="AM374" s="238"/>
      <c r="AN374" s="198" t="s">
        <v>99</v>
      </c>
      <c r="AO374" s="198"/>
      <c r="AP374" s="198"/>
      <c r="AQ374" s="198"/>
      <c r="AR374" s="198"/>
      <c r="AS374" s="198"/>
      <c r="AT374" s="198"/>
      <c r="AU374" s="198"/>
      <c r="AV374" s="198"/>
      <c r="AW374" s="237" t="s">
        <v>99</v>
      </c>
      <c r="AX374" s="198"/>
      <c r="AY374" s="198"/>
      <c r="AZ374" s="198"/>
      <c r="BA374" s="198"/>
      <c r="BB374" s="198"/>
      <c r="BC374" s="198"/>
      <c r="BD374" s="198"/>
      <c r="BE374" s="238"/>
      <c r="BF374" s="237" t="s">
        <v>99</v>
      </c>
      <c r="BG374" s="198"/>
      <c r="BH374" s="198"/>
      <c r="BI374" s="198"/>
      <c r="BJ374" s="198"/>
      <c r="BK374" s="198"/>
      <c r="BL374" s="198"/>
      <c r="BM374" s="198"/>
      <c r="BN374" s="238"/>
      <c r="BO374" s="237" t="s">
        <v>99</v>
      </c>
      <c r="BP374" s="198"/>
      <c r="BQ374" s="198"/>
      <c r="BR374" s="198"/>
      <c r="BS374" s="198"/>
      <c r="BT374" s="198"/>
      <c r="BU374" s="198"/>
      <c r="BV374" s="198"/>
      <c r="BW374" s="238"/>
      <c r="BX374" s="237" t="s">
        <v>156</v>
      </c>
      <c r="BY374" s="198"/>
      <c r="BZ374" s="198"/>
      <c r="CA374" s="198"/>
      <c r="CB374" s="198"/>
      <c r="CC374" s="198"/>
      <c r="CD374" s="198"/>
      <c r="CE374" s="198"/>
      <c r="CF374" s="199"/>
    </row>
    <row r="375" spans="1:84" s="6" customFormat="1" ht="17.25" customHeight="1">
      <c r="A375" s="234" t="s">
        <v>327</v>
      </c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237">
        <v>54179</v>
      </c>
      <c r="W375" s="198"/>
      <c r="X375" s="198"/>
      <c r="Y375" s="198"/>
      <c r="Z375" s="198"/>
      <c r="AA375" s="198"/>
      <c r="AB375" s="198"/>
      <c r="AC375" s="198"/>
      <c r="AD375" s="198"/>
      <c r="AE375" s="237">
        <v>56520</v>
      </c>
      <c r="AF375" s="198"/>
      <c r="AG375" s="198"/>
      <c r="AH375" s="198"/>
      <c r="AI375" s="198"/>
      <c r="AJ375" s="198"/>
      <c r="AK375" s="198"/>
      <c r="AL375" s="198"/>
      <c r="AM375" s="238"/>
      <c r="AN375" s="198">
        <v>50646</v>
      </c>
      <c r="AO375" s="198"/>
      <c r="AP375" s="198"/>
      <c r="AQ375" s="198"/>
      <c r="AR375" s="198"/>
      <c r="AS375" s="198"/>
      <c r="AT375" s="198"/>
      <c r="AU375" s="198"/>
      <c r="AV375" s="198"/>
      <c r="AW375" s="237">
        <v>48137</v>
      </c>
      <c r="AX375" s="198"/>
      <c r="AY375" s="198"/>
      <c r="AZ375" s="198"/>
      <c r="BA375" s="198"/>
      <c r="BB375" s="198"/>
      <c r="BC375" s="198"/>
      <c r="BD375" s="198"/>
      <c r="BE375" s="238"/>
      <c r="BF375" s="237">
        <v>50833</v>
      </c>
      <c r="BG375" s="198"/>
      <c r="BH375" s="198"/>
      <c r="BI375" s="198"/>
      <c r="BJ375" s="198"/>
      <c r="BK375" s="198"/>
      <c r="BL375" s="198"/>
      <c r="BM375" s="198"/>
      <c r="BN375" s="238"/>
      <c r="BO375" s="237">
        <v>49358</v>
      </c>
      <c r="BP375" s="198"/>
      <c r="BQ375" s="198"/>
      <c r="BR375" s="198"/>
      <c r="BS375" s="198"/>
      <c r="BT375" s="198"/>
      <c r="BU375" s="198"/>
      <c r="BV375" s="198"/>
      <c r="BW375" s="238"/>
      <c r="BX375" s="237">
        <v>34461</v>
      </c>
      <c r="BY375" s="198"/>
      <c r="BZ375" s="198"/>
      <c r="CA375" s="198"/>
      <c r="CB375" s="198"/>
      <c r="CC375" s="198"/>
      <c r="CD375" s="198"/>
      <c r="CE375" s="198"/>
      <c r="CF375" s="199"/>
    </row>
    <row r="376" spans="1:84" s="6" customFormat="1" ht="17.25" customHeight="1">
      <c r="A376" s="234" t="s">
        <v>328</v>
      </c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237">
        <v>5245</v>
      </c>
      <c r="W376" s="198"/>
      <c r="X376" s="198"/>
      <c r="Y376" s="198"/>
      <c r="Z376" s="198"/>
      <c r="AA376" s="198"/>
      <c r="AB376" s="198"/>
      <c r="AC376" s="198"/>
      <c r="AD376" s="198"/>
      <c r="AE376" s="237">
        <v>4913</v>
      </c>
      <c r="AF376" s="198"/>
      <c r="AG376" s="198"/>
      <c r="AH376" s="198"/>
      <c r="AI376" s="198"/>
      <c r="AJ376" s="198"/>
      <c r="AK376" s="198"/>
      <c r="AL376" s="198"/>
      <c r="AM376" s="238"/>
      <c r="AN376" s="198">
        <v>6136</v>
      </c>
      <c r="AO376" s="198"/>
      <c r="AP376" s="198"/>
      <c r="AQ376" s="198"/>
      <c r="AR376" s="198"/>
      <c r="AS376" s="198"/>
      <c r="AT376" s="198"/>
      <c r="AU376" s="198"/>
      <c r="AV376" s="198"/>
      <c r="AW376" s="237">
        <v>5726</v>
      </c>
      <c r="AX376" s="198"/>
      <c r="AY376" s="198"/>
      <c r="AZ376" s="198"/>
      <c r="BA376" s="198"/>
      <c r="BB376" s="198"/>
      <c r="BC376" s="198"/>
      <c r="BD376" s="198"/>
      <c r="BE376" s="238"/>
      <c r="BF376" s="237">
        <v>5577</v>
      </c>
      <c r="BG376" s="198"/>
      <c r="BH376" s="198"/>
      <c r="BI376" s="198"/>
      <c r="BJ376" s="198"/>
      <c r="BK376" s="198"/>
      <c r="BL376" s="198"/>
      <c r="BM376" s="198"/>
      <c r="BN376" s="238"/>
      <c r="BO376" s="237">
        <v>4808</v>
      </c>
      <c r="BP376" s="198"/>
      <c r="BQ376" s="198"/>
      <c r="BR376" s="198"/>
      <c r="BS376" s="198"/>
      <c r="BT376" s="198"/>
      <c r="BU376" s="198"/>
      <c r="BV376" s="198"/>
      <c r="BW376" s="238"/>
      <c r="BX376" s="237">
        <v>4235</v>
      </c>
      <c r="BY376" s="198"/>
      <c r="BZ376" s="198"/>
      <c r="CA376" s="198"/>
      <c r="CB376" s="198"/>
      <c r="CC376" s="198"/>
      <c r="CD376" s="198"/>
      <c r="CE376" s="198"/>
      <c r="CF376" s="199"/>
    </row>
    <row r="377" spans="1:84" s="6" customFormat="1" ht="17.25" customHeight="1">
      <c r="A377" s="234" t="s">
        <v>109</v>
      </c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237">
        <v>6929</v>
      </c>
      <c r="W377" s="198"/>
      <c r="X377" s="198"/>
      <c r="Y377" s="198"/>
      <c r="Z377" s="198"/>
      <c r="AA377" s="198"/>
      <c r="AB377" s="198"/>
      <c r="AC377" s="198"/>
      <c r="AD377" s="198"/>
      <c r="AE377" s="237">
        <v>6789</v>
      </c>
      <c r="AF377" s="198"/>
      <c r="AG377" s="198"/>
      <c r="AH377" s="198"/>
      <c r="AI377" s="198"/>
      <c r="AJ377" s="198"/>
      <c r="AK377" s="198"/>
      <c r="AL377" s="198"/>
      <c r="AM377" s="238"/>
      <c r="AN377" s="198">
        <v>6156</v>
      </c>
      <c r="AO377" s="198"/>
      <c r="AP377" s="198"/>
      <c r="AQ377" s="198"/>
      <c r="AR377" s="198"/>
      <c r="AS377" s="198"/>
      <c r="AT377" s="198"/>
      <c r="AU377" s="198"/>
      <c r="AV377" s="198"/>
      <c r="AW377" s="237">
        <v>6468</v>
      </c>
      <c r="AX377" s="198"/>
      <c r="AY377" s="198"/>
      <c r="AZ377" s="198"/>
      <c r="BA377" s="198"/>
      <c r="BB377" s="198"/>
      <c r="BC377" s="198"/>
      <c r="BD377" s="198"/>
      <c r="BE377" s="238"/>
      <c r="BF377" s="237">
        <v>5988</v>
      </c>
      <c r="BG377" s="198"/>
      <c r="BH377" s="198"/>
      <c r="BI377" s="198"/>
      <c r="BJ377" s="198"/>
      <c r="BK377" s="198"/>
      <c r="BL377" s="198"/>
      <c r="BM377" s="198"/>
      <c r="BN377" s="238"/>
      <c r="BO377" s="237">
        <v>5418</v>
      </c>
      <c r="BP377" s="198"/>
      <c r="BQ377" s="198"/>
      <c r="BR377" s="198"/>
      <c r="BS377" s="198"/>
      <c r="BT377" s="198"/>
      <c r="BU377" s="198"/>
      <c r="BV377" s="198"/>
      <c r="BW377" s="238"/>
      <c r="BX377" s="237">
        <v>4088</v>
      </c>
      <c r="BY377" s="198"/>
      <c r="BZ377" s="198"/>
      <c r="CA377" s="198"/>
      <c r="CB377" s="198"/>
      <c r="CC377" s="198"/>
      <c r="CD377" s="198"/>
      <c r="CE377" s="198"/>
      <c r="CF377" s="199"/>
    </row>
    <row r="378" spans="1:84" s="6" customFormat="1" ht="17.25" customHeight="1">
      <c r="A378" s="234" t="s">
        <v>111</v>
      </c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237">
        <v>7416</v>
      </c>
      <c r="W378" s="198"/>
      <c r="X378" s="198"/>
      <c r="Y378" s="198"/>
      <c r="Z378" s="198"/>
      <c r="AA378" s="198"/>
      <c r="AB378" s="198"/>
      <c r="AC378" s="198"/>
      <c r="AD378" s="198"/>
      <c r="AE378" s="237">
        <v>4100</v>
      </c>
      <c r="AF378" s="198"/>
      <c r="AG378" s="198"/>
      <c r="AH378" s="198"/>
      <c r="AI378" s="198"/>
      <c r="AJ378" s="198"/>
      <c r="AK378" s="198"/>
      <c r="AL378" s="198"/>
      <c r="AM378" s="238"/>
      <c r="AN378" s="198">
        <v>6432</v>
      </c>
      <c r="AO378" s="198"/>
      <c r="AP378" s="198"/>
      <c r="AQ378" s="198"/>
      <c r="AR378" s="198"/>
      <c r="AS378" s="198"/>
      <c r="AT378" s="198"/>
      <c r="AU378" s="198"/>
      <c r="AV378" s="198"/>
      <c r="AW378" s="237">
        <v>6638</v>
      </c>
      <c r="AX378" s="198"/>
      <c r="AY378" s="198"/>
      <c r="AZ378" s="198"/>
      <c r="BA378" s="198"/>
      <c r="BB378" s="198"/>
      <c r="BC378" s="198"/>
      <c r="BD378" s="198"/>
      <c r="BE378" s="238"/>
      <c r="BF378" s="237">
        <v>7923</v>
      </c>
      <c r="BG378" s="198"/>
      <c r="BH378" s="198"/>
      <c r="BI378" s="198"/>
      <c r="BJ378" s="198"/>
      <c r="BK378" s="198"/>
      <c r="BL378" s="198"/>
      <c r="BM378" s="198"/>
      <c r="BN378" s="238"/>
      <c r="BO378" s="237">
        <v>6551</v>
      </c>
      <c r="BP378" s="198"/>
      <c r="BQ378" s="198"/>
      <c r="BR378" s="198"/>
      <c r="BS378" s="198"/>
      <c r="BT378" s="198"/>
      <c r="BU378" s="198"/>
      <c r="BV378" s="198"/>
      <c r="BW378" s="238"/>
      <c r="BX378" s="237">
        <v>5336</v>
      </c>
      <c r="BY378" s="198"/>
      <c r="BZ378" s="198"/>
      <c r="CA378" s="198"/>
      <c r="CB378" s="198"/>
      <c r="CC378" s="198"/>
      <c r="CD378" s="198"/>
      <c r="CE378" s="198"/>
      <c r="CF378" s="199"/>
    </row>
    <row r="379" spans="1:84" s="6" customFormat="1" ht="17.25" customHeight="1">
      <c r="A379" s="234" t="s">
        <v>329</v>
      </c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237">
        <v>7863</v>
      </c>
      <c r="W379" s="198"/>
      <c r="X379" s="198"/>
      <c r="Y379" s="198"/>
      <c r="Z379" s="198"/>
      <c r="AA379" s="198"/>
      <c r="AB379" s="198"/>
      <c r="AC379" s="198"/>
      <c r="AD379" s="198"/>
      <c r="AE379" s="237">
        <v>9106</v>
      </c>
      <c r="AF379" s="198"/>
      <c r="AG379" s="198"/>
      <c r="AH379" s="198"/>
      <c r="AI379" s="198"/>
      <c r="AJ379" s="198"/>
      <c r="AK379" s="198"/>
      <c r="AL379" s="198"/>
      <c r="AM379" s="238"/>
      <c r="AN379" s="198">
        <v>7807</v>
      </c>
      <c r="AO379" s="198"/>
      <c r="AP379" s="198"/>
      <c r="AQ379" s="198"/>
      <c r="AR379" s="198"/>
      <c r="AS379" s="198"/>
      <c r="AT379" s="198"/>
      <c r="AU379" s="198"/>
      <c r="AV379" s="198"/>
      <c r="AW379" s="237">
        <v>7392</v>
      </c>
      <c r="AX379" s="198"/>
      <c r="AY379" s="198"/>
      <c r="AZ379" s="198"/>
      <c r="BA379" s="198"/>
      <c r="BB379" s="198"/>
      <c r="BC379" s="198"/>
      <c r="BD379" s="198"/>
      <c r="BE379" s="238"/>
      <c r="BF379" s="237">
        <v>5726</v>
      </c>
      <c r="BG379" s="198"/>
      <c r="BH379" s="198"/>
      <c r="BI379" s="198"/>
      <c r="BJ379" s="198"/>
      <c r="BK379" s="198"/>
      <c r="BL379" s="198"/>
      <c r="BM379" s="198"/>
      <c r="BN379" s="238"/>
      <c r="BO379" s="237" t="s">
        <v>99</v>
      </c>
      <c r="BP379" s="198"/>
      <c r="BQ379" s="198"/>
      <c r="BR379" s="198"/>
      <c r="BS379" s="198"/>
      <c r="BT379" s="198"/>
      <c r="BU379" s="198"/>
      <c r="BV379" s="198"/>
      <c r="BW379" s="238"/>
      <c r="BX379" s="237" t="s">
        <v>156</v>
      </c>
      <c r="BY379" s="198"/>
      <c r="BZ379" s="198"/>
      <c r="CA379" s="198"/>
      <c r="CB379" s="198"/>
      <c r="CC379" s="198"/>
      <c r="CD379" s="198"/>
      <c r="CE379" s="198"/>
      <c r="CF379" s="199"/>
    </row>
    <row r="380" spans="1:84" s="6" customFormat="1" ht="17.25" customHeight="1">
      <c r="A380" s="234" t="s">
        <v>114</v>
      </c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237">
        <v>8242</v>
      </c>
      <c r="W380" s="198"/>
      <c r="X380" s="198"/>
      <c r="Y380" s="198"/>
      <c r="Z380" s="198"/>
      <c r="AA380" s="198"/>
      <c r="AB380" s="198"/>
      <c r="AC380" s="198"/>
      <c r="AD380" s="198"/>
      <c r="AE380" s="237">
        <v>7163</v>
      </c>
      <c r="AF380" s="198"/>
      <c r="AG380" s="198"/>
      <c r="AH380" s="198"/>
      <c r="AI380" s="198"/>
      <c r="AJ380" s="198"/>
      <c r="AK380" s="198"/>
      <c r="AL380" s="198"/>
      <c r="AM380" s="238"/>
      <c r="AN380" s="198">
        <v>8277</v>
      </c>
      <c r="AO380" s="198"/>
      <c r="AP380" s="198"/>
      <c r="AQ380" s="198"/>
      <c r="AR380" s="198"/>
      <c r="AS380" s="198"/>
      <c r="AT380" s="198"/>
      <c r="AU380" s="198"/>
      <c r="AV380" s="198"/>
      <c r="AW380" s="237">
        <v>8475</v>
      </c>
      <c r="AX380" s="198"/>
      <c r="AY380" s="198"/>
      <c r="AZ380" s="198"/>
      <c r="BA380" s="198"/>
      <c r="BB380" s="198"/>
      <c r="BC380" s="198"/>
      <c r="BD380" s="198"/>
      <c r="BE380" s="238"/>
      <c r="BF380" s="237">
        <v>5477</v>
      </c>
      <c r="BG380" s="198"/>
      <c r="BH380" s="198"/>
      <c r="BI380" s="198"/>
      <c r="BJ380" s="198"/>
      <c r="BK380" s="198"/>
      <c r="BL380" s="198"/>
      <c r="BM380" s="198"/>
      <c r="BN380" s="238"/>
      <c r="BO380" s="237">
        <v>10048</v>
      </c>
      <c r="BP380" s="198"/>
      <c r="BQ380" s="198"/>
      <c r="BR380" s="198"/>
      <c r="BS380" s="198"/>
      <c r="BT380" s="198"/>
      <c r="BU380" s="198"/>
      <c r="BV380" s="198"/>
      <c r="BW380" s="238"/>
      <c r="BX380" s="237">
        <v>2858</v>
      </c>
      <c r="BY380" s="198"/>
      <c r="BZ380" s="198"/>
      <c r="CA380" s="198"/>
      <c r="CB380" s="198"/>
      <c r="CC380" s="198"/>
      <c r="CD380" s="198"/>
      <c r="CE380" s="198"/>
      <c r="CF380" s="199"/>
    </row>
    <row r="381" spans="1:84" s="6" customFormat="1" ht="17.25" customHeight="1">
      <c r="A381" s="234" t="s">
        <v>115</v>
      </c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237">
        <v>10372</v>
      </c>
      <c r="W381" s="198"/>
      <c r="X381" s="198"/>
      <c r="Y381" s="198"/>
      <c r="Z381" s="198"/>
      <c r="AA381" s="198"/>
      <c r="AB381" s="198"/>
      <c r="AC381" s="198"/>
      <c r="AD381" s="198"/>
      <c r="AE381" s="237">
        <v>8905</v>
      </c>
      <c r="AF381" s="198"/>
      <c r="AG381" s="198"/>
      <c r="AH381" s="198"/>
      <c r="AI381" s="198"/>
      <c r="AJ381" s="198"/>
      <c r="AK381" s="198"/>
      <c r="AL381" s="198"/>
      <c r="AM381" s="238"/>
      <c r="AN381" s="198">
        <v>6591</v>
      </c>
      <c r="AO381" s="198"/>
      <c r="AP381" s="198"/>
      <c r="AQ381" s="198"/>
      <c r="AR381" s="198"/>
      <c r="AS381" s="198"/>
      <c r="AT381" s="198"/>
      <c r="AU381" s="198"/>
      <c r="AV381" s="198"/>
      <c r="AW381" s="237">
        <v>6431</v>
      </c>
      <c r="AX381" s="198"/>
      <c r="AY381" s="198"/>
      <c r="AZ381" s="198"/>
      <c r="BA381" s="198"/>
      <c r="BB381" s="198"/>
      <c r="BC381" s="198"/>
      <c r="BD381" s="198"/>
      <c r="BE381" s="238"/>
      <c r="BF381" s="237">
        <v>6202</v>
      </c>
      <c r="BG381" s="198"/>
      <c r="BH381" s="198"/>
      <c r="BI381" s="198"/>
      <c r="BJ381" s="198"/>
      <c r="BK381" s="198"/>
      <c r="BL381" s="198"/>
      <c r="BM381" s="198"/>
      <c r="BN381" s="238"/>
      <c r="BO381" s="237">
        <v>7443</v>
      </c>
      <c r="BP381" s="198"/>
      <c r="BQ381" s="198"/>
      <c r="BR381" s="198"/>
      <c r="BS381" s="198"/>
      <c r="BT381" s="198"/>
      <c r="BU381" s="198"/>
      <c r="BV381" s="198"/>
      <c r="BW381" s="238"/>
      <c r="BX381" s="237">
        <v>2854</v>
      </c>
      <c r="BY381" s="198"/>
      <c r="BZ381" s="198"/>
      <c r="CA381" s="198"/>
      <c r="CB381" s="198"/>
      <c r="CC381" s="198"/>
      <c r="CD381" s="198"/>
      <c r="CE381" s="198"/>
      <c r="CF381" s="199"/>
    </row>
    <row r="382" spans="1:84" s="6" customFormat="1" ht="17.25" customHeight="1">
      <c r="A382" s="645" t="s">
        <v>276</v>
      </c>
      <c r="B382" s="646"/>
      <c r="C382" s="646"/>
      <c r="D382" s="646"/>
      <c r="E382" s="646"/>
      <c r="F382" s="646"/>
      <c r="G382" s="646"/>
      <c r="H382" s="646"/>
      <c r="I382" s="646"/>
      <c r="J382" s="646"/>
      <c r="K382" s="646"/>
      <c r="L382" s="646"/>
      <c r="M382" s="646"/>
      <c r="N382" s="646"/>
      <c r="O382" s="646"/>
      <c r="P382" s="646"/>
      <c r="Q382" s="646"/>
      <c r="R382" s="646"/>
      <c r="S382" s="646"/>
      <c r="T382" s="646"/>
      <c r="U382" s="646"/>
      <c r="V382" s="237">
        <v>9674</v>
      </c>
      <c r="W382" s="198"/>
      <c r="X382" s="198"/>
      <c r="Y382" s="198"/>
      <c r="Z382" s="198"/>
      <c r="AA382" s="198"/>
      <c r="AB382" s="198"/>
      <c r="AC382" s="198"/>
      <c r="AD382" s="198"/>
      <c r="AE382" s="237">
        <v>10246</v>
      </c>
      <c r="AF382" s="198"/>
      <c r="AG382" s="198"/>
      <c r="AH382" s="198"/>
      <c r="AI382" s="198"/>
      <c r="AJ382" s="198"/>
      <c r="AK382" s="198"/>
      <c r="AL382" s="198"/>
      <c r="AM382" s="238"/>
      <c r="AN382" s="198">
        <v>9992</v>
      </c>
      <c r="AO382" s="198"/>
      <c r="AP382" s="198"/>
      <c r="AQ382" s="198"/>
      <c r="AR382" s="198"/>
      <c r="AS382" s="198"/>
      <c r="AT382" s="198"/>
      <c r="AU382" s="198"/>
      <c r="AV382" s="198"/>
      <c r="AW382" s="237">
        <v>4515</v>
      </c>
      <c r="AX382" s="198"/>
      <c r="AY382" s="198"/>
      <c r="AZ382" s="198"/>
      <c r="BA382" s="198"/>
      <c r="BB382" s="198"/>
      <c r="BC382" s="198"/>
      <c r="BD382" s="198"/>
      <c r="BE382" s="238"/>
      <c r="BF382" s="237">
        <v>4122</v>
      </c>
      <c r="BG382" s="198"/>
      <c r="BH382" s="198"/>
      <c r="BI382" s="198"/>
      <c r="BJ382" s="198"/>
      <c r="BK382" s="198"/>
      <c r="BL382" s="198"/>
      <c r="BM382" s="198"/>
      <c r="BN382" s="238"/>
      <c r="BO382" s="237">
        <v>8504</v>
      </c>
      <c r="BP382" s="198"/>
      <c r="BQ382" s="198"/>
      <c r="BR382" s="198"/>
      <c r="BS382" s="198"/>
      <c r="BT382" s="198"/>
      <c r="BU382" s="198"/>
      <c r="BV382" s="198"/>
      <c r="BW382" s="238"/>
      <c r="BX382" s="237">
        <v>1846</v>
      </c>
      <c r="BY382" s="198"/>
      <c r="BZ382" s="198"/>
      <c r="CA382" s="198"/>
      <c r="CB382" s="198"/>
      <c r="CC382" s="198"/>
      <c r="CD382" s="198"/>
      <c r="CE382" s="198"/>
      <c r="CF382" s="199"/>
    </row>
    <row r="383" spans="1:84" s="6" customFormat="1" ht="17.25" customHeight="1">
      <c r="A383" s="645" t="s">
        <v>277</v>
      </c>
      <c r="B383" s="646"/>
      <c r="C383" s="646"/>
      <c r="D383" s="646"/>
      <c r="E383" s="646"/>
      <c r="F383" s="646"/>
      <c r="G383" s="646"/>
      <c r="H383" s="646"/>
      <c r="I383" s="646"/>
      <c r="J383" s="646"/>
      <c r="K383" s="646"/>
      <c r="L383" s="646"/>
      <c r="M383" s="646"/>
      <c r="N383" s="646"/>
      <c r="O383" s="646"/>
      <c r="P383" s="646"/>
      <c r="Q383" s="646"/>
      <c r="R383" s="646"/>
      <c r="S383" s="646"/>
      <c r="T383" s="646"/>
      <c r="U383" s="646"/>
      <c r="V383" s="237">
        <v>9008</v>
      </c>
      <c r="W383" s="198"/>
      <c r="X383" s="198"/>
      <c r="Y383" s="198"/>
      <c r="Z383" s="198"/>
      <c r="AA383" s="198"/>
      <c r="AB383" s="198"/>
      <c r="AC383" s="198"/>
      <c r="AD383" s="198"/>
      <c r="AE383" s="237">
        <v>9480</v>
      </c>
      <c r="AF383" s="198"/>
      <c r="AG383" s="198"/>
      <c r="AH383" s="198"/>
      <c r="AI383" s="198"/>
      <c r="AJ383" s="198"/>
      <c r="AK383" s="198"/>
      <c r="AL383" s="198"/>
      <c r="AM383" s="238"/>
      <c r="AN383" s="198">
        <v>9181</v>
      </c>
      <c r="AO383" s="198"/>
      <c r="AP383" s="198"/>
      <c r="AQ383" s="198"/>
      <c r="AR383" s="198"/>
      <c r="AS383" s="198"/>
      <c r="AT383" s="198"/>
      <c r="AU383" s="198"/>
      <c r="AV383" s="198"/>
      <c r="AW383" s="237">
        <v>8178</v>
      </c>
      <c r="AX383" s="198"/>
      <c r="AY383" s="198"/>
      <c r="AZ383" s="198"/>
      <c r="BA383" s="198"/>
      <c r="BB383" s="198"/>
      <c r="BC383" s="198"/>
      <c r="BD383" s="198"/>
      <c r="BE383" s="238"/>
      <c r="BF383" s="237">
        <v>6405</v>
      </c>
      <c r="BG383" s="198"/>
      <c r="BH383" s="198"/>
      <c r="BI383" s="198"/>
      <c r="BJ383" s="198"/>
      <c r="BK383" s="198"/>
      <c r="BL383" s="198"/>
      <c r="BM383" s="198"/>
      <c r="BN383" s="238"/>
      <c r="BO383" s="237">
        <v>14369</v>
      </c>
      <c r="BP383" s="198"/>
      <c r="BQ383" s="198"/>
      <c r="BR383" s="198"/>
      <c r="BS383" s="198"/>
      <c r="BT383" s="198"/>
      <c r="BU383" s="198"/>
      <c r="BV383" s="198"/>
      <c r="BW383" s="238"/>
      <c r="BX383" s="237">
        <v>2365</v>
      </c>
      <c r="BY383" s="198"/>
      <c r="BZ383" s="198"/>
      <c r="CA383" s="198"/>
      <c r="CB383" s="198"/>
      <c r="CC383" s="198"/>
      <c r="CD383" s="198"/>
      <c r="CE383" s="198"/>
      <c r="CF383" s="199"/>
    </row>
    <row r="384" spans="1:84" s="6" customFormat="1" ht="17.25" customHeight="1">
      <c r="A384" s="311" t="s">
        <v>278</v>
      </c>
      <c r="B384" s="312"/>
      <c r="C384" s="312"/>
      <c r="D384" s="312"/>
      <c r="E384" s="312"/>
      <c r="F384" s="312"/>
      <c r="G384" s="312"/>
      <c r="H384" s="312"/>
      <c r="I384" s="312"/>
      <c r="J384" s="312"/>
      <c r="K384" s="312"/>
      <c r="L384" s="312"/>
      <c r="M384" s="312"/>
      <c r="N384" s="312"/>
      <c r="O384" s="312"/>
      <c r="P384" s="312"/>
      <c r="Q384" s="312"/>
      <c r="R384" s="312"/>
      <c r="S384" s="312"/>
      <c r="T384" s="312"/>
      <c r="U384" s="312"/>
      <c r="V384" s="237">
        <v>5609</v>
      </c>
      <c r="W384" s="198"/>
      <c r="X384" s="198"/>
      <c r="Y384" s="198"/>
      <c r="Z384" s="198"/>
      <c r="AA384" s="198"/>
      <c r="AB384" s="198"/>
      <c r="AC384" s="198"/>
      <c r="AD384" s="198"/>
      <c r="AE384" s="237">
        <v>9383</v>
      </c>
      <c r="AF384" s="198"/>
      <c r="AG384" s="198"/>
      <c r="AH384" s="198"/>
      <c r="AI384" s="198"/>
      <c r="AJ384" s="198"/>
      <c r="AK384" s="198"/>
      <c r="AL384" s="198"/>
      <c r="AM384" s="238"/>
      <c r="AN384" s="198">
        <v>9629</v>
      </c>
      <c r="AO384" s="198"/>
      <c r="AP384" s="198"/>
      <c r="AQ384" s="198"/>
      <c r="AR384" s="198"/>
      <c r="AS384" s="198"/>
      <c r="AT384" s="198"/>
      <c r="AU384" s="198"/>
      <c r="AV384" s="198"/>
      <c r="AW384" s="237">
        <v>8093</v>
      </c>
      <c r="AX384" s="198"/>
      <c r="AY384" s="198"/>
      <c r="AZ384" s="198"/>
      <c r="BA384" s="198"/>
      <c r="BB384" s="198"/>
      <c r="BC384" s="198"/>
      <c r="BD384" s="198"/>
      <c r="BE384" s="238"/>
      <c r="BF384" s="237">
        <v>9354</v>
      </c>
      <c r="BG384" s="198"/>
      <c r="BH384" s="198"/>
      <c r="BI384" s="198"/>
      <c r="BJ384" s="198"/>
      <c r="BK384" s="198"/>
      <c r="BL384" s="198"/>
      <c r="BM384" s="198"/>
      <c r="BN384" s="238"/>
      <c r="BO384" s="237">
        <v>9615</v>
      </c>
      <c r="BP384" s="198"/>
      <c r="BQ384" s="198"/>
      <c r="BR384" s="198"/>
      <c r="BS384" s="198"/>
      <c r="BT384" s="198"/>
      <c r="BU384" s="198"/>
      <c r="BV384" s="198"/>
      <c r="BW384" s="238"/>
      <c r="BX384" s="237">
        <v>3249</v>
      </c>
      <c r="BY384" s="198"/>
      <c r="BZ384" s="198"/>
      <c r="CA384" s="198"/>
      <c r="CB384" s="198"/>
      <c r="CC384" s="198"/>
      <c r="CD384" s="198"/>
      <c r="CE384" s="198"/>
      <c r="CF384" s="199"/>
    </row>
    <row r="385" spans="1:84" s="6" customFormat="1" ht="17.25" customHeight="1">
      <c r="A385" s="311" t="s">
        <v>306</v>
      </c>
      <c r="B385" s="312"/>
      <c r="C385" s="312"/>
      <c r="D385" s="312"/>
      <c r="E385" s="312"/>
      <c r="F385" s="312"/>
      <c r="G385" s="312"/>
      <c r="H385" s="312"/>
      <c r="I385" s="312"/>
      <c r="J385" s="312"/>
      <c r="K385" s="312"/>
      <c r="L385" s="312"/>
      <c r="M385" s="312"/>
      <c r="N385" s="312"/>
      <c r="O385" s="312"/>
      <c r="P385" s="312"/>
      <c r="Q385" s="312"/>
      <c r="R385" s="312"/>
      <c r="S385" s="312"/>
      <c r="T385" s="312"/>
      <c r="U385" s="312"/>
      <c r="V385" s="237" t="s">
        <v>99</v>
      </c>
      <c r="W385" s="198"/>
      <c r="X385" s="198"/>
      <c r="Y385" s="198"/>
      <c r="Z385" s="198"/>
      <c r="AA385" s="198"/>
      <c r="AB385" s="198"/>
      <c r="AC385" s="198"/>
      <c r="AD385" s="238"/>
      <c r="AE385" s="237" t="s">
        <v>99</v>
      </c>
      <c r="AF385" s="198"/>
      <c r="AG385" s="198"/>
      <c r="AH385" s="198"/>
      <c r="AI385" s="198"/>
      <c r="AJ385" s="198"/>
      <c r="AK385" s="198"/>
      <c r="AL385" s="198"/>
      <c r="AM385" s="238"/>
      <c r="AN385" s="237" t="s">
        <v>99</v>
      </c>
      <c r="AO385" s="198"/>
      <c r="AP385" s="198"/>
      <c r="AQ385" s="198"/>
      <c r="AR385" s="198"/>
      <c r="AS385" s="198"/>
      <c r="AT385" s="198"/>
      <c r="AU385" s="198"/>
      <c r="AV385" s="238"/>
      <c r="AW385" s="237">
        <v>8300</v>
      </c>
      <c r="AX385" s="198"/>
      <c r="AY385" s="198"/>
      <c r="AZ385" s="198"/>
      <c r="BA385" s="198"/>
      <c r="BB385" s="198"/>
      <c r="BC385" s="198"/>
      <c r="BD385" s="198"/>
      <c r="BE385" s="238"/>
      <c r="BF385" s="237">
        <v>9480</v>
      </c>
      <c r="BG385" s="198"/>
      <c r="BH385" s="198"/>
      <c r="BI385" s="198"/>
      <c r="BJ385" s="198"/>
      <c r="BK385" s="198"/>
      <c r="BL385" s="198"/>
      <c r="BM385" s="198"/>
      <c r="BN385" s="238"/>
      <c r="BO385" s="237">
        <v>10100</v>
      </c>
      <c r="BP385" s="198"/>
      <c r="BQ385" s="198"/>
      <c r="BR385" s="198"/>
      <c r="BS385" s="198"/>
      <c r="BT385" s="198"/>
      <c r="BU385" s="198"/>
      <c r="BV385" s="198"/>
      <c r="BW385" s="238"/>
      <c r="BX385" s="237">
        <v>3345</v>
      </c>
      <c r="BY385" s="198"/>
      <c r="BZ385" s="198"/>
      <c r="CA385" s="198"/>
      <c r="CB385" s="198"/>
      <c r="CC385" s="198"/>
      <c r="CD385" s="198"/>
      <c r="CE385" s="198"/>
      <c r="CF385" s="199"/>
    </row>
    <row r="386" spans="1:84" s="6" customFormat="1" ht="17.25" customHeight="1">
      <c r="A386" s="234" t="s">
        <v>119</v>
      </c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237">
        <v>7604</v>
      </c>
      <c r="W386" s="198"/>
      <c r="X386" s="198"/>
      <c r="Y386" s="198"/>
      <c r="Z386" s="198"/>
      <c r="AA386" s="198"/>
      <c r="AB386" s="198"/>
      <c r="AC386" s="198"/>
      <c r="AD386" s="198"/>
      <c r="AE386" s="237">
        <v>8152</v>
      </c>
      <c r="AF386" s="198"/>
      <c r="AG386" s="198"/>
      <c r="AH386" s="198"/>
      <c r="AI386" s="198"/>
      <c r="AJ386" s="198"/>
      <c r="AK386" s="198"/>
      <c r="AL386" s="198"/>
      <c r="AM386" s="238"/>
      <c r="AN386" s="198">
        <v>9984</v>
      </c>
      <c r="AO386" s="198"/>
      <c r="AP386" s="198"/>
      <c r="AQ386" s="198"/>
      <c r="AR386" s="198"/>
      <c r="AS386" s="198"/>
      <c r="AT386" s="198"/>
      <c r="AU386" s="198"/>
      <c r="AV386" s="198"/>
      <c r="AW386" s="237">
        <v>6684</v>
      </c>
      <c r="AX386" s="198"/>
      <c r="AY386" s="198"/>
      <c r="AZ386" s="198"/>
      <c r="BA386" s="198"/>
      <c r="BB386" s="198"/>
      <c r="BC386" s="198"/>
      <c r="BD386" s="198"/>
      <c r="BE386" s="238"/>
      <c r="BF386" s="237">
        <v>7950</v>
      </c>
      <c r="BG386" s="198"/>
      <c r="BH386" s="198"/>
      <c r="BI386" s="198"/>
      <c r="BJ386" s="198"/>
      <c r="BK386" s="198"/>
      <c r="BL386" s="198"/>
      <c r="BM386" s="198"/>
      <c r="BN386" s="238"/>
      <c r="BO386" s="237">
        <v>7679</v>
      </c>
      <c r="BP386" s="198"/>
      <c r="BQ386" s="198"/>
      <c r="BR386" s="198"/>
      <c r="BS386" s="198"/>
      <c r="BT386" s="198"/>
      <c r="BU386" s="198"/>
      <c r="BV386" s="198"/>
      <c r="BW386" s="238"/>
      <c r="BX386" s="237">
        <v>5600</v>
      </c>
      <c r="BY386" s="198"/>
      <c r="BZ386" s="198"/>
      <c r="CA386" s="198"/>
      <c r="CB386" s="198"/>
      <c r="CC386" s="198"/>
      <c r="CD386" s="198"/>
      <c r="CE386" s="198"/>
      <c r="CF386" s="199"/>
    </row>
    <row r="387" spans="1:84" s="6" customFormat="1" ht="17.25" customHeight="1">
      <c r="A387" s="234" t="s">
        <v>330</v>
      </c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237">
        <v>3479</v>
      </c>
      <c r="W387" s="198"/>
      <c r="X387" s="198"/>
      <c r="Y387" s="198"/>
      <c r="Z387" s="198"/>
      <c r="AA387" s="198"/>
      <c r="AB387" s="198"/>
      <c r="AC387" s="198"/>
      <c r="AD387" s="198"/>
      <c r="AE387" s="237">
        <v>3190</v>
      </c>
      <c r="AF387" s="198"/>
      <c r="AG387" s="198"/>
      <c r="AH387" s="198"/>
      <c r="AI387" s="198"/>
      <c r="AJ387" s="198"/>
      <c r="AK387" s="198"/>
      <c r="AL387" s="198"/>
      <c r="AM387" s="238"/>
      <c r="AN387" s="198">
        <v>2964</v>
      </c>
      <c r="AO387" s="198"/>
      <c r="AP387" s="198"/>
      <c r="AQ387" s="198"/>
      <c r="AR387" s="198"/>
      <c r="AS387" s="198"/>
      <c r="AT387" s="198"/>
      <c r="AU387" s="198"/>
      <c r="AV387" s="198"/>
      <c r="AW387" s="237">
        <v>2626</v>
      </c>
      <c r="AX387" s="198"/>
      <c r="AY387" s="198"/>
      <c r="AZ387" s="198"/>
      <c r="BA387" s="198"/>
      <c r="BB387" s="198"/>
      <c r="BC387" s="198"/>
      <c r="BD387" s="198"/>
      <c r="BE387" s="238"/>
      <c r="BF387" s="237">
        <v>2824</v>
      </c>
      <c r="BG387" s="198"/>
      <c r="BH387" s="198"/>
      <c r="BI387" s="198"/>
      <c r="BJ387" s="198"/>
      <c r="BK387" s="198"/>
      <c r="BL387" s="198"/>
      <c r="BM387" s="198"/>
      <c r="BN387" s="238"/>
      <c r="BO387" s="237">
        <v>3284</v>
      </c>
      <c r="BP387" s="198"/>
      <c r="BQ387" s="198"/>
      <c r="BR387" s="198"/>
      <c r="BS387" s="198"/>
      <c r="BT387" s="198"/>
      <c r="BU387" s="198"/>
      <c r="BV387" s="198"/>
      <c r="BW387" s="238"/>
      <c r="BX387" s="237">
        <v>1935</v>
      </c>
      <c r="BY387" s="198"/>
      <c r="BZ387" s="198"/>
      <c r="CA387" s="198"/>
      <c r="CB387" s="198"/>
      <c r="CC387" s="198"/>
      <c r="CD387" s="198"/>
      <c r="CE387" s="198"/>
      <c r="CF387" s="199"/>
    </row>
    <row r="388" spans="1:84" s="6" customFormat="1" ht="17.25" customHeight="1">
      <c r="A388" s="234" t="s">
        <v>121</v>
      </c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237">
        <v>5832</v>
      </c>
      <c r="W388" s="198"/>
      <c r="X388" s="198"/>
      <c r="Y388" s="198"/>
      <c r="Z388" s="198"/>
      <c r="AA388" s="198"/>
      <c r="AB388" s="198"/>
      <c r="AC388" s="198"/>
      <c r="AD388" s="198"/>
      <c r="AE388" s="237">
        <v>6295</v>
      </c>
      <c r="AF388" s="198"/>
      <c r="AG388" s="198"/>
      <c r="AH388" s="198"/>
      <c r="AI388" s="198"/>
      <c r="AJ388" s="198"/>
      <c r="AK388" s="198"/>
      <c r="AL388" s="198"/>
      <c r="AM388" s="238"/>
      <c r="AN388" s="198">
        <v>5737</v>
      </c>
      <c r="AO388" s="198"/>
      <c r="AP388" s="198"/>
      <c r="AQ388" s="198"/>
      <c r="AR388" s="198"/>
      <c r="AS388" s="198"/>
      <c r="AT388" s="198"/>
      <c r="AU388" s="198"/>
      <c r="AV388" s="198"/>
      <c r="AW388" s="237">
        <v>5689</v>
      </c>
      <c r="AX388" s="198"/>
      <c r="AY388" s="198"/>
      <c r="AZ388" s="198"/>
      <c r="BA388" s="198"/>
      <c r="BB388" s="198"/>
      <c r="BC388" s="198"/>
      <c r="BD388" s="198"/>
      <c r="BE388" s="238"/>
      <c r="BF388" s="237">
        <v>7063</v>
      </c>
      <c r="BG388" s="198"/>
      <c r="BH388" s="198"/>
      <c r="BI388" s="198"/>
      <c r="BJ388" s="198"/>
      <c r="BK388" s="198"/>
      <c r="BL388" s="198"/>
      <c r="BM388" s="198"/>
      <c r="BN388" s="238"/>
      <c r="BO388" s="237">
        <v>6627</v>
      </c>
      <c r="BP388" s="198"/>
      <c r="BQ388" s="198"/>
      <c r="BR388" s="198"/>
      <c r="BS388" s="198"/>
      <c r="BT388" s="198"/>
      <c r="BU388" s="198"/>
      <c r="BV388" s="198"/>
      <c r="BW388" s="238"/>
      <c r="BX388" s="237">
        <v>3305</v>
      </c>
      <c r="BY388" s="198"/>
      <c r="BZ388" s="198"/>
      <c r="CA388" s="198"/>
      <c r="CB388" s="198"/>
      <c r="CC388" s="198"/>
      <c r="CD388" s="198"/>
      <c r="CE388" s="198"/>
      <c r="CF388" s="199"/>
    </row>
    <row r="389" spans="1:84" s="6" customFormat="1" ht="17.25" customHeight="1">
      <c r="A389" s="234" t="s">
        <v>123</v>
      </c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237">
        <v>4622</v>
      </c>
      <c r="W389" s="198"/>
      <c r="X389" s="198"/>
      <c r="Y389" s="198"/>
      <c r="Z389" s="198"/>
      <c r="AA389" s="198"/>
      <c r="AB389" s="198"/>
      <c r="AC389" s="198"/>
      <c r="AD389" s="198"/>
      <c r="AE389" s="237">
        <v>5109</v>
      </c>
      <c r="AF389" s="198"/>
      <c r="AG389" s="198"/>
      <c r="AH389" s="198"/>
      <c r="AI389" s="198"/>
      <c r="AJ389" s="198"/>
      <c r="AK389" s="198"/>
      <c r="AL389" s="198"/>
      <c r="AM389" s="238"/>
      <c r="AN389" s="198">
        <v>5426</v>
      </c>
      <c r="AO389" s="198"/>
      <c r="AP389" s="198"/>
      <c r="AQ389" s="198"/>
      <c r="AR389" s="198"/>
      <c r="AS389" s="198"/>
      <c r="AT389" s="198"/>
      <c r="AU389" s="198"/>
      <c r="AV389" s="198"/>
      <c r="AW389" s="237">
        <v>4569</v>
      </c>
      <c r="AX389" s="198"/>
      <c r="AY389" s="198"/>
      <c r="AZ389" s="198"/>
      <c r="BA389" s="198"/>
      <c r="BB389" s="198"/>
      <c r="BC389" s="198"/>
      <c r="BD389" s="198"/>
      <c r="BE389" s="238"/>
      <c r="BF389" s="237">
        <v>2913</v>
      </c>
      <c r="BG389" s="198"/>
      <c r="BH389" s="198"/>
      <c r="BI389" s="198"/>
      <c r="BJ389" s="198"/>
      <c r="BK389" s="198"/>
      <c r="BL389" s="198"/>
      <c r="BM389" s="198"/>
      <c r="BN389" s="238"/>
      <c r="BO389" s="237">
        <v>5370</v>
      </c>
      <c r="BP389" s="198"/>
      <c r="BQ389" s="198"/>
      <c r="BR389" s="198"/>
      <c r="BS389" s="198"/>
      <c r="BT389" s="198"/>
      <c r="BU389" s="198"/>
      <c r="BV389" s="198"/>
      <c r="BW389" s="238"/>
      <c r="BX389" s="237">
        <v>12434</v>
      </c>
      <c r="BY389" s="198"/>
      <c r="BZ389" s="198"/>
      <c r="CA389" s="198"/>
      <c r="CB389" s="198"/>
      <c r="CC389" s="198"/>
      <c r="CD389" s="198"/>
      <c r="CE389" s="198"/>
      <c r="CF389" s="199"/>
    </row>
    <row r="390" spans="1:84" s="6" customFormat="1" ht="17.25" customHeight="1">
      <c r="A390" s="234" t="s">
        <v>331</v>
      </c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237">
        <v>5812</v>
      </c>
      <c r="W390" s="198"/>
      <c r="X390" s="198"/>
      <c r="Y390" s="198"/>
      <c r="Z390" s="198"/>
      <c r="AA390" s="198"/>
      <c r="AB390" s="198"/>
      <c r="AC390" s="198"/>
      <c r="AD390" s="198"/>
      <c r="AE390" s="237">
        <v>7818</v>
      </c>
      <c r="AF390" s="198"/>
      <c r="AG390" s="198"/>
      <c r="AH390" s="198"/>
      <c r="AI390" s="198"/>
      <c r="AJ390" s="198"/>
      <c r="AK390" s="198"/>
      <c r="AL390" s="198"/>
      <c r="AM390" s="238"/>
      <c r="AN390" s="198">
        <v>9680</v>
      </c>
      <c r="AO390" s="198"/>
      <c r="AP390" s="198"/>
      <c r="AQ390" s="198"/>
      <c r="AR390" s="198"/>
      <c r="AS390" s="198"/>
      <c r="AT390" s="198"/>
      <c r="AU390" s="198"/>
      <c r="AV390" s="198"/>
      <c r="AW390" s="237">
        <v>10633</v>
      </c>
      <c r="AX390" s="198"/>
      <c r="AY390" s="198"/>
      <c r="AZ390" s="198"/>
      <c r="BA390" s="198"/>
      <c r="BB390" s="198"/>
      <c r="BC390" s="198"/>
      <c r="BD390" s="198"/>
      <c r="BE390" s="238"/>
      <c r="BF390" s="237">
        <v>9911</v>
      </c>
      <c r="BG390" s="198"/>
      <c r="BH390" s="198"/>
      <c r="BI390" s="198"/>
      <c r="BJ390" s="198"/>
      <c r="BK390" s="198"/>
      <c r="BL390" s="198"/>
      <c r="BM390" s="198"/>
      <c r="BN390" s="238"/>
      <c r="BO390" s="237">
        <v>10442</v>
      </c>
      <c r="BP390" s="198"/>
      <c r="BQ390" s="198"/>
      <c r="BR390" s="198"/>
      <c r="BS390" s="198"/>
      <c r="BT390" s="198"/>
      <c r="BU390" s="198"/>
      <c r="BV390" s="198"/>
      <c r="BW390" s="238"/>
      <c r="BX390" s="237">
        <v>7459</v>
      </c>
      <c r="BY390" s="198"/>
      <c r="BZ390" s="198"/>
      <c r="CA390" s="198"/>
      <c r="CB390" s="198"/>
      <c r="CC390" s="198"/>
      <c r="CD390" s="198"/>
      <c r="CE390" s="198"/>
      <c r="CF390" s="199"/>
    </row>
    <row r="391" spans="1:84" s="6" customFormat="1" ht="17.25" customHeight="1">
      <c r="A391" s="234" t="s">
        <v>124</v>
      </c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237">
        <v>27738</v>
      </c>
      <c r="W391" s="198"/>
      <c r="X391" s="198"/>
      <c r="Y391" s="198"/>
      <c r="Z391" s="198"/>
      <c r="AA391" s="198"/>
      <c r="AB391" s="198"/>
      <c r="AC391" s="198"/>
      <c r="AD391" s="198"/>
      <c r="AE391" s="237">
        <v>23781</v>
      </c>
      <c r="AF391" s="198"/>
      <c r="AG391" s="198"/>
      <c r="AH391" s="198"/>
      <c r="AI391" s="198"/>
      <c r="AJ391" s="198"/>
      <c r="AK391" s="198"/>
      <c r="AL391" s="198"/>
      <c r="AM391" s="238"/>
      <c r="AN391" s="198">
        <v>29742</v>
      </c>
      <c r="AO391" s="198"/>
      <c r="AP391" s="198"/>
      <c r="AQ391" s="198"/>
      <c r="AR391" s="198"/>
      <c r="AS391" s="198"/>
      <c r="AT391" s="198"/>
      <c r="AU391" s="198"/>
      <c r="AV391" s="198"/>
      <c r="AW391" s="237">
        <v>29154</v>
      </c>
      <c r="AX391" s="198"/>
      <c r="AY391" s="198"/>
      <c r="AZ391" s="198"/>
      <c r="BA391" s="198"/>
      <c r="BB391" s="198"/>
      <c r="BC391" s="198"/>
      <c r="BD391" s="198"/>
      <c r="BE391" s="238"/>
      <c r="BF391" s="237">
        <v>28196</v>
      </c>
      <c r="BG391" s="198"/>
      <c r="BH391" s="198"/>
      <c r="BI391" s="198"/>
      <c r="BJ391" s="198"/>
      <c r="BK391" s="198"/>
      <c r="BL391" s="198"/>
      <c r="BM391" s="198"/>
      <c r="BN391" s="238"/>
      <c r="BO391" s="237">
        <v>26115</v>
      </c>
      <c r="BP391" s="198"/>
      <c r="BQ391" s="198"/>
      <c r="BR391" s="198"/>
      <c r="BS391" s="198"/>
      <c r="BT391" s="198"/>
      <c r="BU391" s="198"/>
      <c r="BV391" s="198"/>
      <c r="BW391" s="238"/>
      <c r="BX391" s="237">
        <v>22112</v>
      </c>
      <c r="BY391" s="198"/>
      <c r="BZ391" s="198"/>
      <c r="CA391" s="198"/>
      <c r="CB391" s="198"/>
      <c r="CC391" s="198"/>
      <c r="CD391" s="198"/>
      <c r="CE391" s="198"/>
      <c r="CF391" s="199"/>
    </row>
    <row r="392" spans="1:84" s="6" customFormat="1" ht="17.25" customHeight="1">
      <c r="A392" s="234" t="s">
        <v>126</v>
      </c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237">
        <v>1511</v>
      </c>
      <c r="W392" s="198"/>
      <c r="X392" s="198"/>
      <c r="Y392" s="198"/>
      <c r="Z392" s="198"/>
      <c r="AA392" s="198"/>
      <c r="AB392" s="198"/>
      <c r="AC392" s="198"/>
      <c r="AD392" s="198"/>
      <c r="AE392" s="237">
        <v>1862</v>
      </c>
      <c r="AF392" s="198"/>
      <c r="AG392" s="198"/>
      <c r="AH392" s="198"/>
      <c r="AI392" s="198"/>
      <c r="AJ392" s="198"/>
      <c r="AK392" s="198"/>
      <c r="AL392" s="198"/>
      <c r="AM392" s="238"/>
      <c r="AN392" s="198">
        <v>1056</v>
      </c>
      <c r="AO392" s="198"/>
      <c r="AP392" s="198"/>
      <c r="AQ392" s="198"/>
      <c r="AR392" s="198"/>
      <c r="AS392" s="198"/>
      <c r="AT392" s="198"/>
      <c r="AU392" s="198"/>
      <c r="AV392" s="198"/>
      <c r="AW392" s="237">
        <v>946</v>
      </c>
      <c r="AX392" s="198"/>
      <c r="AY392" s="198"/>
      <c r="AZ392" s="198"/>
      <c r="BA392" s="198"/>
      <c r="BB392" s="198"/>
      <c r="BC392" s="198"/>
      <c r="BD392" s="198"/>
      <c r="BE392" s="238"/>
      <c r="BF392" s="237">
        <v>742</v>
      </c>
      <c r="BG392" s="198"/>
      <c r="BH392" s="198"/>
      <c r="BI392" s="198"/>
      <c r="BJ392" s="198"/>
      <c r="BK392" s="198"/>
      <c r="BL392" s="198"/>
      <c r="BM392" s="198"/>
      <c r="BN392" s="238"/>
      <c r="BO392" s="237">
        <v>800</v>
      </c>
      <c r="BP392" s="198"/>
      <c r="BQ392" s="198"/>
      <c r="BR392" s="198"/>
      <c r="BS392" s="198"/>
      <c r="BT392" s="198"/>
      <c r="BU392" s="198"/>
      <c r="BV392" s="198"/>
      <c r="BW392" s="238"/>
      <c r="BX392" s="237">
        <v>404</v>
      </c>
      <c r="BY392" s="198"/>
      <c r="BZ392" s="198"/>
      <c r="CA392" s="198"/>
      <c r="CB392" s="198"/>
      <c r="CC392" s="198"/>
      <c r="CD392" s="198"/>
      <c r="CE392" s="198"/>
      <c r="CF392" s="199"/>
    </row>
    <row r="393" spans="1:84" s="6" customFormat="1" ht="17.25" customHeight="1">
      <c r="A393" s="234" t="s">
        <v>127</v>
      </c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237">
        <v>13710</v>
      </c>
      <c r="W393" s="198"/>
      <c r="X393" s="198"/>
      <c r="Y393" s="198"/>
      <c r="Z393" s="198"/>
      <c r="AA393" s="198"/>
      <c r="AB393" s="198"/>
      <c r="AC393" s="198"/>
      <c r="AD393" s="198"/>
      <c r="AE393" s="237">
        <v>14242</v>
      </c>
      <c r="AF393" s="198"/>
      <c r="AG393" s="198"/>
      <c r="AH393" s="198"/>
      <c r="AI393" s="198"/>
      <c r="AJ393" s="198"/>
      <c r="AK393" s="198"/>
      <c r="AL393" s="198"/>
      <c r="AM393" s="238"/>
      <c r="AN393" s="198">
        <v>13380</v>
      </c>
      <c r="AO393" s="198"/>
      <c r="AP393" s="198"/>
      <c r="AQ393" s="198"/>
      <c r="AR393" s="198"/>
      <c r="AS393" s="198"/>
      <c r="AT393" s="198"/>
      <c r="AU393" s="198"/>
      <c r="AV393" s="198"/>
      <c r="AW393" s="237">
        <v>13955</v>
      </c>
      <c r="AX393" s="198"/>
      <c r="AY393" s="198"/>
      <c r="AZ393" s="198"/>
      <c r="BA393" s="198"/>
      <c r="BB393" s="198"/>
      <c r="BC393" s="198"/>
      <c r="BD393" s="198"/>
      <c r="BE393" s="238"/>
      <c r="BF393" s="237">
        <v>14230</v>
      </c>
      <c r="BG393" s="198"/>
      <c r="BH393" s="198"/>
      <c r="BI393" s="198"/>
      <c r="BJ393" s="198"/>
      <c r="BK393" s="198"/>
      <c r="BL393" s="198"/>
      <c r="BM393" s="198"/>
      <c r="BN393" s="238"/>
      <c r="BO393" s="237">
        <v>12977</v>
      </c>
      <c r="BP393" s="198"/>
      <c r="BQ393" s="198"/>
      <c r="BR393" s="198"/>
      <c r="BS393" s="198"/>
      <c r="BT393" s="198"/>
      <c r="BU393" s="198"/>
      <c r="BV393" s="198"/>
      <c r="BW393" s="238"/>
      <c r="BX393" s="237">
        <v>11787</v>
      </c>
      <c r="BY393" s="198"/>
      <c r="BZ393" s="198"/>
      <c r="CA393" s="198"/>
      <c r="CB393" s="198"/>
      <c r="CC393" s="198"/>
      <c r="CD393" s="198"/>
      <c r="CE393" s="198"/>
      <c r="CF393" s="199"/>
    </row>
    <row r="394" spans="1:84" s="6" customFormat="1" ht="17.25" customHeight="1">
      <c r="A394" s="234" t="s">
        <v>252</v>
      </c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237">
        <v>19616</v>
      </c>
      <c r="W394" s="198"/>
      <c r="X394" s="198"/>
      <c r="Y394" s="198"/>
      <c r="Z394" s="198"/>
      <c r="AA394" s="198"/>
      <c r="AB394" s="198"/>
      <c r="AC394" s="198"/>
      <c r="AD394" s="238"/>
      <c r="AE394" s="237">
        <v>20505</v>
      </c>
      <c r="AF394" s="198"/>
      <c r="AG394" s="198"/>
      <c r="AH394" s="198"/>
      <c r="AI394" s="198"/>
      <c r="AJ394" s="198"/>
      <c r="AK394" s="198"/>
      <c r="AL394" s="198"/>
      <c r="AM394" s="238"/>
      <c r="AN394" s="237">
        <v>21202</v>
      </c>
      <c r="AO394" s="198"/>
      <c r="AP394" s="198"/>
      <c r="AQ394" s="198"/>
      <c r="AR394" s="198"/>
      <c r="AS394" s="198"/>
      <c r="AT394" s="198"/>
      <c r="AU394" s="198"/>
      <c r="AV394" s="238"/>
      <c r="AW394" s="237">
        <v>23995</v>
      </c>
      <c r="AX394" s="198"/>
      <c r="AY394" s="198"/>
      <c r="AZ394" s="198"/>
      <c r="BA394" s="198"/>
      <c r="BB394" s="198"/>
      <c r="BC394" s="198"/>
      <c r="BD394" s="198"/>
      <c r="BE394" s="238"/>
      <c r="BF394" s="237">
        <v>22971</v>
      </c>
      <c r="BG394" s="198"/>
      <c r="BH394" s="198"/>
      <c r="BI394" s="198"/>
      <c r="BJ394" s="198"/>
      <c r="BK394" s="198"/>
      <c r="BL394" s="198"/>
      <c r="BM394" s="198"/>
      <c r="BN394" s="238"/>
      <c r="BO394" s="237">
        <v>21603</v>
      </c>
      <c r="BP394" s="198"/>
      <c r="BQ394" s="198"/>
      <c r="BR394" s="198"/>
      <c r="BS394" s="198"/>
      <c r="BT394" s="198"/>
      <c r="BU394" s="198"/>
      <c r="BV394" s="198"/>
      <c r="BW394" s="238"/>
      <c r="BX394" s="237">
        <v>19519</v>
      </c>
      <c r="BY394" s="198"/>
      <c r="BZ394" s="198"/>
      <c r="CA394" s="198"/>
      <c r="CB394" s="198"/>
      <c r="CC394" s="198"/>
      <c r="CD394" s="198"/>
      <c r="CE394" s="198"/>
      <c r="CF394" s="199"/>
    </row>
    <row r="395" spans="1:84" s="6" customFormat="1" ht="17.25" customHeight="1" thickBot="1">
      <c r="A395" s="321" t="s">
        <v>128</v>
      </c>
      <c r="B395" s="322"/>
      <c r="C395" s="322"/>
      <c r="D395" s="322"/>
      <c r="E395" s="322"/>
      <c r="F395" s="322"/>
      <c r="G395" s="322"/>
      <c r="H395" s="322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322"/>
      <c r="U395" s="322"/>
      <c r="V395" s="185">
        <v>179355</v>
      </c>
      <c r="W395" s="186"/>
      <c r="X395" s="186"/>
      <c r="Y395" s="186"/>
      <c r="Z395" s="186"/>
      <c r="AA395" s="186"/>
      <c r="AB395" s="186"/>
      <c r="AC395" s="186"/>
      <c r="AD395" s="187"/>
      <c r="AE395" s="185">
        <v>206779</v>
      </c>
      <c r="AF395" s="186"/>
      <c r="AG395" s="186"/>
      <c r="AH395" s="186"/>
      <c r="AI395" s="186"/>
      <c r="AJ395" s="186"/>
      <c r="AK395" s="186"/>
      <c r="AL395" s="186"/>
      <c r="AM395" s="187"/>
      <c r="AN395" s="185">
        <v>202211</v>
      </c>
      <c r="AO395" s="186"/>
      <c r="AP395" s="186"/>
      <c r="AQ395" s="186"/>
      <c r="AR395" s="186"/>
      <c r="AS395" s="186"/>
      <c r="AT395" s="186"/>
      <c r="AU395" s="186"/>
      <c r="AV395" s="187"/>
      <c r="AW395" s="185">
        <v>204433</v>
      </c>
      <c r="AX395" s="186"/>
      <c r="AY395" s="186"/>
      <c r="AZ395" s="186"/>
      <c r="BA395" s="186"/>
      <c r="BB395" s="186"/>
      <c r="BC395" s="186"/>
      <c r="BD395" s="186"/>
      <c r="BE395" s="187"/>
      <c r="BF395" s="186">
        <v>200706</v>
      </c>
      <c r="BG395" s="186"/>
      <c r="BH395" s="186"/>
      <c r="BI395" s="186"/>
      <c r="BJ395" s="186"/>
      <c r="BK395" s="186"/>
      <c r="BL395" s="186"/>
      <c r="BM395" s="186"/>
      <c r="BN395" s="186"/>
      <c r="BO395" s="185">
        <v>189177</v>
      </c>
      <c r="BP395" s="186"/>
      <c r="BQ395" s="186"/>
      <c r="BR395" s="186"/>
      <c r="BS395" s="186"/>
      <c r="BT395" s="186"/>
      <c r="BU395" s="186"/>
      <c r="BV395" s="186"/>
      <c r="BW395" s="187"/>
      <c r="BX395" s="186">
        <v>146536</v>
      </c>
      <c r="BY395" s="186"/>
      <c r="BZ395" s="186"/>
      <c r="CA395" s="186"/>
      <c r="CB395" s="186"/>
      <c r="CC395" s="186"/>
      <c r="CD395" s="186"/>
      <c r="CE395" s="186"/>
      <c r="CF395" s="631"/>
    </row>
    <row r="396" spans="1:84" s="6" customFormat="1" ht="17.25" customHeight="1">
      <c r="A396" s="9" t="s">
        <v>256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2"/>
      <c r="BL396" s="2"/>
      <c r="BM396" s="2"/>
      <c r="BN396" s="2"/>
      <c r="BO396" s="2"/>
      <c r="BP396" s="2"/>
      <c r="BQ396" s="2"/>
      <c r="BR396" s="2"/>
      <c r="CC396" s="1"/>
      <c r="CD396" s="1"/>
      <c r="CE396" s="1"/>
      <c r="CF396" s="20" t="s">
        <v>332</v>
      </c>
    </row>
    <row r="397" spans="1:84" s="6" customFormat="1" ht="17.25" customHeight="1">
      <c r="A397" s="9" t="s">
        <v>254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CC397" s="1"/>
      <c r="CD397" s="1"/>
      <c r="CE397" s="1"/>
      <c r="CF397" s="2"/>
    </row>
    <row r="398" spans="1:84" s="6" customFormat="1" ht="17.25" customHeight="1">
      <c r="A398" s="9" t="s">
        <v>255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CC398" s="1"/>
      <c r="CD398" s="1"/>
      <c r="CE398" s="1"/>
      <c r="CF398" s="2"/>
    </row>
    <row r="399" spans="1:84" s="6" customFormat="1" ht="17.25" customHeight="1">
      <c r="A399" s="9" t="s">
        <v>279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CC399" s="1"/>
      <c r="CD399" s="1"/>
      <c r="CE399" s="1"/>
      <c r="CF399" s="2"/>
    </row>
    <row r="400" spans="1:84" s="6" customFormat="1" ht="17.25" customHeight="1">
      <c r="A400" s="9" t="s">
        <v>333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CC400" s="1"/>
      <c r="CD400" s="1"/>
      <c r="CE400" s="1"/>
      <c r="CF400" s="2"/>
    </row>
    <row r="401" spans="1:91" s="11" customFormat="1" ht="19.5" thickBot="1">
      <c r="A401" s="16" t="s">
        <v>291</v>
      </c>
      <c r="B401" s="21"/>
      <c r="C401" s="21"/>
      <c r="D401" s="21"/>
      <c r="E401" s="10"/>
      <c r="F401" s="10"/>
      <c r="G401" s="10"/>
      <c r="H401" s="10"/>
      <c r="I401" s="10"/>
      <c r="J401" s="10"/>
      <c r="K401" s="10"/>
      <c r="L401" s="10"/>
      <c r="M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2"/>
      <c r="AZ401" s="10"/>
      <c r="BA401" s="10"/>
      <c r="BB401" s="10"/>
      <c r="BC401" s="10"/>
      <c r="BD401" s="10"/>
      <c r="BE401" s="10"/>
      <c r="BI401" s="12"/>
      <c r="BJ401" s="10"/>
      <c r="BK401" s="10"/>
      <c r="BL401" s="10"/>
      <c r="BM401" s="10"/>
      <c r="BN401" s="10"/>
      <c r="BR401" s="12"/>
      <c r="BS401" s="10"/>
      <c r="BT401" s="10"/>
      <c r="BU401" s="10"/>
      <c r="BV401" s="10"/>
      <c r="BW401" s="10"/>
      <c r="BX401" s="12"/>
      <c r="BZ401" s="10"/>
      <c r="CA401" s="12"/>
      <c r="CM401" s="12"/>
    </row>
    <row r="402" spans="1:84" s="13" customFormat="1" ht="17.25" customHeight="1">
      <c r="A402" s="313" t="s">
        <v>292</v>
      </c>
      <c r="B402" s="314"/>
      <c r="C402" s="314"/>
      <c r="D402" s="314"/>
      <c r="E402" s="314"/>
      <c r="F402" s="314"/>
      <c r="G402" s="314"/>
      <c r="H402" s="314"/>
      <c r="I402" s="314"/>
      <c r="J402" s="314"/>
      <c r="K402" s="314"/>
      <c r="L402" s="314"/>
      <c r="M402" s="314"/>
      <c r="N402" s="314"/>
      <c r="O402" s="194" t="s">
        <v>351</v>
      </c>
      <c r="P402" s="194"/>
      <c r="Q402" s="194"/>
      <c r="R402" s="194"/>
      <c r="S402" s="194"/>
      <c r="T402" s="194"/>
      <c r="U402" s="194"/>
      <c r="V402" s="194"/>
      <c r="W402" s="194"/>
      <c r="X402" s="194"/>
      <c r="Y402" s="194" t="s">
        <v>267</v>
      </c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 t="s">
        <v>268</v>
      </c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 t="s">
        <v>269</v>
      </c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 t="s">
        <v>319</v>
      </c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4" t="s">
        <v>334</v>
      </c>
      <c r="BN402" s="194"/>
      <c r="BO402" s="194"/>
      <c r="BP402" s="194"/>
      <c r="BQ402" s="194"/>
      <c r="BR402" s="194"/>
      <c r="BS402" s="194"/>
      <c r="BT402" s="194"/>
      <c r="BU402" s="194"/>
      <c r="BV402" s="194"/>
      <c r="BW402" s="633" t="s">
        <v>317</v>
      </c>
      <c r="BX402" s="633"/>
      <c r="BY402" s="633"/>
      <c r="BZ402" s="633"/>
      <c r="CA402" s="633"/>
      <c r="CB402" s="633"/>
      <c r="CC402" s="633"/>
      <c r="CD402" s="633"/>
      <c r="CE402" s="633"/>
      <c r="CF402" s="634"/>
    </row>
    <row r="403" spans="1:84" s="13" customFormat="1" ht="17.25" customHeight="1">
      <c r="A403" s="362" t="s">
        <v>293</v>
      </c>
      <c r="B403" s="363"/>
      <c r="C403" s="363"/>
      <c r="D403" s="363"/>
      <c r="E403" s="363"/>
      <c r="F403" s="363"/>
      <c r="G403" s="363"/>
      <c r="H403" s="363"/>
      <c r="I403" s="363"/>
      <c r="J403" s="363"/>
      <c r="K403" s="363"/>
      <c r="L403" s="363"/>
      <c r="M403" s="363"/>
      <c r="N403" s="364"/>
      <c r="O403" s="318">
        <v>170553</v>
      </c>
      <c r="P403" s="319"/>
      <c r="Q403" s="319"/>
      <c r="R403" s="319"/>
      <c r="S403" s="319"/>
      <c r="T403" s="319"/>
      <c r="U403" s="319"/>
      <c r="V403" s="319"/>
      <c r="W403" s="319"/>
      <c r="X403" s="320"/>
      <c r="Y403" s="195">
        <v>173239</v>
      </c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5">
        <v>172249</v>
      </c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5">
        <v>174598</v>
      </c>
      <c r="AT403" s="196"/>
      <c r="AU403" s="196"/>
      <c r="AV403" s="196"/>
      <c r="AW403" s="196"/>
      <c r="AX403" s="196"/>
      <c r="AY403" s="196"/>
      <c r="AZ403" s="196"/>
      <c r="BA403" s="196"/>
      <c r="BB403" s="196"/>
      <c r="BC403" s="195">
        <v>186885</v>
      </c>
      <c r="BD403" s="196"/>
      <c r="BE403" s="196"/>
      <c r="BF403" s="196"/>
      <c r="BG403" s="196"/>
      <c r="BH403" s="196"/>
      <c r="BI403" s="196"/>
      <c r="BJ403" s="196"/>
      <c r="BK403" s="196"/>
      <c r="BL403" s="196"/>
      <c r="BM403" s="195">
        <v>192093</v>
      </c>
      <c r="BN403" s="196"/>
      <c r="BO403" s="196"/>
      <c r="BP403" s="196"/>
      <c r="BQ403" s="196"/>
      <c r="BR403" s="196"/>
      <c r="BS403" s="196"/>
      <c r="BT403" s="196"/>
      <c r="BU403" s="196"/>
      <c r="BV403" s="196"/>
      <c r="BW403" s="195">
        <v>196055</v>
      </c>
      <c r="BX403" s="196"/>
      <c r="BY403" s="196"/>
      <c r="BZ403" s="196"/>
      <c r="CA403" s="196"/>
      <c r="CB403" s="196"/>
      <c r="CC403" s="196"/>
      <c r="CD403" s="196"/>
      <c r="CE403" s="196"/>
      <c r="CF403" s="232"/>
    </row>
    <row r="404" spans="1:84" s="11" customFormat="1" ht="17.25" customHeight="1">
      <c r="A404" s="365" t="s">
        <v>294</v>
      </c>
      <c r="B404" s="366"/>
      <c r="C404" s="367"/>
      <c r="D404" s="366"/>
      <c r="E404" s="366"/>
      <c r="F404" s="366"/>
      <c r="G404" s="366"/>
      <c r="H404" s="366"/>
      <c r="I404" s="366"/>
      <c r="J404" s="366"/>
      <c r="K404" s="366"/>
      <c r="L404" s="366"/>
      <c r="M404" s="366"/>
      <c r="N404" s="366"/>
      <c r="O404" s="214">
        <v>170553</v>
      </c>
      <c r="P404" s="214"/>
      <c r="Q404" s="214"/>
      <c r="R404" s="214"/>
      <c r="S404" s="214"/>
      <c r="T404" s="214"/>
      <c r="U404" s="214"/>
      <c r="V404" s="214"/>
      <c r="W404" s="214"/>
      <c r="X404" s="214"/>
      <c r="Y404" s="214">
        <v>173239</v>
      </c>
      <c r="Z404" s="214"/>
      <c r="AA404" s="214"/>
      <c r="AB404" s="214"/>
      <c r="AC404" s="214"/>
      <c r="AD404" s="214"/>
      <c r="AE404" s="214"/>
      <c r="AF404" s="214"/>
      <c r="AG404" s="214"/>
      <c r="AH404" s="214"/>
      <c r="AI404" s="214">
        <v>172249</v>
      </c>
      <c r="AJ404" s="214"/>
      <c r="AK404" s="214"/>
      <c r="AL404" s="214"/>
      <c r="AM404" s="214"/>
      <c r="AN404" s="214"/>
      <c r="AO404" s="214"/>
      <c r="AP404" s="214"/>
      <c r="AQ404" s="214"/>
      <c r="AR404" s="214"/>
      <c r="AS404" s="214">
        <v>174598</v>
      </c>
      <c r="AT404" s="214"/>
      <c r="AU404" s="214"/>
      <c r="AV404" s="214"/>
      <c r="AW404" s="214"/>
      <c r="AX404" s="214"/>
      <c r="AY404" s="214"/>
      <c r="AZ404" s="214"/>
      <c r="BA404" s="214"/>
      <c r="BB404" s="214"/>
      <c r="BC404" s="214">
        <v>175156</v>
      </c>
      <c r="BD404" s="214"/>
      <c r="BE404" s="214"/>
      <c r="BF404" s="214"/>
      <c r="BG404" s="214"/>
      <c r="BH404" s="214"/>
      <c r="BI404" s="214"/>
      <c r="BJ404" s="214"/>
      <c r="BK404" s="214"/>
      <c r="BL404" s="214"/>
      <c r="BM404" s="214">
        <v>178830</v>
      </c>
      <c r="BN404" s="214"/>
      <c r="BO404" s="214"/>
      <c r="BP404" s="214"/>
      <c r="BQ404" s="214"/>
      <c r="BR404" s="214"/>
      <c r="BS404" s="214"/>
      <c r="BT404" s="214"/>
      <c r="BU404" s="214"/>
      <c r="BV404" s="214"/>
      <c r="BW404" s="189">
        <v>181292</v>
      </c>
      <c r="BX404" s="189"/>
      <c r="BY404" s="190"/>
      <c r="BZ404" s="188"/>
      <c r="CA404" s="189"/>
      <c r="CB404" s="189"/>
      <c r="CC404" s="189"/>
      <c r="CD404" s="189"/>
      <c r="CE404" s="189"/>
      <c r="CF404" s="227"/>
    </row>
    <row r="405" spans="1:84" s="11" customFormat="1" ht="17.25" customHeight="1" thickBot="1">
      <c r="A405" s="487" t="s">
        <v>295</v>
      </c>
      <c r="B405" s="488"/>
      <c r="C405" s="489"/>
      <c r="D405" s="488"/>
      <c r="E405" s="488"/>
      <c r="F405" s="488"/>
      <c r="G405" s="488"/>
      <c r="H405" s="488"/>
      <c r="I405" s="488"/>
      <c r="J405" s="488"/>
      <c r="K405" s="488"/>
      <c r="L405" s="488"/>
      <c r="M405" s="488"/>
      <c r="N405" s="488"/>
      <c r="O405" s="185" t="s">
        <v>99</v>
      </c>
      <c r="P405" s="186"/>
      <c r="Q405" s="186"/>
      <c r="R405" s="186"/>
      <c r="S405" s="186"/>
      <c r="T405" s="186"/>
      <c r="U405" s="186"/>
      <c r="V405" s="186"/>
      <c r="W405" s="186"/>
      <c r="X405" s="187"/>
      <c r="Y405" s="185" t="s">
        <v>99</v>
      </c>
      <c r="Z405" s="186"/>
      <c r="AA405" s="186"/>
      <c r="AB405" s="186"/>
      <c r="AC405" s="186"/>
      <c r="AD405" s="186"/>
      <c r="AE405" s="186"/>
      <c r="AF405" s="186"/>
      <c r="AG405" s="186"/>
      <c r="AH405" s="187"/>
      <c r="AI405" s="185" t="s">
        <v>99</v>
      </c>
      <c r="AJ405" s="186"/>
      <c r="AK405" s="186"/>
      <c r="AL405" s="186"/>
      <c r="AM405" s="186"/>
      <c r="AN405" s="186"/>
      <c r="AO405" s="186"/>
      <c r="AP405" s="186"/>
      <c r="AQ405" s="186"/>
      <c r="AR405" s="187"/>
      <c r="AS405" s="185" t="s">
        <v>99</v>
      </c>
      <c r="AT405" s="186"/>
      <c r="AU405" s="186"/>
      <c r="AV405" s="186"/>
      <c r="AW405" s="186"/>
      <c r="AX405" s="186"/>
      <c r="AY405" s="186"/>
      <c r="AZ405" s="186"/>
      <c r="BA405" s="186"/>
      <c r="BB405" s="187"/>
      <c r="BC405" s="185">
        <v>11729</v>
      </c>
      <c r="BD405" s="186"/>
      <c r="BE405" s="186"/>
      <c r="BF405" s="186"/>
      <c r="BG405" s="186"/>
      <c r="BH405" s="186"/>
      <c r="BI405" s="186"/>
      <c r="BJ405" s="186"/>
      <c r="BK405" s="186"/>
      <c r="BL405" s="187"/>
      <c r="BM405" s="185">
        <v>13263</v>
      </c>
      <c r="BN405" s="186"/>
      <c r="BO405" s="186"/>
      <c r="BP405" s="186"/>
      <c r="BQ405" s="186"/>
      <c r="BR405" s="186"/>
      <c r="BS405" s="186"/>
      <c r="BT405" s="186"/>
      <c r="BU405" s="186"/>
      <c r="BV405" s="187"/>
      <c r="BW405" s="306">
        <v>14763</v>
      </c>
      <c r="BX405" s="306"/>
      <c r="BY405" s="307"/>
      <c r="BZ405" s="305"/>
      <c r="CA405" s="306"/>
      <c r="CB405" s="306"/>
      <c r="CC405" s="306"/>
      <c r="CD405" s="306"/>
      <c r="CE405" s="306"/>
      <c r="CF405" s="479"/>
    </row>
    <row r="406" spans="1:91" s="11" customFormat="1" ht="17.25" customHeight="1">
      <c r="A406" s="9" t="s">
        <v>296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2"/>
      <c r="AZ406" s="10"/>
      <c r="BA406" s="10"/>
      <c r="BB406" s="10"/>
      <c r="BC406" s="10"/>
      <c r="BD406" s="10"/>
      <c r="BE406" s="10"/>
      <c r="BH406" s="12"/>
      <c r="BI406" s="10"/>
      <c r="BJ406" s="10"/>
      <c r="BK406" s="10"/>
      <c r="BL406" s="10"/>
      <c r="BM406" s="10"/>
      <c r="BN406" s="10"/>
      <c r="BO406" s="12"/>
      <c r="BT406" s="12"/>
      <c r="BU406" s="10"/>
      <c r="BV406" s="10"/>
      <c r="BW406" s="10"/>
      <c r="BX406" s="10"/>
      <c r="BY406" s="10"/>
      <c r="BZ406" s="10"/>
      <c r="CA406" s="12"/>
      <c r="CF406" s="12" t="s">
        <v>335</v>
      </c>
      <c r="CM406" s="12"/>
    </row>
    <row r="407" spans="1:84" s="11" customFormat="1" ht="17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2"/>
      <c r="BH407" s="12"/>
      <c r="BI407" s="10"/>
      <c r="BJ407" s="10"/>
      <c r="BK407" s="10"/>
      <c r="BL407" s="10"/>
      <c r="BM407" s="10"/>
      <c r="BN407" s="10"/>
      <c r="BO407" s="12"/>
      <c r="BT407" s="12"/>
      <c r="BU407" s="10"/>
      <c r="BV407" s="10"/>
      <c r="BW407" s="10"/>
      <c r="BX407" s="10"/>
      <c r="BY407" s="10"/>
      <c r="BZ407" s="10"/>
      <c r="CA407" s="12"/>
      <c r="CF407" s="12"/>
    </row>
    <row r="408" spans="5:79" s="11" customFormat="1" ht="17.25" customHeight="1"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</row>
    <row r="409" spans="1:76" s="11" customFormat="1" ht="19.5" thickBot="1">
      <c r="A409" s="16" t="s">
        <v>136</v>
      </c>
      <c r="B409" s="16"/>
      <c r="C409" s="16"/>
      <c r="D409" s="16"/>
      <c r="E409" s="16"/>
      <c r="F409" s="16"/>
      <c r="G409" s="16"/>
      <c r="H409" s="16"/>
      <c r="I409" s="21"/>
      <c r="J409" s="21"/>
      <c r="K409" s="21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2"/>
      <c r="AZ409" s="10"/>
      <c r="BA409" s="10"/>
      <c r="BB409" s="10"/>
      <c r="BC409" s="10"/>
      <c r="BD409" s="10"/>
      <c r="BE409" s="10"/>
      <c r="BI409" s="12"/>
      <c r="BJ409" s="10"/>
      <c r="BK409" s="10"/>
      <c r="BL409" s="10"/>
      <c r="BM409" s="10"/>
      <c r="BN409" s="10"/>
      <c r="BR409" s="12"/>
      <c r="BS409" s="10"/>
      <c r="BT409" s="10"/>
      <c r="BU409" s="10"/>
      <c r="BV409" s="10"/>
      <c r="BW409" s="10"/>
      <c r="BX409" s="12"/>
    </row>
    <row r="410" spans="1:84" s="11" customFormat="1" ht="17.25" customHeight="1">
      <c r="A410" s="348" t="s">
        <v>292</v>
      </c>
      <c r="B410" s="349"/>
      <c r="C410" s="349"/>
      <c r="D410" s="349"/>
      <c r="E410" s="349"/>
      <c r="F410" s="349"/>
      <c r="G410" s="349"/>
      <c r="H410" s="349"/>
      <c r="I410" s="349"/>
      <c r="J410" s="349"/>
      <c r="K410" s="349"/>
      <c r="L410" s="349"/>
      <c r="M410" s="349"/>
      <c r="N410" s="349"/>
      <c r="O410" s="349"/>
      <c r="P410" s="349"/>
      <c r="Q410" s="349"/>
      <c r="R410" s="349"/>
      <c r="S410" s="349"/>
      <c r="T410" s="349"/>
      <c r="U410" s="349"/>
      <c r="V410" s="490" t="s">
        <v>351</v>
      </c>
      <c r="W410" s="219"/>
      <c r="X410" s="219"/>
      <c r="Y410" s="219"/>
      <c r="Z410" s="219"/>
      <c r="AA410" s="219"/>
      <c r="AB410" s="219"/>
      <c r="AC410" s="219"/>
      <c r="AD410" s="491"/>
      <c r="AE410" s="490" t="s">
        <v>267</v>
      </c>
      <c r="AF410" s="219"/>
      <c r="AG410" s="219"/>
      <c r="AH410" s="219"/>
      <c r="AI410" s="219"/>
      <c r="AJ410" s="219"/>
      <c r="AK410" s="219"/>
      <c r="AL410" s="219"/>
      <c r="AM410" s="491"/>
      <c r="AN410" s="490" t="s">
        <v>268</v>
      </c>
      <c r="AO410" s="219"/>
      <c r="AP410" s="219"/>
      <c r="AQ410" s="219"/>
      <c r="AR410" s="219"/>
      <c r="AS410" s="219"/>
      <c r="AT410" s="219"/>
      <c r="AU410" s="219"/>
      <c r="AV410" s="491"/>
      <c r="AW410" s="490" t="s">
        <v>269</v>
      </c>
      <c r="AX410" s="219"/>
      <c r="AY410" s="219"/>
      <c r="AZ410" s="219"/>
      <c r="BA410" s="219"/>
      <c r="BB410" s="219"/>
      <c r="BC410" s="219"/>
      <c r="BD410" s="219"/>
      <c r="BE410" s="491"/>
      <c r="BF410" s="490" t="s">
        <v>319</v>
      </c>
      <c r="BG410" s="219"/>
      <c r="BH410" s="219"/>
      <c r="BI410" s="219"/>
      <c r="BJ410" s="219"/>
      <c r="BK410" s="219"/>
      <c r="BL410" s="219"/>
      <c r="BM410" s="219"/>
      <c r="BN410" s="491"/>
      <c r="BO410" s="613" t="s">
        <v>334</v>
      </c>
      <c r="BP410" s="228"/>
      <c r="BQ410" s="228"/>
      <c r="BR410" s="228"/>
      <c r="BS410" s="228"/>
      <c r="BT410" s="228"/>
      <c r="BU410" s="228"/>
      <c r="BV410" s="228"/>
      <c r="BW410" s="614"/>
      <c r="BX410" s="228" t="s">
        <v>317</v>
      </c>
      <c r="BY410" s="228"/>
      <c r="BZ410" s="228"/>
      <c r="CA410" s="228"/>
      <c r="CB410" s="228"/>
      <c r="CC410" s="228"/>
      <c r="CD410" s="228"/>
      <c r="CE410" s="228"/>
      <c r="CF410" s="229"/>
    </row>
    <row r="411" spans="1:84" s="11" customFormat="1" ht="17.25" customHeight="1">
      <c r="A411" s="619"/>
      <c r="B411" s="620"/>
      <c r="C411" s="620"/>
      <c r="D411" s="620"/>
      <c r="E411" s="620"/>
      <c r="F411" s="620"/>
      <c r="G411" s="620"/>
      <c r="H411" s="620"/>
      <c r="I411" s="620"/>
      <c r="J411" s="620"/>
      <c r="K411" s="620"/>
      <c r="L411" s="620"/>
      <c r="M411" s="620"/>
      <c r="N411" s="620"/>
      <c r="O411" s="620"/>
      <c r="P411" s="620"/>
      <c r="Q411" s="620"/>
      <c r="R411" s="620"/>
      <c r="S411" s="620"/>
      <c r="T411" s="620"/>
      <c r="U411" s="620"/>
      <c r="V411" s="492"/>
      <c r="W411" s="493"/>
      <c r="X411" s="493"/>
      <c r="Y411" s="493"/>
      <c r="Z411" s="493"/>
      <c r="AA411" s="493"/>
      <c r="AB411" s="493"/>
      <c r="AC411" s="493"/>
      <c r="AD411" s="494"/>
      <c r="AE411" s="492"/>
      <c r="AF411" s="493"/>
      <c r="AG411" s="493"/>
      <c r="AH411" s="493"/>
      <c r="AI411" s="493"/>
      <c r="AJ411" s="493"/>
      <c r="AK411" s="493"/>
      <c r="AL411" s="493"/>
      <c r="AM411" s="494"/>
      <c r="AN411" s="492"/>
      <c r="AO411" s="493"/>
      <c r="AP411" s="493"/>
      <c r="AQ411" s="493"/>
      <c r="AR411" s="493"/>
      <c r="AS411" s="493"/>
      <c r="AT411" s="493"/>
      <c r="AU411" s="493"/>
      <c r="AV411" s="494"/>
      <c r="AW411" s="492"/>
      <c r="AX411" s="493"/>
      <c r="AY411" s="493"/>
      <c r="AZ411" s="493"/>
      <c r="BA411" s="493"/>
      <c r="BB411" s="493"/>
      <c r="BC411" s="493"/>
      <c r="BD411" s="493"/>
      <c r="BE411" s="494"/>
      <c r="BF411" s="492"/>
      <c r="BG411" s="493"/>
      <c r="BH411" s="493"/>
      <c r="BI411" s="493"/>
      <c r="BJ411" s="493"/>
      <c r="BK411" s="493"/>
      <c r="BL411" s="493"/>
      <c r="BM411" s="493"/>
      <c r="BN411" s="494"/>
      <c r="BO411" s="615"/>
      <c r="BP411" s="230"/>
      <c r="BQ411" s="230"/>
      <c r="BR411" s="230"/>
      <c r="BS411" s="230"/>
      <c r="BT411" s="230"/>
      <c r="BU411" s="230"/>
      <c r="BV411" s="230"/>
      <c r="BW411" s="616"/>
      <c r="BX411" s="230"/>
      <c r="BY411" s="230"/>
      <c r="BZ411" s="230"/>
      <c r="CA411" s="230"/>
      <c r="CB411" s="230"/>
      <c r="CC411" s="230"/>
      <c r="CD411" s="230"/>
      <c r="CE411" s="230"/>
      <c r="CF411" s="231"/>
    </row>
    <row r="412" spans="1:84" s="11" customFormat="1" ht="17.25" customHeight="1">
      <c r="A412" s="324" t="s">
        <v>297</v>
      </c>
      <c r="B412" s="325"/>
      <c r="C412" s="325"/>
      <c r="D412" s="325"/>
      <c r="E412" s="325"/>
      <c r="F412" s="325"/>
      <c r="G412" s="325"/>
      <c r="H412" s="325"/>
      <c r="I412" s="325"/>
      <c r="J412" s="325"/>
      <c r="K412" s="326"/>
      <c r="L412" s="355" t="s">
        <v>298</v>
      </c>
      <c r="M412" s="356"/>
      <c r="N412" s="356"/>
      <c r="O412" s="356"/>
      <c r="P412" s="356"/>
      <c r="Q412" s="356"/>
      <c r="R412" s="356"/>
      <c r="S412" s="356"/>
      <c r="T412" s="356"/>
      <c r="U412" s="356"/>
      <c r="V412" s="191">
        <v>90115</v>
      </c>
      <c r="W412" s="192"/>
      <c r="X412" s="192"/>
      <c r="Y412" s="192"/>
      <c r="Z412" s="192"/>
      <c r="AA412" s="192"/>
      <c r="AB412" s="192"/>
      <c r="AC412" s="192"/>
      <c r="AD412" s="193"/>
      <c r="AE412" s="195">
        <v>114806</v>
      </c>
      <c r="AF412" s="196"/>
      <c r="AG412" s="196"/>
      <c r="AH412" s="196"/>
      <c r="AI412" s="196"/>
      <c r="AJ412" s="196"/>
      <c r="AK412" s="196"/>
      <c r="AL412" s="196"/>
      <c r="AM412" s="233"/>
      <c r="AN412" s="195">
        <v>109719</v>
      </c>
      <c r="AO412" s="196"/>
      <c r="AP412" s="196"/>
      <c r="AQ412" s="196"/>
      <c r="AR412" s="196"/>
      <c r="AS412" s="196"/>
      <c r="AT412" s="196"/>
      <c r="AU412" s="196"/>
      <c r="AV412" s="233"/>
      <c r="AW412" s="195">
        <v>110233</v>
      </c>
      <c r="AX412" s="196"/>
      <c r="AY412" s="196"/>
      <c r="AZ412" s="196"/>
      <c r="BA412" s="196"/>
      <c r="BB412" s="196"/>
      <c r="BC412" s="196"/>
      <c r="BD412" s="196"/>
      <c r="BE412" s="233"/>
      <c r="BF412" s="195">
        <v>114362</v>
      </c>
      <c r="BG412" s="196"/>
      <c r="BH412" s="196"/>
      <c r="BI412" s="196"/>
      <c r="BJ412" s="196"/>
      <c r="BK412" s="196"/>
      <c r="BL412" s="196"/>
      <c r="BM412" s="196"/>
      <c r="BN412" s="233"/>
      <c r="BO412" s="195">
        <v>127198</v>
      </c>
      <c r="BP412" s="196"/>
      <c r="BQ412" s="196"/>
      <c r="BR412" s="196"/>
      <c r="BS412" s="196"/>
      <c r="BT412" s="196"/>
      <c r="BU412" s="196"/>
      <c r="BV412" s="196"/>
      <c r="BW412" s="196"/>
      <c r="BX412" s="195">
        <v>98370</v>
      </c>
      <c r="BY412" s="196"/>
      <c r="BZ412" s="196"/>
      <c r="CA412" s="196"/>
      <c r="CB412" s="196"/>
      <c r="CC412" s="196"/>
      <c r="CD412" s="196"/>
      <c r="CE412" s="196"/>
      <c r="CF412" s="232"/>
    </row>
    <row r="413" spans="1:84" s="11" customFormat="1" ht="17.25" customHeight="1">
      <c r="A413" s="327"/>
      <c r="B413" s="328"/>
      <c r="C413" s="328"/>
      <c r="D413" s="328"/>
      <c r="E413" s="328"/>
      <c r="F413" s="328"/>
      <c r="G413" s="328"/>
      <c r="H413" s="328"/>
      <c r="I413" s="328"/>
      <c r="J413" s="328"/>
      <c r="K413" s="329"/>
      <c r="L413" s="486" t="s">
        <v>299</v>
      </c>
      <c r="M413" s="328"/>
      <c r="N413" s="328"/>
      <c r="O413" s="328"/>
      <c r="P413" s="328"/>
      <c r="Q413" s="328"/>
      <c r="R413" s="328"/>
      <c r="S413" s="328"/>
      <c r="T413" s="328"/>
      <c r="U413" s="329"/>
      <c r="V413" s="188">
        <v>42046</v>
      </c>
      <c r="W413" s="189"/>
      <c r="X413" s="189"/>
      <c r="Y413" s="189"/>
      <c r="Z413" s="189"/>
      <c r="AA413" s="189"/>
      <c r="AB413" s="189"/>
      <c r="AC413" s="189"/>
      <c r="AD413" s="190"/>
      <c r="AE413" s="188">
        <v>46648</v>
      </c>
      <c r="AF413" s="189"/>
      <c r="AG413" s="189"/>
      <c r="AH413" s="189"/>
      <c r="AI413" s="189"/>
      <c r="AJ413" s="189"/>
      <c r="AK413" s="189"/>
      <c r="AL413" s="189"/>
      <c r="AM413" s="190"/>
      <c r="AN413" s="188">
        <v>45203</v>
      </c>
      <c r="AO413" s="189"/>
      <c r="AP413" s="189"/>
      <c r="AQ413" s="189"/>
      <c r="AR413" s="189"/>
      <c r="AS413" s="189"/>
      <c r="AT413" s="189"/>
      <c r="AU413" s="189"/>
      <c r="AV413" s="190"/>
      <c r="AW413" s="188">
        <v>43767</v>
      </c>
      <c r="AX413" s="189"/>
      <c r="AY413" s="189"/>
      <c r="AZ413" s="189"/>
      <c r="BA413" s="189"/>
      <c r="BB413" s="189"/>
      <c r="BC413" s="189"/>
      <c r="BD413" s="189"/>
      <c r="BE413" s="190"/>
      <c r="BF413" s="188">
        <v>44180</v>
      </c>
      <c r="BG413" s="189"/>
      <c r="BH413" s="189"/>
      <c r="BI413" s="189"/>
      <c r="BJ413" s="189"/>
      <c r="BK413" s="189"/>
      <c r="BL413" s="189"/>
      <c r="BM413" s="189"/>
      <c r="BN413" s="190"/>
      <c r="BO413" s="188">
        <v>46746</v>
      </c>
      <c r="BP413" s="189"/>
      <c r="BQ413" s="189"/>
      <c r="BR413" s="189"/>
      <c r="BS413" s="189"/>
      <c r="BT413" s="189"/>
      <c r="BU413" s="189"/>
      <c r="BV413" s="189"/>
      <c r="BW413" s="189"/>
      <c r="BX413" s="188">
        <v>42182</v>
      </c>
      <c r="BY413" s="189"/>
      <c r="BZ413" s="189"/>
      <c r="CA413" s="189"/>
      <c r="CB413" s="189"/>
      <c r="CC413" s="189"/>
      <c r="CD413" s="189"/>
      <c r="CE413" s="189"/>
      <c r="CF413" s="227"/>
    </row>
    <row r="414" spans="1:84" s="11" customFormat="1" ht="17.25" customHeight="1">
      <c r="A414" s="327"/>
      <c r="B414" s="328"/>
      <c r="C414" s="328"/>
      <c r="D414" s="328"/>
      <c r="E414" s="328"/>
      <c r="F414" s="328"/>
      <c r="G414" s="328"/>
      <c r="H414" s="328"/>
      <c r="I414" s="328"/>
      <c r="J414" s="328"/>
      <c r="K414" s="329"/>
      <c r="L414" s="486" t="s">
        <v>300</v>
      </c>
      <c r="M414" s="328"/>
      <c r="N414" s="328"/>
      <c r="O414" s="328"/>
      <c r="P414" s="328"/>
      <c r="Q414" s="328"/>
      <c r="R414" s="328"/>
      <c r="S414" s="328"/>
      <c r="T414" s="328"/>
      <c r="U414" s="329"/>
      <c r="V414" s="224">
        <v>147829</v>
      </c>
      <c r="W414" s="225"/>
      <c r="X414" s="225"/>
      <c r="Y414" s="225"/>
      <c r="Z414" s="225"/>
      <c r="AA414" s="225"/>
      <c r="AB414" s="225"/>
      <c r="AC414" s="225"/>
      <c r="AD414" s="226"/>
      <c r="AE414" s="224">
        <v>162258</v>
      </c>
      <c r="AF414" s="225"/>
      <c r="AG414" s="225"/>
      <c r="AH414" s="225"/>
      <c r="AI414" s="225"/>
      <c r="AJ414" s="225"/>
      <c r="AK414" s="225"/>
      <c r="AL414" s="225"/>
      <c r="AM414" s="226"/>
      <c r="AN414" s="224">
        <v>156783</v>
      </c>
      <c r="AO414" s="225"/>
      <c r="AP414" s="225"/>
      <c r="AQ414" s="225"/>
      <c r="AR414" s="225"/>
      <c r="AS414" s="225"/>
      <c r="AT414" s="225"/>
      <c r="AU414" s="225"/>
      <c r="AV414" s="226"/>
      <c r="AW414" s="224">
        <v>162504</v>
      </c>
      <c r="AX414" s="225"/>
      <c r="AY414" s="225"/>
      <c r="AZ414" s="225"/>
      <c r="BA414" s="225"/>
      <c r="BB414" s="225"/>
      <c r="BC414" s="225"/>
      <c r="BD414" s="225"/>
      <c r="BE414" s="226"/>
      <c r="BF414" s="224">
        <v>160399</v>
      </c>
      <c r="BG414" s="225"/>
      <c r="BH414" s="225"/>
      <c r="BI414" s="225"/>
      <c r="BJ414" s="225"/>
      <c r="BK414" s="225"/>
      <c r="BL414" s="225"/>
      <c r="BM414" s="225"/>
      <c r="BN414" s="226"/>
      <c r="BO414" s="224">
        <v>162959</v>
      </c>
      <c r="BP414" s="225"/>
      <c r="BQ414" s="225"/>
      <c r="BR414" s="225"/>
      <c r="BS414" s="225"/>
      <c r="BT414" s="225"/>
      <c r="BU414" s="225"/>
      <c r="BV414" s="225"/>
      <c r="BW414" s="225"/>
      <c r="BX414" s="224">
        <v>152868</v>
      </c>
      <c r="BY414" s="225"/>
      <c r="BZ414" s="225"/>
      <c r="CA414" s="225"/>
      <c r="CB414" s="225"/>
      <c r="CC414" s="225"/>
      <c r="CD414" s="225"/>
      <c r="CE414" s="225"/>
      <c r="CF414" s="632"/>
    </row>
    <row r="415" spans="1:84" s="11" customFormat="1" ht="17.25" customHeight="1">
      <c r="A415" s="324" t="s">
        <v>301</v>
      </c>
      <c r="B415" s="325"/>
      <c r="C415" s="325"/>
      <c r="D415" s="325"/>
      <c r="E415" s="325"/>
      <c r="F415" s="325"/>
      <c r="G415" s="325"/>
      <c r="H415" s="325"/>
      <c r="I415" s="325"/>
      <c r="J415" s="325"/>
      <c r="K415" s="326"/>
      <c r="L415" s="355" t="s">
        <v>298</v>
      </c>
      <c r="M415" s="356"/>
      <c r="N415" s="356"/>
      <c r="O415" s="356"/>
      <c r="P415" s="356"/>
      <c r="Q415" s="356"/>
      <c r="R415" s="356"/>
      <c r="S415" s="356"/>
      <c r="T415" s="356"/>
      <c r="U415" s="356"/>
      <c r="V415" s="191">
        <v>90115</v>
      </c>
      <c r="W415" s="192"/>
      <c r="X415" s="192"/>
      <c r="Y415" s="192"/>
      <c r="Z415" s="192"/>
      <c r="AA415" s="192"/>
      <c r="AB415" s="192"/>
      <c r="AC415" s="192"/>
      <c r="AD415" s="193"/>
      <c r="AE415" s="195">
        <v>114806</v>
      </c>
      <c r="AF415" s="196"/>
      <c r="AG415" s="196"/>
      <c r="AH415" s="196"/>
      <c r="AI415" s="196"/>
      <c r="AJ415" s="196"/>
      <c r="AK415" s="196"/>
      <c r="AL415" s="196"/>
      <c r="AM415" s="233"/>
      <c r="AN415" s="195">
        <v>109719</v>
      </c>
      <c r="AO415" s="196"/>
      <c r="AP415" s="196"/>
      <c r="AQ415" s="196"/>
      <c r="AR415" s="196"/>
      <c r="AS415" s="196"/>
      <c r="AT415" s="196"/>
      <c r="AU415" s="196"/>
      <c r="AV415" s="233"/>
      <c r="AW415" s="195">
        <v>110233</v>
      </c>
      <c r="AX415" s="196"/>
      <c r="AY415" s="196"/>
      <c r="AZ415" s="196"/>
      <c r="BA415" s="196"/>
      <c r="BB415" s="196"/>
      <c r="BC415" s="196"/>
      <c r="BD415" s="196"/>
      <c r="BE415" s="233"/>
      <c r="BF415" s="195">
        <v>109463</v>
      </c>
      <c r="BG415" s="196"/>
      <c r="BH415" s="196"/>
      <c r="BI415" s="196"/>
      <c r="BJ415" s="196"/>
      <c r="BK415" s="196"/>
      <c r="BL415" s="196"/>
      <c r="BM415" s="196"/>
      <c r="BN415" s="233"/>
      <c r="BO415" s="188">
        <v>105055</v>
      </c>
      <c r="BP415" s="189"/>
      <c r="BQ415" s="189"/>
      <c r="BR415" s="189"/>
      <c r="BS415" s="189"/>
      <c r="BT415" s="189"/>
      <c r="BU415" s="189"/>
      <c r="BV415" s="189"/>
      <c r="BW415" s="189"/>
      <c r="BX415" s="188">
        <v>78641</v>
      </c>
      <c r="BY415" s="189"/>
      <c r="BZ415" s="189"/>
      <c r="CA415" s="189"/>
      <c r="CB415" s="189"/>
      <c r="CC415" s="189"/>
      <c r="CD415" s="189"/>
      <c r="CE415" s="189"/>
      <c r="CF415" s="227"/>
    </row>
    <row r="416" spans="1:84" s="11" customFormat="1" ht="17.25" customHeight="1">
      <c r="A416" s="327"/>
      <c r="B416" s="328"/>
      <c r="C416" s="328"/>
      <c r="D416" s="328"/>
      <c r="E416" s="328"/>
      <c r="F416" s="328"/>
      <c r="G416" s="328"/>
      <c r="H416" s="328"/>
      <c r="I416" s="328"/>
      <c r="J416" s="328"/>
      <c r="K416" s="329"/>
      <c r="L416" s="328" t="s">
        <v>299</v>
      </c>
      <c r="M416" s="328"/>
      <c r="N416" s="328"/>
      <c r="O416" s="328"/>
      <c r="P416" s="328"/>
      <c r="Q416" s="328"/>
      <c r="R416" s="328"/>
      <c r="S416" s="328"/>
      <c r="T416" s="328"/>
      <c r="U416" s="329"/>
      <c r="V416" s="188">
        <v>42046</v>
      </c>
      <c r="W416" s="189"/>
      <c r="X416" s="189"/>
      <c r="Y416" s="189"/>
      <c r="Z416" s="189"/>
      <c r="AA416" s="189"/>
      <c r="AB416" s="189"/>
      <c r="AC416" s="189"/>
      <c r="AD416" s="190"/>
      <c r="AE416" s="188">
        <v>46648</v>
      </c>
      <c r="AF416" s="189"/>
      <c r="AG416" s="189"/>
      <c r="AH416" s="189"/>
      <c r="AI416" s="189"/>
      <c r="AJ416" s="189"/>
      <c r="AK416" s="189"/>
      <c r="AL416" s="189"/>
      <c r="AM416" s="190"/>
      <c r="AN416" s="188">
        <v>45203</v>
      </c>
      <c r="AO416" s="189"/>
      <c r="AP416" s="189"/>
      <c r="AQ416" s="189"/>
      <c r="AR416" s="189"/>
      <c r="AS416" s="189"/>
      <c r="AT416" s="189"/>
      <c r="AU416" s="189"/>
      <c r="AV416" s="190"/>
      <c r="AW416" s="188">
        <v>43767</v>
      </c>
      <c r="AX416" s="189"/>
      <c r="AY416" s="189"/>
      <c r="AZ416" s="189"/>
      <c r="BA416" s="189"/>
      <c r="BB416" s="189"/>
      <c r="BC416" s="189"/>
      <c r="BD416" s="189"/>
      <c r="BE416" s="190"/>
      <c r="BF416" s="188">
        <v>43031</v>
      </c>
      <c r="BG416" s="189"/>
      <c r="BH416" s="189"/>
      <c r="BI416" s="189"/>
      <c r="BJ416" s="189"/>
      <c r="BK416" s="189"/>
      <c r="BL416" s="189"/>
      <c r="BM416" s="189"/>
      <c r="BN416" s="190"/>
      <c r="BO416" s="188">
        <v>42310</v>
      </c>
      <c r="BP416" s="189"/>
      <c r="BQ416" s="189"/>
      <c r="BR416" s="189"/>
      <c r="BS416" s="189"/>
      <c r="BT416" s="189"/>
      <c r="BU416" s="189"/>
      <c r="BV416" s="189"/>
      <c r="BW416" s="189"/>
      <c r="BX416" s="188">
        <v>38008</v>
      </c>
      <c r="BY416" s="189"/>
      <c r="BZ416" s="189"/>
      <c r="CA416" s="189"/>
      <c r="CB416" s="189"/>
      <c r="CC416" s="189"/>
      <c r="CD416" s="189"/>
      <c r="CE416" s="189"/>
      <c r="CF416" s="227"/>
    </row>
    <row r="417" spans="1:85" s="11" customFormat="1" ht="17.25" customHeight="1">
      <c r="A417" s="327"/>
      <c r="B417" s="328"/>
      <c r="C417" s="328"/>
      <c r="D417" s="328"/>
      <c r="E417" s="328"/>
      <c r="F417" s="328"/>
      <c r="G417" s="328"/>
      <c r="H417" s="328"/>
      <c r="I417" s="328"/>
      <c r="J417" s="328"/>
      <c r="K417" s="329"/>
      <c r="L417" s="328" t="s">
        <v>300</v>
      </c>
      <c r="M417" s="328"/>
      <c r="N417" s="328"/>
      <c r="O417" s="328"/>
      <c r="P417" s="328"/>
      <c r="Q417" s="328"/>
      <c r="R417" s="328"/>
      <c r="S417" s="328"/>
      <c r="T417" s="328"/>
      <c r="U417" s="329"/>
      <c r="V417" s="224">
        <v>147829</v>
      </c>
      <c r="W417" s="225"/>
      <c r="X417" s="225"/>
      <c r="Y417" s="225"/>
      <c r="Z417" s="225"/>
      <c r="AA417" s="225"/>
      <c r="AB417" s="225"/>
      <c r="AC417" s="225"/>
      <c r="AD417" s="226"/>
      <c r="AE417" s="224">
        <v>162258</v>
      </c>
      <c r="AF417" s="225"/>
      <c r="AG417" s="225"/>
      <c r="AH417" s="225"/>
      <c r="AI417" s="225"/>
      <c r="AJ417" s="225"/>
      <c r="AK417" s="225"/>
      <c r="AL417" s="225"/>
      <c r="AM417" s="226"/>
      <c r="AN417" s="224">
        <v>156783</v>
      </c>
      <c r="AO417" s="225"/>
      <c r="AP417" s="225"/>
      <c r="AQ417" s="225"/>
      <c r="AR417" s="225"/>
      <c r="AS417" s="225"/>
      <c r="AT417" s="225"/>
      <c r="AU417" s="225"/>
      <c r="AV417" s="226"/>
      <c r="AW417" s="224">
        <v>162504</v>
      </c>
      <c r="AX417" s="225"/>
      <c r="AY417" s="225"/>
      <c r="AZ417" s="225"/>
      <c r="BA417" s="225"/>
      <c r="BB417" s="225"/>
      <c r="BC417" s="225"/>
      <c r="BD417" s="225"/>
      <c r="BE417" s="226"/>
      <c r="BF417" s="224">
        <v>157298</v>
      </c>
      <c r="BG417" s="225"/>
      <c r="BH417" s="225"/>
      <c r="BI417" s="225"/>
      <c r="BJ417" s="225"/>
      <c r="BK417" s="225"/>
      <c r="BL417" s="225"/>
      <c r="BM417" s="225"/>
      <c r="BN417" s="226"/>
      <c r="BO417" s="188">
        <v>150193</v>
      </c>
      <c r="BP417" s="189"/>
      <c r="BQ417" s="189"/>
      <c r="BR417" s="189"/>
      <c r="BS417" s="189"/>
      <c r="BT417" s="189"/>
      <c r="BU417" s="189"/>
      <c r="BV417" s="189"/>
      <c r="BW417" s="189"/>
      <c r="BX417" s="188">
        <v>140119</v>
      </c>
      <c r="BY417" s="189"/>
      <c r="BZ417" s="189"/>
      <c r="CA417" s="189"/>
      <c r="CB417" s="189"/>
      <c r="CC417" s="189"/>
      <c r="CD417" s="189"/>
      <c r="CE417" s="189"/>
      <c r="CF417" s="227"/>
      <c r="CG417" s="15"/>
    </row>
    <row r="418" spans="1:85" s="11" customFormat="1" ht="17.25" customHeight="1">
      <c r="A418" s="324" t="s">
        <v>302</v>
      </c>
      <c r="B418" s="325"/>
      <c r="C418" s="325"/>
      <c r="D418" s="325"/>
      <c r="E418" s="325"/>
      <c r="F418" s="325"/>
      <c r="G418" s="325"/>
      <c r="H418" s="325"/>
      <c r="I418" s="325"/>
      <c r="J418" s="325"/>
      <c r="K418" s="326"/>
      <c r="L418" s="355" t="s">
        <v>303</v>
      </c>
      <c r="M418" s="356"/>
      <c r="N418" s="356"/>
      <c r="O418" s="356"/>
      <c r="P418" s="356"/>
      <c r="Q418" s="356"/>
      <c r="R418" s="356"/>
      <c r="S418" s="356"/>
      <c r="T418" s="356"/>
      <c r="U418" s="356"/>
      <c r="V418" s="191" t="s">
        <v>99</v>
      </c>
      <c r="W418" s="192"/>
      <c r="X418" s="192"/>
      <c r="Y418" s="192"/>
      <c r="Z418" s="192"/>
      <c r="AA418" s="192"/>
      <c r="AB418" s="192"/>
      <c r="AC418" s="192"/>
      <c r="AD418" s="193"/>
      <c r="AE418" s="191" t="s">
        <v>99</v>
      </c>
      <c r="AF418" s="192"/>
      <c r="AG418" s="192"/>
      <c r="AH418" s="192"/>
      <c r="AI418" s="192"/>
      <c r="AJ418" s="192"/>
      <c r="AK418" s="192"/>
      <c r="AL418" s="192"/>
      <c r="AM418" s="193"/>
      <c r="AN418" s="191" t="s">
        <v>99</v>
      </c>
      <c r="AO418" s="192"/>
      <c r="AP418" s="192"/>
      <c r="AQ418" s="192"/>
      <c r="AR418" s="192"/>
      <c r="AS418" s="192"/>
      <c r="AT418" s="192"/>
      <c r="AU418" s="192"/>
      <c r="AV418" s="193"/>
      <c r="AW418" s="191" t="s">
        <v>99</v>
      </c>
      <c r="AX418" s="192"/>
      <c r="AY418" s="192"/>
      <c r="AZ418" s="192"/>
      <c r="BA418" s="192"/>
      <c r="BB418" s="192"/>
      <c r="BC418" s="192"/>
      <c r="BD418" s="192"/>
      <c r="BE418" s="193"/>
      <c r="BF418" s="191">
        <v>4899</v>
      </c>
      <c r="BG418" s="192"/>
      <c r="BH418" s="192"/>
      <c r="BI418" s="192"/>
      <c r="BJ418" s="192"/>
      <c r="BK418" s="192"/>
      <c r="BL418" s="192"/>
      <c r="BM418" s="192"/>
      <c r="BN418" s="193"/>
      <c r="BO418" s="195">
        <v>22143</v>
      </c>
      <c r="BP418" s="196"/>
      <c r="BQ418" s="196"/>
      <c r="BR418" s="196"/>
      <c r="BS418" s="196"/>
      <c r="BT418" s="196"/>
      <c r="BU418" s="196"/>
      <c r="BV418" s="196"/>
      <c r="BW418" s="196"/>
      <c r="BX418" s="195">
        <v>19729</v>
      </c>
      <c r="BY418" s="196"/>
      <c r="BZ418" s="196"/>
      <c r="CA418" s="196"/>
      <c r="CB418" s="196"/>
      <c r="CC418" s="196"/>
      <c r="CD418" s="196"/>
      <c r="CE418" s="196"/>
      <c r="CF418" s="232"/>
      <c r="CG418" s="15"/>
    </row>
    <row r="419" spans="1:85" s="11" customFormat="1" ht="17.25" customHeight="1">
      <c r="A419" s="327"/>
      <c r="B419" s="328"/>
      <c r="C419" s="328"/>
      <c r="D419" s="328"/>
      <c r="E419" s="328"/>
      <c r="F419" s="328"/>
      <c r="G419" s="328"/>
      <c r="H419" s="328"/>
      <c r="I419" s="328"/>
      <c r="J419" s="328"/>
      <c r="K419" s="329"/>
      <c r="L419" s="486" t="s">
        <v>299</v>
      </c>
      <c r="M419" s="328"/>
      <c r="N419" s="328"/>
      <c r="O419" s="328"/>
      <c r="P419" s="328"/>
      <c r="Q419" s="328"/>
      <c r="R419" s="328"/>
      <c r="S419" s="328"/>
      <c r="T419" s="328"/>
      <c r="U419" s="329"/>
      <c r="V419" s="237" t="s">
        <v>99</v>
      </c>
      <c r="W419" s="198"/>
      <c r="X419" s="198"/>
      <c r="Y419" s="198"/>
      <c r="Z419" s="198"/>
      <c r="AA419" s="198"/>
      <c r="AB419" s="198"/>
      <c r="AC419" s="198"/>
      <c r="AD419" s="238"/>
      <c r="AE419" s="237" t="s">
        <v>99</v>
      </c>
      <c r="AF419" s="198"/>
      <c r="AG419" s="198"/>
      <c r="AH419" s="198"/>
      <c r="AI419" s="198"/>
      <c r="AJ419" s="198"/>
      <c r="AK419" s="198"/>
      <c r="AL419" s="198"/>
      <c r="AM419" s="238"/>
      <c r="AN419" s="237" t="s">
        <v>99</v>
      </c>
      <c r="AO419" s="198"/>
      <c r="AP419" s="198"/>
      <c r="AQ419" s="198"/>
      <c r="AR419" s="198"/>
      <c r="AS419" s="198"/>
      <c r="AT419" s="198"/>
      <c r="AU419" s="198"/>
      <c r="AV419" s="238"/>
      <c r="AW419" s="237" t="s">
        <v>99</v>
      </c>
      <c r="AX419" s="198"/>
      <c r="AY419" s="198"/>
      <c r="AZ419" s="198"/>
      <c r="BA419" s="198"/>
      <c r="BB419" s="198"/>
      <c r="BC419" s="198"/>
      <c r="BD419" s="198"/>
      <c r="BE419" s="238"/>
      <c r="BF419" s="237">
        <v>1149</v>
      </c>
      <c r="BG419" s="198"/>
      <c r="BH419" s="198"/>
      <c r="BI419" s="198"/>
      <c r="BJ419" s="198"/>
      <c r="BK419" s="198"/>
      <c r="BL419" s="198"/>
      <c r="BM419" s="198"/>
      <c r="BN419" s="238"/>
      <c r="BO419" s="188">
        <v>4436</v>
      </c>
      <c r="BP419" s="189"/>
      <c r="BQ419" s="189"/>
      <c r="BR419" s="189"/>
      <c r="BS419" s="189"/>
      <c r="BT419" s="189"/>
      <c r="BU419" s="189"/>
      <c r="BV419" s="189"/>
      <c r="BW419" s="189"/>
      <c r="BX419" s="188">
        <v>4174</v>
      </c>
      <c r="BY419" s="189"/>
      <c r="BZ419" s="189"/>
      <c r="CA419" s="189"/>
      <c r="CB419" s="189"/>
      <c r="CC419" s="189"/>
      <c r="CD419" s="189"/>
      <c r="CE419" s="189"/>
      <c r="CF419" s="227"/>
      <c r="CG419" s="15"/>
    </row>
    <row r="420" spans="1:85" s="11" customFormat="1" ht="17.25" customHeight="1" thickBot="1">
      <c r="A420" s="330"/>
      <c r="B420" s="331"/>
      <c r="C420" s="331"/>
      <c r="D420" s="331"/>
      <c r="E420" s="331"/>
      <c r="F420" s="331"/>
      <c r="G420" s="331"/>
      <c r="H420" s="331"/>
      <c r="I420" s="331"/>
      <c r="J420" s="331"/>
      <c r="K420" s="332"/>
      <c r="L420" s="357" t="s">
        <v>300</v>
      </c>
      <c r="M420" s="331"/>
      <c r="N420" s="331"/>
      <c r="O420" s="331"/>
      <c r="P420" s="331"/>
      <c r="Q420" s="331"/>
      <c r="R420" s="331"/>
      <c r="S420" s="331"/>
      <c r="T420" s="331"/>
      <c r="U420" s="332"/>
      <c r="V420" s="185" t="s">
        <v>99</v>
      </c>
      <c r="W420" s="186"/>
      <c r="X420" s="186"/>
      <c r="Y420" s="186"/>
      <c r="Z420" s="186"/>
      <c r="AA420" s="186"/>
      <c r="AB420" s="186"/>
      <c r="AC420" s="186"/>
      <c r="AD420" s="187"/>
      <c r="AE420" s="185" t="s">
        <v>99</v>
      </c>
      <c r="AF420" s="186"/>
      <c r="AG420" s="186"/>
      <c r="AH420" s="186"/>
      <c r="AI420" s="186"/>
      <c r="AJ420" s="186"/>
      <c r="AK420" s="186"/>
      <c r="AL420" s="186"/>
      <c r="AM420" s="187"/>
      <c r="AN420" s="185" t="s">
        <v>99</v>
      </c>
      <c r="AO420" s="186"/>
      <c r="AP420" s="186"/>
      <c r="AQ420" s="186"/>
      <c r="AR420" s="186"/>
      <c r="AS420" s="186"/>
      <c r="AT420" s="186"/>
      <c r="AU420" s="186"/>
      <c r="AV420" s="187"/>
      <c r="AW420" s="185" t="s">
        <v>99</v>
      </c>
      <c r="AX420" s="186"/>
      <c r="AY420" s="186"/>
      <c r="AZ420" s="186"/>
      <c r="BA420" s="186"/>
      <c r="BB420" s="186"/>
      <c r="BC420" s="186"/>
      <c r="BD420" s="186"/>
      <c r="BE420" s="187"/>
      <c r="BF420" s="185">
        <v>3101</v>
      </c>
      <c r="BG420" s="186"/>
      <c r="BH420" s="186"/>
      <c r="BI420" s="186"/>
      <c r="BJ420" s="186"/>
      <c r="BK420" s="186"/>
      <c r="BL420" s="186"/>
      <c r="BM420" s="186"/>
      <c r="BN420" s="187"/>
      <c r="BO420" s="305">
        <v>12766</v>
      </c>
      <c r="BP420" s="306"/>
      <c r="BQ420" s="306"/>
      <c r="BR420" s="306"/>
      <c r="BS420" s="306"/>
      <c r="BT420" s="306"/>
      <c r="BU420" s="306"/>
      <c r="BV420" s="306"/>
      <c r="BW420" s="306"/>
      <c r="BX420" s="305">
        <v>12749</v>
      </c>
      <c r="BY420" s="306"/>
      <c r="BZ420" s="306"/>
      <c r="CA420" s="306"/>
      <c r="CB420" s="306"/>
      <c r="CC420" s="306"/>
      <c r="CD420" s="306"/>
      <c r="CE420" s="306"/>
      <c r="CF420" s="479"/>
      <c r="CG420" s="15"/>
    </row>
    <row r="421" spans="1:84" s="11" customFormat="1" ht="17.25" customHeight="1">
      <c r="A421" s="9" t="s">
        <v>304</v>
      </c>
      <c r="B421" s="9"/>
      <c r="C421" s="9"/>
      <c r="D421" s="9"/>
      <c r="E421" s="9"/>
      <c r="F421" s="9"/>
      <c r="G421" s="9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2"/>
      <c r="BY421" s="12"/>
      <c r="BZ421" s="12"/>
      <c r="CA421" s="10"/>
      <c r="CF421" s="12" t="s">
        <v>335</v>
      </c>
    </row>
    <row r="422" spans="1:84" s="11" customFormat="1" ht="17.25" customHeight="1">
      <c r="A422" s="9" t="s">
        <v>305</v>
      </c>
      <c r="B422" s="9"/>
      <c r="C422" s="9"/>
      <c r="D422" s="9"/>
      <c r="E422" s="9"/>
      <c r="F422" s="9"/>
      <c r="G422" s="9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2"/>
      <c r="BY422" s="12"/>
      <c r="BZ422" s="12"/>
      <c r="CA422" s="10"/>
      <c r="CF422" s="12"/>
    </row>
    <row r="423" spans="1:84" s="11" customFormat="1" ht="17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2"/>
      <c r="BY423" s="12"/>
      <c r="BZ423" s="12"/>
      <c r="CA423" s="10"/>
      <c r="CF423" s="12"/>
    </row>
    <row r="424" spans="1:84" s="11" customFormat="1" ht="19.5" thickBot="1">
      <c r="A424" s="16" t="s">
        <v>336</v>
      </c>
      <c r="B424" s="21"/>
      <c r="C424" s="21"/>
      <c r="D424" s="21"/>
      <c r="E424" s="10"/>
      <c r="F424" s="10"/>
      <c r="G424" s="10"/>
      <c r="H424" s="10"/>
      <c r="I424" s="10"/>
      <c r="J424" s="10"/>
      <c r="K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2"/>
      <c r="BP424" s="12"/>
      <c r="BQ424" s="12"/>
      <c r="BR424" s="12"/>
      <c r="BS424" s="12"/>
      <c r="BT424" s="12"/>
      <c r="BU424" s="10"/>
      <c r="BV424" s="10"/>
      <c r="BW424" s="10"/>
      <c r="BX424" s="10"/>
      <c r="BY424" s="10"/>
      <c r="BZ424" s="10"/>
      <c r="CF424" s="14" t="s">
        <v>176</v>
      </c>
    </row>
    <row r="425" spans="1:85" s="11" customFormat="1" ht="17.25" customHeight="1">
      <c r="A425" s="348" t="s">
        <v>173</v>
      </c>
      <c r="B425" s="349"/>
      <c r="C425" s="349"/>
      <c r="D425" s="349"/>
      <c r="E425" s="349"/>
      <c r="F425" s="349"/>
      <c r="G425" s="349"/>
      <c r="H425" s="349"/>
      <c r="I425" s="349"/>
      <c r="J425" s="349"/>
      <c r="K425" s="349"/>
      <c r="L425" s="349"/>
      <c r="M425" s="349"/>
      <c r="N425" s="349"/>
      <c r="O425" s="349"/>
      <c r="P425" s="349"/>
      <c r="Q425" s="349"/>
      <c r="R425" s="350"/>
      <c r="S425" s="218" t="s">
        <v>352</v>
      </c>
      <c r="T425" s="228"/>
      <c r="U425" s="228"/>
      <c r="V425" s="228"/>
      <c r="W425" s="228"/>
      <c r="X425" s="358"/>
      <c r="Y425" s="208" t="s">
        <v>267</v>
      </c>
      <c r="Z425" s="209"/>
      <c r="AA425" s="209"/>
      <c r="AB425" s="209"/>
      <c r="AC425" s="209"/>
      <c r="AD425" s="210"/>
      <c r="AE425" s="208" t="s">
        <v>268</v>
      </c>
      <c r="AF425" s="209"/>
      <c r="AG425" s="209"/>
      <c r="AH425" s="209"/>
      <c r="AI425" s="209"/>
      <c r="AJ425" s="481"/>
      <c r="AK425" s="480" t="s">
        <v>269</v>
      </c>
      <c r="AL425" s="209"/>
      <c r="AM425" s="209"/>
      <c r="AN425" s="209"/>
      <c r="AO425" s="209"/>
      <c r="AP425" s="481"/>
      <c r="AQ425" s="480" t="s">
        <v>319</v>
      </c>
      <c r="AR425" s="209"/>
      <c r="AS425" s="209"/>
      <c r="AT425" s="209"/>
      <c r="AU425" s="209"/>
      <c r="AV425" s="481"/>
      <c r="AW425" s="480" t="s">
        <v>337</v>
      </c>
      <c r="AX425" s="209"/>
      <c r="AY425" s="209"/>
      <c r="AZ425" s="209"/>
      <c r="BA425" s="209"/>
      <c r="BB425" s="481"/>
      <c r="BC425" s="218" t="s">
        <v>354</v>
      </c>
      <c r="BD425" s="219"/>
      <c r="BE425" s="219"/>
      <c r="BF425" s="219"/>
      <c r="BG425" s="219"/>
      <c r="BH425" s="220"/>
      <c r="BI425" s="218" t="s">
        <v>353</v>
      </c>
      <c r="BJ425" s="219"/>
      <c r="BK425" s="219"/>
      <c r="BL425" s="219"/>
      <c r="BM425" s="219"/>
      <c r="BN425" s="220"/>
      <c r="BO425" s="637" t="s">
        <v>230</v>
      </c>
      <c r="BP425" s="474"/>
      <c r="BQ425" s="474"/>
      <c r="BR425" s="474"/>
      <c r="BS425" s="474"/>
      <c r="BT425" s="635"/>
      <c r="BU425" s="473" t="s">
        <v>231</v>
      </c>
      <c r="BV425" s="474"/>
      <c r="BW425" s="474"/>
      <c r="BX425" s="474"/>
      <c r="BY425" s="474"/>
      <c r="BZ425" s="635"/>
      <c r="CA425" s="473" t="s">
        <v>232</v>
      </c>
      <c r="CB425" s="474"/>
      <c r="CC425" s="474"/>
      <c r="CD425" s="474"/>
      <c r="CE425" s="474"/>
      <c r="CF425" s="475"/>
      <c r="CG425" s="10"/>
    </row>
    <row r="426" spans="1:85" s="11" customFormat="1" ht="17.25" customHeight="1">
      <c r="A426" s="351"/>
      <c r="B426" s="352"/>
      <c r="C426" s="352"/>
      <c r="D426" s="352"/>
      <c r="E426" s="352"/>
      <c r="F426" s="352"/>
      <c r="G426" s="352"/>
      <c r="H426" s="352"/>
      <c r="I426" s="352"/>
      <c r="J426" s="352"/>
      <c r="K426" s="352"/>
      <c r="L426" s="352"/>
      <c r="M426" s="352"/>
      <c r="N426" s="352"/>
      <c r="O426" s="352"/>
      <c r="P426" s="352"/>
      <c r="Q426" s="352"/>
      <c r="R426" s="353"/>
      <c r="S426" s="359"/>
      <c r="T426" s="360"/>
      <c r="U426" s="360"/>
      <c r="V426" s="360"/>
      <c r="W426" s="360"/>
      <c r="X426" s="361"/>
      <c r="Y426" s="211"/>
      <c r="Z426" s="212"/>
      <c r="AA426" s="212"/>
      <c r="AB426" s="212"/>
      <c r="AC426" s="212"/>
      <c r="AD426" s="213"/>
      <c r="AE426" s="211"/>
      <c r="AF426" s="212"/>
      <c r="AG426" s="212"/>
      <c r="AH426" s="212"/>
      <c r="AI426" s="212"/>
      <c r="AJ426" s="483"/>
      <c r="AK426" s="482"/>
      <c r="AL426" s="212"/>
      <c r="AM426" s="212"/>
      <c r="AN426" s="212"/>
      <c r="AO426" s="212"/>
      <c r="AP426" s="483"/>
      <c r="AQ426" s="482"/>
      <c r="AR426" s="212"/>
      <c r="AS426" s="212"/>
      <c r="AT426" s="212"/>
      <c r="AU426" s="212"/>
      <c r="AV426" s="483"/>
      <c r="AW426" s="482"/>
      <c r="AX426" s="212"/>
      <c r="AY426" s="212"/>
      <c r="AZ426" s="212"/>
      <c r="BA426" s="212"/>
      <c r="BB426" s="483"/>
      <c r="BC426" s="221"/>
      <c r="BD426" s="222"/>
      <c r="BE426" s="222"/>
      <c r="BF426" s="222"/>
      <c r="BG426" s="222"/>
      <c r="BH426" s="223"/>
      <c r="BI426" s="221"/>
      <c r="BJ426" s="222"/>
      <c r="BK426" s="222"/>
      <c r="BL426" s="222"/>
      <c r="BM426" s="222"/>
      <c r="BN426" s="223"/>
      <c r="BO426" s="638"/>
      <c r="BP426" s="477"/>
      <c r="BQ426" s="477"/>
      <c r="BR426" s="477"/>
      <c r="BS426" s="477"/>
      <c r="BT426" s="636"/>
      <c r="BU426" s="476"/>
      <c r="BV426" s="477"/>
      <c r="BW426" s="477"/>
      <c r="BX426" s="477"/>
      <c r="BY426" s="477"/>
      <c r="BZ426" s="636"/>
      <c r="CA426" s="476"/>
      <c r="CB426" s="477"/>
      <c r="CC426" s="477"/>
      <c r="CD426" s="477"/>
      <c r="CE426" s="477"/>
      <c r="CF426" s="478"/>
      <c r="CG426" s="10"/>
    </row>
    <row r="427" spans="1:85" s="11" customFormat="1" ht="17.25" customHeight="1">
      <c r="A427" s="333" t="s">
        <v>233</v>
      </c>
      <c r="B427" s="334"/>
      <c r="C427" s="334"/>
      <c r="D427" s="335"/>
      <c r="E427" s="315" t="s">
        <v>137</v>
      </c>
      <c r="F427" s="316"/>
      <c r="G427" s="316"/>
      <c r="H427" s="316"/>
      <c r="I427" s="316"/>
      <c r="J427" s="316"/>
      <c r="K427" s="316"/>
      <c r="L427" s="316"/>
      <c r="M427" s="316"/>
      <c r="N427" s="316"/>
      <c r="O427" s="316"/>
      <c r="P427" s="316"/>
      <c r="Q427" s="316"/>
      <c r="R427" s="317"/>
      <c r="S427" s="347">
        <v>6</v>
      </c>
      <c r="T427" s="201"/>
      <c r="U427" s="201"/>
      <c r="V427" s="201"/>
      <c r="W427" s="201"/>
      <c r="X427" s="216"/>
      <c r="Y427" s="215">
        <v>6</v>
      </c>
      <c r="Z427" s="201"/>
      <c r="AA427" s="201"/>
      <c r="AB427" s="201"/>
      <c r="AC427" s="201"/>
      <c r="AD427" s="216"/>
      <c r="AE427" s="215">
        <v>6</v>
      </c>
      <c r="AF427" s="201"/>
      <c r="AG427" s="201"/>
      <c r="AH427" s="201"/>
      <c r="AI427" s="201"/>
      <c r="AJ427" s="202"/>
      <c r="AK427" s="347">
        <v>6</v>
      </c>
      <c r="AL427" s="201"/>
      <c r="AM427" s="201"/>
      <c r="AN427" s="201"/>
      <c r="AO427" s="201"/>
      <c r="AP427" s="202"/>
      <c r="AQ427" s="347">
        <v>6</v>
      </c>
      <c r="AR427" s="201"/>
      <c r="AS427" s="201"/>
      <c r="AT427" s="201"/>
      <c r="AU427" s="201"/>
      <c r="AV427" s="202"/>
      <c r="AW427" s="347">
        <v>6</v>
      </c>
      <c r="AX427" s="201"/>
      <c r="AY427" s="201"/>
      <c r="AZ427" s="201"/>
      <c r="BA427" s="201"/>
      <c r="BB427" s="202"/>
      <c r="BC427" s="201">
        <v>6</v>
      </c>
      <c r="BD427" s="201"/>
      <c r="BE427" s="201"/>
      <c r="BF427" s="201"/>
      <c r="BG427" s="201"/>
      <c r="BH427" s="202"/>
      <c r="BI427" s="201">
        <v>6</v>
      </c>
      <c r="BJ427" s="201"/>
      <c r="BK427" s="201"/>
      <c r="BL427" s="201"/>
      <c r="BM427" s="201"/>
      <c r="BN427" s="202"/>
      <c r="BO427" s="200" t="s">
        <v>99</v>
      </c>
      <c r="BP427" s="201"/>
      <c r="BQ427" s="201"/>
      <c r="BR427" s="201"/>
      <c r="BS427" s="201"/>
      <c r="BT427" s="202"/>
      <c r="BU427" s="347">
        <v>2</v>
      </c>
      <c r="BV427" s="201"/>
      <c r="BW427" s="201"/>
      <c r="BX427" s="201"/>
      <c r="BY427" s="201"/>
      <c r="BZ427" s="202"/>
      <c r="CA427" s="347">
        <v>4</v>
      </c>
      <c r="CB427" s="201"/>
      <c r="CC427" s="201"/>
      <c r="CD427" s="201"/>
      <c r="CE427" s="201"/>
      <c r="CF427" s="466"/>
      <c r="CG427" s="10"/>
    </row>
    <row r="428" spans="1:85" s="11" customFormat="1" ht="17.25" customHeight="1">
      <c r="A428" s="333"/>
      <c r="B428" s="334"/>
      <c r="C428" s="334"/>
      <c r="D428" s="335"/>
      <c r="E428" s="315" t="s">
        <v>138</v>
      </c>
      <c r="F428" s="316"/>
      <c r="G428" s="316"/>
      <c r="H428" s="316"/>
      <c r="I428" s="316"/>
      <c r="J428" s="316"/>
      <c r="K428" s="316"/>
      <c r="L428" s="316"/>
      <c r="M428" s="316"/>
      <c r="N428" s="316"/>
      <c r="O428" s="316"/>
      <c r="P428" s="316"/>
      <c r="Q428" s="316"/>
      <c r="R428" s="317"/>
      <c r="S428" s="197">
        <v>12</v>
      </c>
      <c r="T428" s="198"/>
      <c r="U428" s="198"/>
      <c r="V428" s="198"/>
      <c r="W428" s="198"/>
      <c r="X428" s="238"/>
      <c r="Y428" s="237">
        <v>12</v>
      </c>
      <c r="Z428" s="198"/>
      <c r="AA428" s="198"/>
      <c r="AB428" s="198"/>
      <c r="AC428" s="198"/>
      <c r="AD428" s="238"/>
      <c r="AE428" s="237">
        <v>12</v>
      </c>
      <c r="AF428" s="198"/>
      <c r="AG428" s="198"/>
      <c r="AH428" s="198"/>
      <c r="AI428" s="198"/>
      <c r="AJ428" s="204"/>
      <c r="AK428" s="197">
        <v>12</v>
      </c>
      <c r="AL428" s="198"/>
      <c r="AM428" s="198"/>
      <c r="AN428" s="198"/>
      <c r="AO428" s="198"/>
      <c r="AP428" s="204"/>
      <c r="AQ428" s="197">
        <v>12</v>
      </c>
      <c r="AR428" s="198"/>
      <c r="AS428" s="198"/>
      <c r="AT428" s="198"/>
      <c r="AU428" s="198"/>
      <c r="AV428" s="204"/>
      <c r="AW428" s="197">
        <v>12</v>
      </c>
      <c r="AX428" s="198"/>
      <c r="AY428" s="198"/>
      <c r="AZ428" s="198"/>
      <c r="BA428" s="198"/>
      <c r="BB428" s="204"/>
      <c r="BC428" s="198">
        <v>12</v>
      </c>
      <c r="BD428" s="198"/>
      <c r="BE428" s="198"/>
      <c r="BF428" s="198"/>
      <c r="BG428" s="198"/>
      <c r="BH428" s="204"/>
      <c r="BI428" s="198">
        <v>12</v>
      </c>
      <c r="BJ428" s="198"/>
      <c r="BK428" s="198"/>
      <c r="BL428" s="198"/>
      <c r="BM428" s="198"/>
      <c r="BN428" s="204"/>
      <c r="BO428" s="203" t="s">
        <v>99</v>
      </c>
      <c r="BP428" s="198"/>
      <c r="BQ428" s="198"/>
      <c r="BR428" s="198"/>
      <c r="BS428" s="198"/>
      <c r="BT428" s="204"/>
      <c r="BU428" s="197" t="s">
        <v>99</v>
      </c>
      <c r="BV428" s="198"/>
      <c r="BW428" s="198"/>
      <c r="BX428" s="198"/>
      <c r="BY428" s="198"/>
      <c r="BZ428" s="204"/>
      <c r="CA428" s="197">
        <v>12</v>
      </c>
      <c r="CB428" s="198"/>
      <c r="CC428" s="198"/>
      <c r="CD428" s="198"/>
      <c r="CE428" s="198"/>
      <c r="CF428" s="199"/>
      <c r="CG428" s="10"/>
    </row>
    <row r="429" spans="1:85" s="11" customFormat="1" ht="17.25" customHeight="1">
      <c r="A429" s="333"/>
      <c r="B429" s="334"/>
      <c r="C429" s="334"/>
      <c r="D429" s="335"/>
      <c r="E429" s="315" t="s">
        <v>139</v>
      </c>
      <c r="F429" s="316"/>
      <c r="G429" s="316"/>
      <c r="H429" s="316"/>
      <c r="I429" s="316"/>
      <c r="J429" s="316"/>
      <c r="K429" s="316"/>
      <c r="L429" s="316"/>
      <c r="M429" s="316"/>
      <c r="N429" s="316"/>
      <c r="O429" s="316"/>
      <c r="P429" s="316"/>
      <c r="Q429" s="316"/>
      <c r="R429" s="317"/>
      <c r="S429" s="197">
        <v>4</v>
      </c>
      <c r="T429" s="198"/>
      <c r="U429" s="198"/>
      <c r="V429" s="198"/>
      <c r="W429" s="198"/>
      <c r="X429" s="238"/>
      <c r="Y429" s="237">
        <v>4</v>
      </c>
      <c r="Z429" s="198"/>
      <c r="AA429" s="198"/>
      <c r="AB429" s="198"/>
      <c r="AC429" s="198"/>
      <c r="AD429" s="238"/>
      <c r="AE429" s="237">
        <v>5</v>
      </c>
      <c r="AF429" s="198"/>
      <c r="AG429" s="198"/>
      <c r="AH429" s="198"/>
      <c r="AI429" s="198"/>
      <c r="AJ429" s="204"/>
      <c r="AK429" s="197">
        <v>5</v>
      </c>
      <c r="AL429" s="198"/>
      <c r="AM429" s="198"/>
      <c r="AN429" s="198"/>
      <c r="AO429" s="198"/>
      <c r="AP429" s="204"/>
      <c r="AQ429" s="197">
        <v>5</v>
      </c>
      <c r="AR429" s="198"/>
      <c r="AS429" s="198"/>
      <c r="AT429" s="198"/>
      <c r="AU429" s="198"/>
      <c r="AV429" s="204"/>
      <c r="AW429" s="197">
        <v>5</v>
      </c>
      <c r="AX429" s="198"/>
      <c r="AY429" s="198"/>
      <c r="AZ429" s="198"/>
      <c r="BA429" s="198"/>
      <c r="BB429" s="204"/>
      <c r="BC429" s="198">
        <v>6</v>
      </c>
      <c r="BD429" s="198"/>
      <c r="BE429" s="198"/>
      <c r="BF429" s="198"/>
      <c r="BG429" s="198"/>
      <c r="BH429" s="204"/>
      <c r="BI429" s="198">
        <v>6</v>
      </c>
      <c r="BJ429" s="198"/>
      <c r="BK429" s="198"/>
      <c r="BL429" s="198"/>
      <c r="BM429" s="198"/>
      <c r="BN429" s="204"/>
      <c r="BO429" s="203" t="s">
        <v>99</v>
      </c>
      <c r="BP429" s="198"/>
      <c r="BQ429" s="198"/>
      <c r="BR429" s="198"/>
      <c r="BS429" s="198"/>
      <c r="BT429" s="204"/>
      <c r="BU429" s="197">
        <v>4</v>
      </c>
      <c r="BV429" s="198"/>
      <c r="BW429" s="198"/>
      <c r="BX429" s="198"/>
      <c r="BY429" s="198"/>
      <c r="BZ429" s="204"/>
      <c r="CA429" s="197">
        <v>2</v>
      </c>
      <c r="CB429" s="198"/>
      <c r="CC429" s="198"/>
      <c r="CD429" s="198"/>
      <c r="CE429" s="198"/>
      <c r="CF429" s="199"/>
      <c r="CG429" s="10"/>
    </row>
    <row r="430" spans="1:85" s="11" customFormat="1" ht="17.25" customHeight="1">
      <c r="A430" s="333"/>
      <c r="B430" s="334"/>
      <c r="C430" s="334"/>
      <c r="D430" s="335"/>
      <c r="E430" s="315" t="s">
        <v>140</v>
      </c>
      <c r="F430" s="316"/>
      <c r="G430" s="316"/>
      <c r="H430" s="316"/>
      <c r="I430" s="316"/>
      <c r="J430" s="316"/>
      <c r="K430" s="316"/>
      <c r="L430" s="316"/>
      <c r="M430" s="316"/>
      <c r="N430" s="316"/>
      <c r="O430" s="316"/>
      <c r="P430" s="316"/>
      <c r="Q430" s="316"/>
      <c r="R430" s="317"/>
      <c r="S430" s="197">
        <v>14</v>
      </c>
      <c r="T430" s="198"/>
      <c r="U430" s="198"/>
      <c r="V430" s="198"/>
      <c r="W430" s="198"/>
      <c r="X430" s="238"/>
      <c r="Y430" s="237">
        <v>14</v>
      </c>
      <c r="Z430" s="198"/>
      <c r="AA430" s="198"/>
      <c r="AB430" s="198"/>
      <c r="AC430" s="198"/>
      <c r="AD430" s="238"/>
      <c r="AE430" s="237">
        <v>14</v>
      </c>
      <c r="AF430" s="198"/>
      <c r="AG430" s="198"/>
      <c r="AH430" s="198"/>
      <c r="AI430" s="198"/>
      <c r="AJ430" s="204"/>
      <c r="AK430" s="197">
        <v>14</v>
      </c>
      <c r="AL430" s="198"/>
      <c r="AM430" s="198"/>
      <c r="AN430" s="198"/>
      <c r="AO430" s="198"/>
      <c r="AP430" s="204"/>
      <c r="AQ430" s="197">
        <v>14</v>
      </c>
      <c r="AR430" s="198"/>
      <c r="AS430" s="198"/>
      <c r="AT430" s="198"/>
      <c r="AU430" s="198"/>
      <c r="AV430" s="204"/>
      <c r="AW430" s="197">
        <v>14</v>
      </c>
      <c r="AX430" s="198"/>
      <c r="AY430" s="198"/>
      <c r="AZ430" s="198"/>
      <c r="BA430" s="198"/>
      <c r="BB430" s="204"/>
      <c r="BC430" s="198">
        <v>14</v>
      </c>
      <c r="BD430" s="198"/>
      <c r="BE430" s="198"/>
      <c r="BF430" s="198"/>
      <c r="BG430" s="198"/>
      <c r="BH430" s="204"/>
      <c r="BI430" s="198">
        <v>14</v>
      </c>
      <c r="BJ430" s="198"/>
      <c r="BK430" s="198"/>
      <c r="BL430" s="198"/>
      <c r="BM430" s="198"/>
      <c r="BN430" s="204"/>
      <c r="BO430" s="203" t="s">
        <v>99</v>
      </c>
      <c r="BP430" s="198"/>
      <c r="BQ430" s="198"/>
      <c r="BR430" s="198"/>
      <c r="BS430" s="198"/>
      <c r="BT430" s="204"/>
      <c r="BU430" s="197" t="s">
        <v>99</v>
      </c>
      <c r="BV430" s="198"/>
      <c r="BW430" s="198"/>
      <c r="BX430" s="198"/>
      <c r="BY430" s="198"/>
      <c r="BZ430" s="204"/>
      <c r="CA430" s="197">
        <v>14</v>
      </c>
      <c r="CB430" s="198"/>
      <c r="CC430" s="198"/>
      <c r="CD430" s="198"/>
      <c r="CE430" s="198"/>
      <c r="CF430" s="199"/>
      <c r="CG430" s="10"/>
    </row>
    <row r="431" spans="1:85" s="11" customFormat="1" ht="17.25" customHeight="1">
      <c r="A431" s="333"/>
      <c r="B431" s="334"/>
      <c r="C431" s="334"/>
      <c r="D431" s="335"/>
      <c r="E431" s="315" t="s">
        <v>129</v>
      </c>
      <c r="F431" s="316"/>
      <c r="G431" s="316"/>
      <c r="H431" s="316"/>
      <c r="I431" s="316"/>
      <c r="J431" s="316"/>
      <c r="K431" s="316"/>
      <c r="L431" s="316"/>
      <c r="M431" s="316"/>
      <c r="N431" s="316"/>
      <c r="O431" s="316"/>
      <c r="P431" s="316"/>
      <c r="Q431" s="316"/>
      <c r="R431" s="317"/>
      <c r="S431" s="197">
        <v>18</v>
      </c>
      <c r="T431" s="198"/>
      <c r="U431" s="198"/>
      <c r="V431" s="198"/>
      <c r="W431" s="198"/>
      <c r="X431" s="238"/>
      <c r="Y431" s="237">
        <v>18</v>
      </c>
      <c r="Z431" s="198"/>
      <c r="AA431" s="198"/>
      <c r="AB431" s="198"/>
      <c r="AC431" s="198"/>
      <c r="AD431" s="238"/>
      <c r="AE431" s="237">
        <v>18</v>
      </c>
      <c r="AF431" s="198"/>
      <c r="AG431" s="198"/>
      <c r="AH431" s="198"/>
      <c r="AI431" s="198"/>
      <c r="AJ431" s="204"/>
      <c r="AK431" s="197">
        <v>18</v>
      </c>
      <c r="AL431" s="198"/>
      <c r="AM431" s="198"/>
      <c r="AN431" s="198"/>
      <c r="AO431" s="198"/>
      <c r="AP431" s="204"/>
      <c r="AQ431" s="197">
        <v>18</v>
      </c>
      <c r="AR431" s="198"/>
      <c r="AS431" s="198"/>
      <c r="AT431" s="198"/>
      <c r="AU431" s="198"/>
      <c r="AV431" s="204"/>
      <c r="AW431" s="197">
        <v>18</v>
      </c>
      <c r="AX431" s="198"/>
      <c r="AY431" s="198"/>
      <c r="AZ431" s="198"/>
      <c r="BA431" s="198"/>
      <c r="BB431" s="204"/>
      <c r="BC431" s="198">
        <v>19</v>
      </c>
      <c r="BD431" s="198"/>
      <c r="BE431" s="198"/>
      <c r="BF431" s="198"/>
      <c r="BG431" s="198"/>
      <c r="BH431" s="204"/>
      <c r="BI431" s="198">
        <v>19</v>
      </c>
      <c r="BJ431" s="198"/>
      <c r="BK431" s="198"/>
      <c r="BL431" s="198"/>
      <c r="BM431" s="198"/>
      <c r="BN431" s="204"/>
      <c r="BO431" s="203" t="s">
        <v>99</v>
      </c>
      <c r="BP431" s="198"/>
      <c r="BQ431" s="198"/>
      <c r="BR431" s="198"/>
      <c r="BS431" s="198"/>
      <c r="BT431" s="204"/>
      <c r="BU431" s="197">
        <v>4</v>
      </c>
      <c r="BV431" s="198"/>
      <c r="BW431" s="198"/>
      <c r="BX431" s="198"/>
      <c r="BY431" s="198"/>
      <c r="BZ431" s="204"/>
      <c r="CA431" s="197">
        <v>15</v>
      </c>
      <c r="CB431" s="198"/>
      <c r="CC431" s="198"/>
      <c r="CD431" s="198"/>
      <c r="CE431" s="198"/>
      <c r="CF431" s="199"/>
      <c r="CG431" s="10"/>
    </row>
    <row r="432" spans="1:85" s="11" customFormat="1" ht="17.25" customHeight="1">
      <c r="A432" s="333"/>
      <c r="B432" s="334"/>
      <c r="C432" s="334"/>
      <c r="D432" s="335"/>
      <c r="E432" s="315" t="s">
        <v>130</v>
      </c>
      <c r="F432" s="316"/>
      <c r="G432" s="316"/>
      <c r="H432" s="316"/>
      <c r="I432" s="316"/>
      <c r="J432" s="316"/>
      <c r="K432" s="316"/>
      <c r="L432" s="316"/>
      <c r="M432" s="316"/>
      <c r="N432" s="316"/>
      <c r="O432" s="316"/>
      <c r="P432" s="316"/>
      <c r="Q432" s="316"/>
      <c r="R432" s="317"/>
      <c r="S432" s="339">
        <v>6</v>
      </c>
      <c r="T432" s="206"/>
      <c r="U432" s="206"/>
      <c r="V432" s="206"/>
      <c r="W432" s="206"/>
      <c r="X432" s="340"/>
      <c r="Y432" s="520">
        <v>6</v>
      </c>
      <c r="Z432" s="206"/>
      <c r="AA432" s="206"/>
      <c r="AB432" s="206"/>
      <c r="AC432" s="206"/>
      <c r="AD432" s="340"/>
      <c r="AE432" s="520">
        <v>6</v>
      </c>
      <c r="AF432" s="206"/>
      <c r="AG432" s="206"/>
      <c r="AH432" s="206"/>
      <c r="AI432" s="206"/>
      <c r="AJ432" s="207"/>
      <c r="AK432" s="339">
        <v>6</v>
      </c>
      <c r="AL432" s="206"/>
      <c r="AM432" s="206"/>
      <c r="AN432" s="206"/>
      <c r="AO432" s="206"/>
      <c r="AP432" s="207"/>
      <c r="AQ432" s="339">
        <v>6</v>
      </c>
      <c r="AR432" s="206"/>
      <c r="AS432" s="206"/>
      <c r="AT432" s="206"/>
      <c r="AU432" s="206"/>
      <c r="AV432" s="207"/>
      <c r="AW432" s="339">
        <v>6</v>
      </c>
      <c r="AX432" s="206"/>
      <c r="AY432" s="206"/>
      <c r="AZ432" s="206"/>
      <c r="BA432" s="206"/>
      <c r="BB432" s="207"/>
      <c r="BC432" s="206">
        <v>6</v>
      </c>
      <c r="BD432" s="206"/>
      <c r="BE432" s="206"/>
      <c r="BF432" s="206"/>
      <c r="BG432" s="206"/>
      <c r="BH432" s="207"/>
      <c r="BI432" s="206">
        <v>6</v>
      </c>
      <c r="BJ432" s="206"/>
      <c r="BK432" s="206"/>
      <c r="BL432" s="206"/>
      <c r="BM432" s="206"/>
      <c r="BN432" s="207"/>
      <c r="BO432" s="205" t="s">
        <v>99</v>
      </c>
      <c r="BP432" s="206"/>
      <c r="BQ432" s="206"/>
      <c r="BR432" s="206"/>
      <c r="BS432" s="206"/>
      <c r="BT432" s="207"/>
      <c r="BU432" s="339">
        <v>4</v>
      </c>
      <c r="BV432" s="206"/>
      <c r="BW432" s="206"/>
      <c r="BX432" s="206"/>
      <c r="BY432" s="206"/>
      <c r="BZ432" s="207"/>
      <c r="CA432" s="197">
        <v>2</v>
      </c>
      <c r="CB432" s="198"/>
      <c r="CC432" s="198"/>
      <c r="CD432" s="198"/>
      <c r="CE432" s="198"/>
      <c r="CF432" s="199"/>
      <c r="CG432" s="10"/>
    </row>
    <row r="433" spans="1:85" s="11" customFormat="1" ht="17.25" customHeight="1">
      <c r="A433" s="354" t="s">
        <v>131</v>
      </c>
      <c r="B433" s="345"/>
      <c r="C433" s="345"/>
      <c r="D433" s="345"/>
      <c r="E433" s="345"/>
      <c r="F433" s="345"/>
      <c r="G433" s="345"/>
      <c r="H433" s="345"/>
      <c r="I433" s="345"/>
      <c r="J433" s="345"/>
      <c r="K433" s="345"/>
      <c r="L433" s="345"/>
      <c r="M433" s="345"/>
      <c r="N433" s="345"/>
      <c r="O433" s="345"/>
      <c r="P433" s="345"/>
      <c r="Q433" s="345"/>
      <c r="R433" s="346"/>
      <c r="S433" s="347" t="s">
        <v>99</v>
      </c>
      <c r="T433" s="201"/>
      <c r="U433" s="201"/>
      <c r="V433" s="201"/>
      <c r="W433" s="201"/>
      <c r="X433" s="216"/>
      <c r="Y433" s="215" t="s">
        <v>99</v>
      </c>
      <c r="Z433" s="201"/>
      <c r="AA433" s="201"/>
      <c r="AB433" s="201"/>
      <c r="AC433" s="201"/>
      <c r="AD433" s="216"/>
      <c r="AE433" s="215" t="s">
        <v>99</v>
      </c>
      <c r="AF433" s="201"/>
      <c r="AG433" s="201"/>
      <c r="AH433" s="201"/>
      <c r="AI433" s="201"/>
      <c r="AJ433" s="202"/>
      <c r="AK433" s="347" t="s">
        <v>99</v>
      </c>
      <c r="AL433" s="201"/>
      <c r="AM433" s="201"/>
      <c r="AN433" s="201"/>
      <c r="AO433" s="201"/>
      <c r="AP433" s="202"/>
      <c r="AQ433" s="347" t="s">
        <v>99</v>
      </c>
      <c r="AR433" s="201"/>
      <c r="AS433" s="201"/>
      <c r="AT433" s="201"/>
      <c r="AU433" s="201"/>
      <c r="AV433" s="202"/>
      <c r="AW433" s="347" t="s">
        <v>99</v>
      </c>
      <c r="AX433" s="201"/>
      <c r="AY433" s="201"/>
      <c r="AZ433" s="201"/>
      <c r="BA433" s="201"/>
      <c r="BB433" s="202"/>
      <c r="BC433" s="201" t="s">
        <v>99</v>
      </c>
      <c r="BD433" s="201"/>
      <c r="BE433" s="201"/>
      <c r="BF433" s="201"/>
      <c r="BG433" s="201"/>
      <c r="BH433" s="202"/>
      <c r="BI433" s="201" t="s">
        <v>156</v>
      </c>
      <c r="BJ433" s="201"/>
      <c r="BK433" s="201"/>
      <c r="BL433" s="201"/>
      <c r="BM433" s="201"/>
      <c r="BN433" s="202"/>
      <c r="BO433" s="200" t="s">
        <v>99</v>
      </c>
      <c r="BP433" s="201"/>
      <c r="BQ433" s="201"/>
      <c r="BR433" s="201"/>
      <c r="BS433" s="201"/>
      <c r="BT433" s="202"/>
      <c r="BU433" s="347" t="s">
        <v>99</v>
      </c>
      <c r="BV433" s="201"/>
      <c r="BW433" s="201"/>
      <c r="BX433" s="201"/>
      <c r="BY433" s="201"/>
      <c r="BZ433" s="202"/>
      <c r="CA433" s="347" t="s">
        <v>99</v>
      </c>
      <c r="CB433" s="201"/>
      <c r="CC433" s="201"/>
      <c r="CD433" s="201"/>
      <c r="CE433" s="201"/>
      <c r="CF433" s="466"/>
      <c r="CG433" s="10"/>
    </row>
    <row r="434" spans="1:85" s="11" customFormat="1" ht="17.25" customHeight="1">
      <c r="A434" s="626" t="s">
        <v>132</v>
      </c>
      <c r="B434" s="316"/>
      <c r="C434" s="316"/>
      <c r="D434" s="316"/>
      <c r="E434" s="316"/>
      <c r="F434" s="316"/>
      <c r="G434" s="316"/>
      <c r="H434" s="316"/>
      <c r="I434" s="316"/>
      <c r="J434" s="316"/>
      <c r="K434" s="316"/>
      <c r="L434" s="316"/>
      <c r="M434" s="316"/>
      <c r="N434" s="316"/>
      <c r="O434" s="316"/>
      <c r="P434" s="316"/>
      <c r="Q434" s="316"/>
      <c r="R434" s="317"/>
      <c r="S434" s="197">
        <v>7</v>
      </c>
      <c r="T434" s="198"/>
      <c r="U434" s="198"/>
      <c r="V434" s="198"/>
      <c r="W434" s="198"/>
      <c r="X434" s="238"/>
      <c r="Y434" s="237">
        <v>7</v>
      </c>
      <c r="Z434" s="198"/>
      <c r="AA434" s="198"/>
      <c r="AB434" s="198"/>
      <c r="AC434" s="198"/>
      <c r="AD434" s="238"/>
      <c r="AE434" s="237">
        <v>7</v>
      </c>
      <c r="AF434" s="198"/>
      <c r="AG434" s="198"/>
      <c r="AH434" s="198"/>
      <c r="AI434" s="198"/>
      <c r="AJ434" s="204"/>
      <c r="AK434" s="197">
        <v>7</v>
      </c>
      <c r="AL434" s="198"/>
      <c r="AM434" s="198"/>
      <c r="AN434" s="198"/>
      <c r="AO434" s="198"/>
      <c r="AP434" s="204"/>
      <c r="AQ434" s="197">
        <v>7</v>
      </c>
      <c r="AR434" s="198"/>
      <c r="AS434" s="198"/>
      <c r="AT434" s="198"/>
      <c r="AU434" s="198"/>
      <c r="AV434" s="204"/>
      <c r="AW434" s="197">
        <v>7</v>
      </c>
      <c r="AX434" s="198"/>
      <c r="AY434" s="198"/>
      <c r="AZ434" s="198"/>
      <c r="BA434" s="198"/>
      <c r="BB434" s="204"/>
      <c r="BC434" s="198">
        <v>7</v>
      </c>
      <c r="BD434" s="198"/>
      <c r="BE434" s="198"/>
      <c r="BF434" s="198"/>
      <c r="BG434" s="198"/>
      <c r="BH434" s="204"/>
      <c r="BI434" s="198">
        <v>7</v>
      </c>
      <c r="BJ434" s="198"/>
      <c r="BK434" s="198"/>
      <c r="BL434" s="198"/>
      <c r="BM434" s="198"/>
      <c r="BN434" s="204"/>
      <c r="BO434" s="203" t="s">
        <v>99</v>
      </c>
      <c r="BP434" s="198"/>
      <c r="BQ434" s="198"/>
      <c r="BR434" s="198"/>
      <c r="BS434" s="198"/>
      <c r="BT434" s="204"/>
      <c r="BU434" s="197" t="s">
        <v>99</v>
      </c>
      <c r="BV434" s="198"/>
      <c r="BW434" s="198"/>
      <c r="BX434" s="198"/>
      <c r="BY434" s="198"/>
      <c r="BZ434" s="204"/>
      <c r="CA434" s="197">
        <v>7</v>
      </c>
      <c r="CB434" s="198"/>
      <c r="CC434" s="198"/>
      <c r="CD434" s="198"/>
      <c r="CE434" s="198"/>
      <c r="CF434" s="199"/>
      <c r="CG434" s="10"/>
    </row>
    <row r="435" spans="1:85" s="11" customFormat="1" ht="17.25" customHeight="1">
      <c r="A435" s="341" t="s">
        <v>133</v>
      </c>
      <c r="B435" s="342"/>
      <c r="C435" s="342"/>
      <c r="D435" s="342"/>
      <c r="E435" s="342"/>
      <c r="F435" s="342"/>
      <c r="G435" s="342"/>
      <c r="H435" s="342"/>
      <c r="I435" s="342"/>
      <c r="J435" s="342"/>
      <c r="K435" s="342"/>
      <c r="L435" s="342"/>
      <c r="M435" s="342"/>
      <c r="N435" s="342"/>
      <c r="O435" s="342"/>
      <c r="P435" s="342"/>
      <c r="Q435" s="342"/>
      <c r="R435" s="343"/>
      <c r="S435" s="339">
        <v>15</v>
      </c>
      <c r="T435" s="206"/>
      <c r="U435" s="206"/>
      <c r="V435" s="206"/>
      <c r="W435" s="206"/>
      <c r="X435" s="340"/>
      <c r="Y435" s="520">
        <v>15</v>
      </c>
      <c r="Z435" s="206"/>
      <c r="AA435" s="206"/>
      <c r="AB435" s="206"/>
      <c r="AC435" s="206"/>
      <c r="AD435" s="340"/>
      <c r="AE435" s="520">
        <v>15</v>
      </c>
      <c r="AF435" s="206"/>
      <c r="AG435" s="206"/>
      <c r="AH435" s="206"/>
      <c r="AI435" s="206"/>
      <c r="AJ435" s="207"/>
      <c r="AK435" s="339">
        <v>15</v>
      </c>
      <c r="AL435" s="206"/>
      <c r="AM435" s="206"/>
      <c r="AN435" s="206"/>
      <c r="AO435" s="206"/>
      <c r="AP435" s="207"/>
      <c r="AQ435" s="339">
        <v>15</v>
      </c>
      <c r="AR435" s="206"/>
      <c r="AS435" s="206"/>
      <c r="AT435" s="206"/>
      <c r="AU435" s="206"/>
      <c r="AV435" s="207"/>
      <c r="AW435" s="339">
        <v>15</v>
      </c>
      <c r="AX435" s="206"/>
      <c r="AY435" s="206"/>
      <c r="AZ435" s="206"/>
      <c r="BA435" s="206"/>
      <c r="BB435" s="207"/>
      <c r="BC435" s="206">
        <v>15</v>
      </c>
      <c r="BD435" s="206"/>
      <c r="BE435" s="206"/>
      <c r="BF435" s="206"/>
      <c r="BG435" s="206"/>
      <c r="BH435" s="207"/>
      <c r="BI435" s="206">
        <v>15</v>
      </c>
      <c r="BJ435" s="206"/>
      <c r="BK435" s="206"/>
      <c r="BL435" s="206"/>
      <c r="BM435" s="206"/>
      <c r="BN435" s="207"/>
      <c r="BO435" s="205" t="s">
        <v>99</v>
      </c>
      <c r="BP435" s="206"/>
      <c r="BQ435" s="206"/>
      <c r="BR435" s="206"/>
      <c r="BS435" s="206"/>
      <c r="BT435" s="207"/>
      <c r="BU435" s="339">
        <v>7</v>
      </c>
      <c r="BV435" s="206"/>
      <c r="BW435" s="206"/>
      <c r="BX435" s="206"/>
      <c r="BY435" s="206"/>
      <c r="BZ435" s="207"/>
      <c r="CA435" s="339">
        <v>8</v>
      </c>
      <c r="CB435" s="206"/>
      <c r="CC435" s="206"/>
      <c r="CD435" s="206"/>
      <c r="CE435" s="206"/>
      <c r="CF435" s="459"/>
      <c r="CG435" s="10"/>
    </row>
    <row r="436" spans="1:85" s="11" customFormat="1" ht="17.25" customHeight="1">
      <c r="A436" s="336" t="s">
        <v>234</v>
      </c>
      <c r="B436" s="337"/>
      <c r="C436" s="337"/>
      <c r="D436" s="338"/>
      <c r="E436" s="344" t="s">
        <v>141</v>
      </c>
      <c r="F436" s="345"/>
      <c r="G436" s="345"/>
      <c r="H436" s="345"/>
      <c r="I436" s="345"/>
      <c r="J436" s="345"/>
      <c r="K436" s="345"/>
      <c r="L436" s="345"/>
      <c r="M436" s="345"/>
      <c r="N436" s="345"/>
      <c r="O436" s="345"/>
      <c r="P436" s="345"/>
      <c r="Q436" s="345"/>
      <c r="R436" s="346"/>
      <c r="S436" s="347">
        <v>6</v>
      </c>
      <c r="T436" s="201"/>
      <c r="U436" s="201"/>
      <c r="V436" s="201"/>
      <c r="W436" s="201"/>
      <c r="X436" s="216"/>
      <c r="Y436" s="215">
        <v>6</v>
      </c>
      <c r="Z436" s="201"/>
      <c r="AA436" s="201"/>
      <c r="AB436" s="201"/>
      <c r="AC436" s="201"/>
      <c r="AD436" s="216"/>
      <c r="AE436" s="215">
        <v>6</v>
      </c>
      <c r="AF436" s="201"/>
      <c r="AG436" s="201"/>
      <c r="AH436" s="201"/>
      <c r="AI436" s="201"/>
      <c r="AJ436" s="202"/>
      <c r="AK436" s="347">
        <v>6</v>
      </c>
      <c r="AL436" s="201"/>
      <c r="AM436" s="201"/>
      <c r="AN436" s="201"/>
      <c r="AO436" s="201"/>
      <c r="AP436" s="202"/>
      <c r="AQ436" s="347">
        <v>6</v>
      </c>
      <c r="AR436" s="201"/>
      <c r="AS436" s="201"/>
      <c r="AT436" s="201"/>
      <c r="AU436" s="201"/>
      <c r="AV436" s="202"/>
      <c r="AW436" s="347">
        <v>6</v>
      </c>
      <c r="AX436" s="201"/>
      <c r="AY436" s="201"/>
      <c r="AZ436" s="201"/>
      <c r="BA436" s="201"/>
      <c r="BB436" s="202"/>
      <c r="BC436" s="201">
        <v>6</v>
      </c>
      <c r="BD436" s="201"/>
      <c r="BE436" s="201"/>
      <c r="BF436" s="201"/>
      <c r="BG436" s="201"/>
      <c r="BH436" s="202"/>
      <c r="BI436" s="201">
        <v>6</v>
      </c>
      <c r="BJ436" s="201"/>
      <c r="BK436" s="201"/>
      <c r="BL436" s="201"/>
      <c r="BM436" s="201"/>
      <c r="BN436" s="202"/>
      <c r="BO436" s="200">
        <v>2</v>
      </c>
      <c r="BP436" s="201"/>
      <c r="BQ436" s="201"/>
      <c r="BR436" s="201"/>
      <c r="BS436" s="201"/>
      <c r="BT436" s="202"/>
      <c r="BU436" s="347">
        <v>3</v>
      </c>
      <c r="BV436" s="201"/>
      <c r="BW436" s="201"/>
      <c r="BX436" s="201"/>
      <c r="BY436" s="201"/>
      <c r="BZ436" s="202"/>
      <c r="CA436" s="347">
        <v>1</v>
      </c>
      <c r="CB436" s="201"/>
      <c r="CC436" s="201"/>
      <c r="CD436" s="201"/>
      <c r="CE436" s="201"/>
      <c r="CF436" s="466"/>
      <c r="CG436" s="10"/>
    </row>
    <row r="437" spans="1:85" s="11" customFormat="1" ht="17.25" customHeight="1">
      <c r="A437" s="336"/>
      <c r="B437" s="337"/>
      <c r="C437" s="337"/>
      <c r="D437" s="338"/>
      <c r="E437" s="315" t="s">
        <v>142</v>
      </c>
      <c r="F437" s="316"/>
      <c r="G437" s="316"/>
      <c r="H437" s="316"/>
      <c r="I437" s="316"/>
      <c r="J437" s="316"/>
      <c r="K437" s="316"/>
      <c r="L437" s="316"/>
      <c r="M437" s="316"/>
      <c r="N437" s="316"/>
      <c r="O437" s="316"/>
      <c r="P437" s="316"/>
      <c r="Q437" s="316"/>
      <c r="R437" s="317"/>
      <c r="S437" s="197" t="s">
        <v>99</v>
      </c>
      <c r="T437" s="198"/>
      <c r="U437" s="198"/>
      <c r="V437" s="198"/>
      <c r="W437" s="198"/>
      <c r="X437" s="238"/>
      <c r="Y437" s="237" t="s">
        <v>99</v>
      </c>
      <c r="Z437" s="198"/>
      <c r="AA437" s="198"/>
      <c r="AB437" s="198"/>
      <c r="AC437" s="198"/>
      <c r="AD437" s="238"/>
      <c r="AE437" s="237" t="s">
        <v>99</v>
      </c>
      <c r="AF437" s="198"/>
      <c r="AG437" s="198"/>
      <c r="AH437" s="198"/>
      <c r="AI437" s="198"/>
      <c r="AJ437" s="204"/>
      <c r="AK437" s="197" t="s">
        <v>99</v>
      </c>
      <c r="AL437" s="198"/>
      <c r="AM437" s="198"/>
      <c r="AN437" s="198"/>
      <c r="AO437" s="198"/>
      <c r="AP437" s="204"/>
      <c r="AQ437" s="197" t="s">
        <v>99</v>
      </c>
      <c r="AR437" s="198"/>
      <c r="AS437" s="198"/>
      <c r="AT437" s="198"/>
      <c r="AU437" s="198"/>
      <c r="AV437" s="204"/>
      <c r="AW437" s="197" t="s">
        <v>99</v>
      </c>
      <c r="AX437" s="198"/>
      <c r="AY437" s="198"/>
      <c r="AZ437" s="198"/>
      <c r="BA437" s="198"/>
      <c r="BB437" s="204"/>
      <c r="BC437" s="198" t="s">
        <v>99</v>
      </c>
      <c r="BD437" s="198"/>
      <c r="BE437" s="198"/>
      <c r="BF437" s="198"/>
      <c r="BG437" s="198"/>
      <c r="BH437" s="204"/>
      <c r="BI437" s="198" t="s">
        <v>156</v>
      </c>
      <c r="BJ437" s="198"/>
      <c r="BK437" s="198"/>
      <c r="BL437" s="198"/>
      <c r="BM437" s="198"/>
      <c r="BN437" s="204"/>
      <c r="BO437" s="203" t="s">
        <v>99</v>
      </c>
      <c r="BP437" s="198"/>
      <c r="BQ437" s="198"/>
      <c r="BR437" s="198"/>
      <c r="BS437" s="198"/>
      <c r="BT437" s="204"/>
      <c r="BU437" s="197" t="s">
        <v>99</v>
      </c>
      <c r="BV437" s="198"/>
      <c r="BW437" s="198"/>
      <c r="BX437" s="198"/>
      <c r="BY437" s="198"/>
      <c r="BZ437" s="204"/>
      <c r="CA437" s="197" t="s">
        <v>99</v>
      </c>
      <c r="CB437" s="198"/>
      <c r="CC437" s="198"/>
      <c r="CD437" s="198"/>
      <c r="CE437" s="198"/>
      <c r="CF437" s="199"/>
      <c r="CG437" s="10"/>
    </row>
    <row r="438" spans="1:85" s="11" customFormat="1" ht="17.25" customHeight="1">
      <c r="A438" s="336"/>
      <c r="B438" s="337"/>
      <c r="C438" s="337"/>
      <c r="D438" s="338"/>
      <c r="E438" s="315" t="s">
        <v>134</v>
      </c>
      <c r="F438" s="316"/>
      <c r="G438" s="316"/>
      <c r="H438" s="316"/>
      <c r="I438" s="316"/>
      <c r="J438" s="316"/>
      <c r="K438" s="316"/>
      <c r="L438" s="316"/>
      <c r="M438" s="316"/>
      <c r="N438" s="316"/>
      <c r="O438" s="316"/>
      <c r="P438" s="316"/>
      <c r="Q438" s="316"/>
      <c r="R438" s="317"/>
      <c r="S438" s="339">
        <v>6</v>
      </c>
      <c r="T438" s="206"/>
      <c r="U438" s="206"/>
      <c r="V438" s="206"/>
      <c r="W438" s="206"/>
      <c r="X438" s="340"/>
      <c r="Y438" s="520">
        <v>6</v>
      </c>
      <c r="Z438" s="206"/>
      <c r="AA438" s="206"/>
      <c r="AB438" s="206"/>
      <c r="AC438" s="206"/>
      <c r="AD438" s="340"/>
      <c r="AE438" s="520">
        <v>6</v>
      </c>
      <c r="AF438" s="206"/>
      <c r="AG438" s="206"/>
      <c r="AH438" s="206"/>
      <c r="AI438" s="206"/>
      <c r="AJ438" s="207"/>
      <c r="AK438" s="339">
        <v>6</v>
      </c>
      <c r="AL438" s="206"/>
      <c r="AM438" s="206"/>
      <c r="AN438" s="206"/>
      <c r="AO438" s="206"/>
      <c r="AP438" s="207"/>
      <c r="AQ438" s="339">
        <v>6</v>
      </c>
      <c r="AR438" s="206"/>
      <c r="AS438" s="206"/>
      <c r="AT438" s="206"/>
      <c r="AU438" s="206"/>
      <c r="AV438" s="207"/>
      <c r="AW438" s="339">
        <v>6</v>
      </c>
      <c r="AX438" s="206"/>
      <c r="AY438" s="206"/>
      <c r="AZ438" s="206"/>
      <c r="BA438" s="206"/>
      <c r="BB438" s="207"/>
      <c r="BC438" s="206">
        <v>6</v>
      </c>
      <c r="BD438" s="206"/>
      <c r="BE438" s="206"/>
      <c r="BF438" s="206"/>
      <c r="BG438" s="206"/>
      <c r="BH438" s="207"/>
      <c r="BI438" s="206">
        <v>6</v>
      </c>
      <c r="BJ438" s="206"/>
      <c r="BK438" s="206"/>
      <c r="BL438" s="206"/>
      <c r="BM438" s="206"/>
      <c r="BN438" s="207"/>
      <c r="BO438" s="205" t="s">
        <v>99</v>
      </c>
      <c r="BP438" s="206"/>
      <c r="BQ438" s="206"/>
      <c r="BR438" s="206"/>
      <c r="BS438" s="206"/>
      <c r="BT438" s="207"/>
      <c r="BU438" s="339">
        <v>4</v>
      </c>
      <c r="BV438" s="206"/>
      <c r="BW438" s="206"/>
      <c r="BX438" s="206"/>
      <c r="BY438" s="206"/>
      <c r="BZ438" s="207"/>
      <c r="CA438" s="339">
        <v>2</v>
      </c>
      <c r="CB438" s="206"/>
      <c r="CC438" s="206"/>
      <c r="CD438" s="206"/>
      <c r="CE438" s="206"/>
      <c r="CF438" s="459"/>
      <c r="CG438" s="10"/>
    </row>
    <row r="439" spans="1:85" s="11" customFormat="1" ht="17.25" customHeight="1" thickBot="1">
      <c r="A439" s="354" t="s">
        <v>13</v>
      </c>
      <c r="B439" s="345"/>
      <c r="C439" s="345"/>
      <c r="D439" s="345"/>
      <c r="E439" s="345"/>
      <c r="F439" s="345"/>
      <c r="G439" s="345"/>
      <c r="H439" s="345"/>
      <c r="I439" s="345"/>
      <c r="J439" s="345"/>
      <c r="K439" s="345"/>
      <c r="L439" s="345"/>
      <c r="M439" s="345"/>
      <c r="N439" s="345"/>
      <c r="O439" s="345"/>
      <c r="P439" s="345"/>
      <c r="Q439" s="345"/>
      <c r="R439" s="346"/>
      <c r="S439" s="181">
        <v>94</v>
      </c>
      <c r="T439" s="182"/>
      <c r="U439" s="182"/>
      <c r="V439" s="182"/>
      <c r="W439" s="182"/>
      <c r="X439" s="625"/>
      <c r="Y439" s="624">
        <v>94</v>
      </c>
      <c r="Z439" s="182"/>
      <c r="AA439" s="182"/>
      <c r="AB439" s="182"/>
      <c r="AC439" s="182"/>
      <c r="AD439" s="625"/>
      <c r="AE439" s="624">
        <v>95</v>
      </c>
      <c r="AF439" s="182"/>
      <c r="AG439" s="182"/>
      <c r="AH439" s="182"/>
      <c r="AI439" s="182"/>
      <c r="AJ439" s="183"/>
      <c r="AK439" s="181">
        <v>95</v>
      </c>
      <c r="AL439" s="182"/>
      <c r="AM439" s="182"/>
      <c r="AN439" s="182"/>
      <c r="AO439" s="182"/>
      <c r="AP439" s="183"/>
      <c r="AQ439" s="181">
        <v>95</v>
      </c>
      <c r="AR439" s="182"/>
      <c r="AS439" s="182"/>
      <c r="AT439" s="182"/>
      <c r="AU439" s="182"/>
      <c r="AV439" s="183"/>
      <c r="AW439" s="181">
        <v>95</v>
      </c>
      <c r="AX439" s="182"/>
      <c r="AY439" s="182"/>
      <c r="AZ439" s="182"/>
      <c r="BA439" s="182"/>
      <c r="BB439" s="183"/>
      <c r="BC439" s="201">
        <v>97</v>
      </c>
      <c r="BD439" s="201"/>
      <c r="BE439" s="201"/>
      <c r="BF439" s="201"/>
      <c r="BG439" s="201"/>
      <c r="BH439" s="202"/>
      <c r="BI439" s="201">
        <f>SUM(BI427:BN438)</f>
        <v>97</v>
      </c>
      <c r="BJ439" s="201"/>
      <c r="BK439" s="201"/>
      <c r="BL439" s="201"/>
      <c r="BM439" s="201"/>
      <c r="BN439" s="202"/>
      <c r="BO439" s="200">
        <v>2</v>
      </c>
      <c r="BP439" s="201"/>
      <c r="BQ439" s="201"/>
      <c r="BR439" s="201"/>
      <c r="BS439" s="201"/>
      <c r="BT439" s="202"/>
      <c r="BU439" s="347">
        <v>28</v>
      </c>
      <c r="BV439" s="201"/>
      <c r="BW439" s="201"/>
      <c r="BX439" s="201"/>
      <c r="BY439" s="201"/>
      <c r="BZ439" s="202"/>
      <c r="CA439" s="197">
        <v>67</v>
      </c>
      <c r="CB439" s="198"/>
      <c r="CC439" s="198"/>
      <c r="CD439" s="198"/>
      <c r="CE439" s="198"/>
      <c r="CF439" s="199"/>
      <c r="CG439" s="10"/>
    </row>
    <row r="440" spans="1:85" s="11" customFormat="1" ht="17.25" customHeight="1" thickBot="1">
      <c r="A440" s="628" t="s">
        <v>135</v>
      </c>
      <c r="B440" s="629"/>
      <c r="C440" s="629"/>
      <c r="D440" s="629"/>
      <c r="E440" s="629"/>
      <c r="F440" s="629"/>
      <c r="G440" s="629"/>
      <c r="H440" s="629"/>
      <c r="I440" s="629"/>
      <c r="J440" s="629"/>
      <c r="K440" s="629"/>
      <c r="L440" s="629"/>
      <c r="M440" s="629"/>
      <c r="N440" s="629"/>
      <c r="O440" s="629"/>
      <c r="P440" s="629"/>
      <c r="Q440" s="629"/>
      <c r="R440" s="630"/>
      <c r="S440" s="179">
        <v>4</v>
      </c>
      <c r="T440" s="177"/>
      <c r="U440" s="177"/>
      <c r="V440" s="177"/>
      <c r="W440" s="177"/>
      <c r="X440" s="180"/>
      <c r="Y440" s="627">
        <v>4</v>
      </c>
      <c r="Z440" s="177"/>
      <c r="AA440" s="177"/>
      <c r="AB440" s="177"/>
      <c r="AC440" s="177"/>
      <c r="AD440" s="180"/>
      <c r="AE440" s="627">
        <v>4</v>
      </c>
      <c r="AF440" s="177"/>
      <c r="AG440" s="177"/>
      <c r="AH440" s="177"/>
      <c r="AI440" s="177"/>
      <c r="AJ440" s="184"/>
      <c r="AK440" s="179">
        <v>4</v>
      </c>
      <c r="AL440" s="177"/>
      <c r="AM440" s="177"/>
      <c r="AN440" s="177"/>
      <c r="AO440" s="177"/>
      <c r="AP440" s="184"/>
      <c r="AQ440" s="179">
        <v>4</v>
      </c>
      <c r="AR440" s="177"/>
      <c r="AS440" s="177"/>
      <c r="AT440" s="177"/>
      <c r="AU440" s="177"/>
      <c r="AV440" s="184"/>
      <c r="AW440" s="179">
        <v>4</v>
      </c>
      <c r="AX440" s="177"/>
      <c r="AY440" s="177"/>
      <c r="AZ440" s="177"/>
      <c r="BA440" s="177"/>
      <c r="BB440" s="184"/>
      <c r="BC440" s="177">
        <v>4</v>
      </c>
      <c r="BD440" s="177"/>
      <c r="BE440" s="177"/>
      <c r="BF440" s="177"/>
      <c r="BG440" s="177"/>
      <c r="BH440" s="217"/>
      <c r="BI440" s="177">
        <v>4</v>
      </c>
      <c r="BJ440" s="177"/>
      <c r="BK440" s="177"/>
      <c r="BL440" s="177"/>
      <c r="BM440" s="177"/>
      <c r="BN440" s="217"/>
      <c r="BO440" s="639"/>
      <c r="BP440" s="177"/>
      <c r="BQ440" s="177"/>
      <c r="BR440" s="177"/>
      <c r="BS440" s="177"/>
      <c r="BT440" s="177"/>
      <c r="BU440" s="177"/>
      <c r="BV440" s="177"/>
      <c r="BW440" s="177"/>
      <c r="BX440" s="177"/>
      <c r="BY440" s="177"/>
      <c r="BZ440" s="177"/>
      <c r="CA440" s="177"/>
      <c r="CB440" s="177"/>
      <c r="CC440" s="177"/>
      <c r="CD440" s="177"/>
      <c r="CE440" s="177"/>
      <c r="CF440" s="178"/>
      <c r="CG440" s="10"/>
    </row>
    <row r="441" spans="1:84" s="11" customFormat="1" ht="17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2"/>
      <c r="BP441" s="12"/>
      <c r="BQ441" s="12"/>
      <c r="BR441" s="12"/>
      <c r="BS441" s="12"/>
      <c r="BT441" s="12"/>
      <c r="BU441" s="10"/>
      <c r="BV441" s="10"/>
      <c r="BW441" s="10"/>
      <c r="BX441" s="10"/>
      <c r="BY441" s="10"/>
      <c r="BZ441" s="10"/>
      <c r="CF441" s="12" t="s">
        <v>181</v>
      </c>
    </row>
    <row r="442" spans="5:84" s="11" customFormat="1" ht="17.25" customHeight="1">
      <c r="E442" s="10"/>
      <c r="F442" s="10"/>
      <c r="G442" s="10"/>
      <c r="H442" s="10"/>
      <c r="I442" s="10"/>
      <c r="J442" s="10"/>
      <c r="K442" s="10"/>
      <c r="L442" s="10"/>
      <c r="M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F442" s="14"/>
    </row>
    <row r="455" ht="17.25" customHeight="1">
      <c r="A455" s="7" t="s">
        <v>237</v>
      </c>
    </row>
  </sheetData>
  <sheetProtection/>
  <mergeCells count="2922">
    <mergeCell ref="BM248:BP248"/>
    <mergeCell ref="BQ249:BT249"/>
    <mergeCell ref="BE251:BH251"/>
    <mergeCell ref="BE249:BH249"/>
    <mergeCell ref="BI250:BL250"/>
    <mergeCell ref="AM337:AT337"/>
    <mergeCell ref="AM335:BB335"/>
    <mergeCell ref="BL301:BO301"/>
    <mergeCell ref="BD301:BG301"/>
    <mergeCell ref="BL299:BO299"/>
    <mergeCell ref="AE351:AM351"/>
    <mergeCell ref="AE250:AK251"/>
    <mergeCell ref="AS250:AV251"/>
    <mergeCell ref="AW250:AZ251"/>
    <mergeCell ref="AS247:AV249"/>
    <mergeCell ref="AW247:AZ249"/>
    <mergeCell ref="AJ298:AM298"/>
    <mergeCell ref="AR301:AU301"/>
    <mergeCell ref="AJ299:AM299"/>
    <mergeCell ref="AB299:AE299"/>
    <mergeCell ref="V350:AD350"/>
    <mergeCell ref="V347:AD347"/>
    <mergeCell ref="V348:AD348"/>
    <mergeCell ref="AE348:AM348"/>
    <mergeCell ref="AF300:AI300"/>
    <mergeCell ref="BF359:BN359"/>
    <mergeCell ref="AW359:BE359"/>
    <mergeCell ref="AN359:AV359"/>
    <mergeCell ref="AE359:AM359"/>
    <mergeCell ref="AV300:AY300"/>
    <mergeCell ref="BD299:BG299"/>
    <mergeCell ref="AR299:AU299"/>
    <mergeCell ref="BS298:BU298"/>
    <mergeCell ref="AB298:AE298"/>
    <mergeCell ref="AJ300:AM300"/>
    <mergeCell ref="AF281:AO281"/>
    <mergeCell ref="AP281:AV281"/>
    <mergeCell ref="AR296:AU296"/>
    <mergeCell ref="AV297:AY297"/>
    <mergeCell ref="AZ298:BC298"/>
    <mergeCell ref="BU175:CF176"/>
    <mergeCell ref="CA180:CF180"/>
    <mergeCell ref="CC241:CF241"/>
    <mergeCell ref="BM252:BP252"/>
    <mergeCell ref="BU251:BX251"/>
    <mergeCell ref="BU247:BX247"/>
    <mergeCell ref="BU249:BX249"/>
    <mergeCell ref="BQ252:BT252"/>
    <mergeCell ref="BQ251:BT251"/>
    <mergeCell ref="BQ248:BT248"/>
    <mergeCell ref="BI245:BL245"/>
    <mergeCell ref="BM247:BP247"/>
    <mergeCell ref="BI251:BL251"/>
    <mergeCell ref="BU252:BX252"/>
    <mergeCell ref="BR193:BY193"/>
    <mergeCell ref="BJ131:CF131"/>
    <mergeCell ref="BZ193:CF193"/>
    <mergeCell ref="BJ132:CF132"/>
    <mergeCell ref="BZ188:CF189"/>
    <mergeCell ref="BJ192:BQ192"/>
    <mergeCell ref="BY252:CB252"/>
    <mergeCell ref="CC252:CF252"/>
    <mergeCell ref="BY247:CB251"/>
    <mergeCell ref="CC247:CF251"/>
    <mergeCell ref="BI252:BL252"/>
    <mergeCell ref="BH301:BK301"/>
    <mergeCell ref="BP299:BR299"/>
    <mergeCell ref="BA265:BH265"/>
    <mergeCell ref="BA266:BH266"/>
    <mergeCell ref="BQ268:BX268"/>
    <mergeCell ref="BE254:BH254"/>
    <mergeCell ref="AW254:AZ255"/>
    <mergeCell ref="BX417:CF417"/>
    <mergeCell ref="BF417:BN417"/>
    <mergeCell ref="BO417:BW417"/>
    <mergeCell ref="CC299:CF299"/>
    <mergeCell ref="BV299:BX299"/>
    <mergeCell ref="BY298:CB298"/>
    <mergeCell ref="BX376:CF376"/>
    <mergeCell ref="BS301:BU301"/>
    <mergeCell ref="AE265:AK265"/>
    <mergeCell ref="AL268:AR268"/>
    <mergeCell ref="BY254:CB256"/>
    <mergeCell ref="BQ254:BT255"/>
    <mergeCell ref="BM255:BP255"/>
    <mergeCell ref="Q269:W269"/>
    <mergeCell ref="AS265:AZ265"/>
    <mergeCell ref="BU255:BX255"/>
    <mergeCell ref="BE255:BH255"/>
    <mergeCell ref="BQ269:BX269"/>
    <mergeCell ref="AL265:AR265"/>
    <mergeCell ref="H296:K296"/>
    <mergeCell ref="L296:O296"/>
    <mergeCell ref="P296:S296"/>
    <mergeCell ref="L281:U281"/>
    <mergeCell ref="L277:AO277"/>
    <mergeCell ref="AP279:AV279"/>
    <mergeCell ref="AP277:AV278"/>
    <mergeCell ref="AF280:AO280"/>
    <mergeCell ref="AF278:AO278"/>
    <mergeCell ref="X246:AD246"/>
    <mergeCell ref="AE246:AK246"/>
    <mergeCell ref="H298:K298"/>
    <mergeCell ref="BA239:BD239"/>
    <mergeCell ref="AW240:AZ240"/>
    <mergeCell ref="A247:P247"/>
    <mergeCell ref="AL245:AR245"/>
    <mergeCell ref="A246:P246"/>
    <mergeCell ref="U291:AC291"/>
    <mergeCell ref="U290:AC290"/>
    <mergeCell ref="AL243:AR244"/>
    <mergeCell ref="Q246:W246"/>
    <mergeCell ref="AF298:AI298"/>
    <mergeCell ref="A240:P240"/>
    <mergeCell ref="Q240:W240"/>
    <mergeCell ref="X240:AD240"/>
    <mergeCell ref="Q243:W243"/>
    <mergeCell ref="AE242:AK242"/>
    <mergeCell ref="A241:P241"/>
    <mergeCell ref="Q241:W241"/>
    <mergeCell ref="AS242:AV242"/>
    <mergeCell ref="X241:AD241"/>
    <mergeCell ref="X242:AD242"/>
    <mergeCell ref="AL240:AR240"/>
    <mergeCell ref="AS240:AV240"/>
    <mergeCell ref="AE240:AK240"/>
    <mergeCell ref="AE241:AK241"/>
    <mergeCell ref="CC246:CF246"/>
    <mergeCell ref="BY246:CB246"/>
    <mergeCell ref="BY245:CB245"/>
    <mergeCell ref="BQ242:BT242"/>
    <mergeCell ref="BU242:BX242"/>
    <mergeCell ref="BQ243:BT243"/>
    <mergeCell ref="CC243:CF244"/>
    <mergeCell ref="CC245:CF245"/>
    <mergeCell ref="BY242:CB242"/>
    <mergeCell ref="CC242:CF242"/>
    <mergeCell ref="CC232:CF232"/>
    <mergeCell ref="BY231:CB231"/>
    <mergeCell ref="CC231:CF231"/>
    <mergeCell ref="BY232:CB232"/>
    <mergeCell ref="BS232:BU232"/>
    <mergeCell ref="BS231:BU231"/>
    <mergeCell ref="BV231:BX231"/>
    <mergeCell ref="BY237:CF237"/>
    <mergeCell ref="BL228:BO228"/>
    <mergeCell ref="BV232:BX232"/>
    <mergeCell ref="BY236:CF236"/>
    <mergeCell ref="CC230:CF230"/>
    <mergeCell ref="BY230:CB230"/>
    <mergeCell ref="BS230:BU230"/>
    <mergeCell ref="BV230:BX230"/>
    <mergeCell ref="BP231:BR231"/>
    <mergeCell ref="BV228:BX228"/>
    <mergeCell ref="A76:K76"/>
    <mergeCell ref="L76:S76"/>
    <mergeCell ref="T76:AB76"/>
    <mergeCell ref="AC76:AJ76"/>
    <mergeCell ref="AK76:AR76"/>
    <mergeCell ref="AE238:AK238"/>
    <mergeCell ref="X227:AA227"/>
    <mergeCell ref="V202:AE202"/>
    <mergeCell ref="F230:G230"/>
    <mergeCell ref="H230:K230"/>
    <mergeCell ref="BU240:BX240"/>
    <mergeCell ref="BU241:BX241"/>
    <mergeCell ref="BX389:CF389"/>
    <mergeCell ref="BX385:CF385"/>
    <mergeCell ref="BX390:CF390"/>
    <mergeCell ref="BX372:CF372"/>
    <mergeCell ref="BX373:CF373"/>
    <mergeCell ref="BX374:CF374"/>
    <mergeCell ref="BX375:CF375"/>
    <mergeCell ref="BX362:CF362"/>
    <mergeCell ref="BX391:CF391"/>
    <mergeCell ref="BX386:CF386"/>
    <mergeCell ref="BX378:CF378"/>
    <mergeCell ref="BX379:CF379"/>
    <mergeCell ref="BX380:CF380"/>
    <mergeCell ref="BX381:CF381"/>
    <mergeCell ref="BX382:CF382"/>
    <mergeCell ref="BX383:CF383"/>
    <mergeCell ref="BX387:CF387"/>
    <mergeCell ref="BX388:CF388"/>
    <mergeCell ref="BX363:CF363"/>
    <mergeCell ref="BX364:CF364"/>
    <mergeCell ref="BX365:CF365"/>
    <mergeCell ref="BX370:CF370"/>
    <mergeCell ref="BX371:CF371"/>
    <mergeCell ref="BX377:CF377"/>
    <mergeCell ref="BX353:CF353"/>
    <mergeCell ref="BX354:CF354"/>
    <mergeCell ref="BX355:CF355"/>
    <mergeCell ref="BX384:CF384"/>
    <mergeCell ref="BX356:CF356"/>
    <mergeCell ref="BX357:CF357"/>
    <mergeCell ref="BX358:CF358"/>
    <mergeCell ref="BX359:CF359"/>
    <mergeCell ref="BX360:CF360"/>
    <mergeCell ref="BX361:CF361"/>
    <mergeCell ref="BO382:BW382"/>
    <mergeCell ref="BX344:CF344"/>
    <mergeCell ref="BX345:CF345"/>
    <mergeCell ref="BX346:CF346"/>
    <mergeCell ref="BX347:CF347"/>
    <mergeCell ref="BX348:CF348"/>
    <mergeCell ref="BX349:CF349"/>
    <mergeCell ref="BX350:CF350"/>
    <mergeCell ref="BX351:CF351"/>
    <mergeCell ref="BX352:CF352"/>
    <mergeCell ref="AW388:BE388"/>
    <mergeCell ref="BF387:BN387"/>
    <mergeCell ref="AW379:BE379"/>
    <mergeCell ref="AW382:BE382"/>
    <mergeCell ref="AW383:BE383"/>
    <mergeCell ref="AW384:BE384"/>
    <mergeCell ref="AW389:BE389"/>
    <mergeCell ref="AW377:BE377"/>
    <mergeCell ref="AW378:BE378"/>
    <mergeCell ref="AW385:BE385"/>
    <mergeCell ref="BF379:BN379"/>
    <mergeCell ref="BF378:BN378"/>
    <mergeCell ref="BF383:BN383"/>
    <mergeCell ref="BF382:BN382"/>
    <mergeCell ref="AW386:BE386"/>
    <mergeCell ref="BF381:BN381"/>
    <mergeCell ref="AE388:AM388"/>
    <mergeCell ref="AW395:BE395"/>
    <mergeCell ref="AW392:BE392"/>
    <mergeCell ref="AW393:BE393"/>
    <mergeCell ref="AW394:BE394"/>
    <mergeCell ref="AW387:BE387"/>
    <mergeCell ref="AN389:AV389"/>
    <mergeCell ref="AN388:AV388"/>
    <mergeCell ref="AW390:BE390"/>
    <mergeCell ref="AW391:BE391"/>
    <mergeCell ref="AE387:AM387"/>
    <mergeCell ref="V378:AD378"/>
    <mergeCell ref="V379:AD379"/>
    <mergeCell ref="AE384:AM384"/>
    <mergeCell ref="AE380:AM380"/>
    <mergeCell ref="AN382:AV382"/>
    <mergeCell ref="AE383:AM383"/>
    <mergeCell ref="AN386:AV386"/>
    <mergeCell ref="AE386:AM386"/>
    <mergeCell ref="V382:AD382"/>
    <mergeCell ref="A380:U380"/>
    <mergeCell ref="A381:U381"/>
    <mergeCell ref="A379:U379"/>
    <mergeCell ref="A383:U383"/>
    <mergeCell ref="A384:U384"/>
    <mergeCell ref="A377:U377"/>
    <mergeCell ref="A382:U382"/>
    <mergeCell ref="A376:U376"/>
    <mergeCell ref="AE374:AM374"/>
    <mergeCell ref="P303:S303"/>
    <mergeCell ref="T303:W303"/>
    <mergeCell ref="X298:AA298"/>
    <mergeCell ref="A335:K336"/>
    <mergeCell ref="T299:W299"/>
    <mergeCell ref="T301:W301"/>
    <mergeCell ref="H301:K301"/>
    <mergeCell ref="A371:U371"/>
    <mergeCell ref="AL246:AR246"/>
    <mergeCell ref="AL238:AR238"/>
    <mergeCell ref="T230:W230"/>
    <mergeCell ref="Q239:W239"/>
    <mergeCell ref="X239:AD239"/>
    <mergeCell ref="AJ228:AM228"/>
    <mergeCell ref="AE239:AK239"/>
    <mergeCell ref="AR230:AU230"/>
    <mergeCell ref="AL239:AR239"/>
    <mergeCell ref="AS239:AV239"/>
    <mergeCell ref="A239:P239"/>
    <mergeCell ref="A230:E230"/>
    <mergeCell ref="BC104:BH104"/>
    <mergeCell ref="AB230:AE230"/>
    <mergeCell ref="AV230:AY230"/>
    <mergeCell ref="AF230:AI230"/>
    <mergeCell ref="A228:E228"/>
    <mergeCell ref="AW239:AZ239"/>
    <mergeCell ref="AT193:BA193"/>
    <mergeCell ref="F228:G228"/>
    <mergeCell ref="H228:K228"/>
    <mergeCell ref="L228:O228"/>
    <mergeCell ref="P228:S228"/>
    <mergeCell ref="H229:K229"/>
    <mergeCell ref="L229:O229"/>
    <mergeCell ref="BX205:CF205"/>
    <mergeCell ref="CC226:CF226"/>
    <mergeCell ref="BP226:BR226"/>
    <mergeCell ref="BH228:BK228"/>
    <mergeCell ref="BD228:BG228"/>
    <mergeCell ref="L230:O230"/>
    <mergeCell ref="P230:S230"/>
    <mergeCell ref="AV229:AY229"/>
    <mergeCell ref="AE104:AJ104"/>
    <mergeCell ref="BJ189:BQ189"/>
    <mergeCell ref="O175:BT175"/>
    <mergeCell ref="BO177:BT177"/>
    <mergeCell ref="BC179:BH179"/>
    <mergeCell ref="BI104:BN104"/>
    <mergeCell ref="BF113:BN113"/>
    <mergeCell ref="BJ126:CF126"/>
    <mergeCell ref="A227:E227"/>
    <mergeCell ref="BJ193:BQ193"/>
    <mergeCell ref="AL190:AS190"/>
    <mergeCell ref="AL194:AS194"/>
    <mergeCell ref="AT194:BA194"/>
    <mergeCell ref="F225:G225"/>
    <mergeCell ref="BJ194:BQ194"/>
    <mergeCell ref="AW205:BE205"/>
    <mergeCell ref="BR191:BY191"/>
    <mergeCell ref="H226:K226"/>
    <mergeCell ref="BJ127:CF127"/>
    <mergeCell ref="O193:U193"/>
    <mergeCell ref="BR194:BY194"/>
    <mergeCell ref="BZ194:CF194"/>
    <mergeCell ref="AF225:AI225"/>
    <mergeCell ref="BJ130:CF130"/>
    <mergeCell ref="BF202:BN202"/>
    <mergeCell ref="BO205:BW205"/>
    <mergeCell ref="BJ128:CF128"/>
    <mergeCell ref="AF228:AI228"/>
    <mergeCell ref="T228:W228"/>
    <mergeCell ref="AZ227:BC227"/>
    <mergeCell ref="BL225:BO225"/>
    <mergeCell ref="BS228:BU228"/>
    <mergeCell ref="BO202:BW202"/>
    <mergeCell ref="AB226:AE226"/>
    <mergeCell ref="L207:U207"/>
    <mergeCell ref="L208:U208"/>
    <mergeCell ref="V208:AE208"/>
    <mergeCell ref="BY228:CB228"/>
    <mergeCell ref="AN228:AQ228"/>
    <mergeCell ref="BP227:BR227"/>
    <mergeCell ref="BP228:BR228"/>
    <mergeCell ref="BZ191:CF191"/>
    <mergeCell ref="CC228:CF228"/>
    <mergeCell ref="BB194:BI194"/>
    <mergeCell ref="BJ191:BQ191"/>
    <mergeCell ref="AR225:AU225"/>
    <mergeCell ref="AP206:AV206"/>
    <mergeCell ref="BJ129:CF129"/>
    <mergeCell ref="BO113:BW113"/>
    <mergeCell ref="AJ226:AM226"/>
    <mergeCell ref="BJ217:CF217"/>
    <mergeCell ref="BO118:BW118"/>
    <mergeCell ref="BU104:BZ104"/>
    <mergeCell ref="BO105:BT105"/>
    <mergeCell ref="BB189:BI189"/>
    <mergeCell ref="AE194:AK194"/>
    <mergeCell ref="BY226:CB226"/>
    <mergeCell ref="BO102:BT102"/>
    <mergeCell ref="BU102:BZ102"/>
    <mergeCell ref="BY90:CB90"/>
    <mergeCell ref="AF226:AI226"/>
    <mergeCell ref="AW98:BB98"/>
    <mergeCell ref="AQ100:AV100"/>
    <mergeCell ref="BO110:BW110"/>
    <mergeCell ref="BO114:BW114"/>
    <mergeCell ref="CA104:CF104"/>
    <mergeCell ref="BX114:CF114"/>
    <mergeCell ref="AN416:AV416"/>
    <mergeCell ref="AE410:AM411"/>
    <mergeCell ref="AI405:AR405"/>
    <mergeCell ref="AE395:AM395"/>
    <mergeCell ref="AE393:AM393"/>
    <mergeCell ref="BY85:CB85"/>
    <mergeCell ref="BM85:BP85"/>
    <mergeCell ref="BO104:BT104"/>
    <mergeCell ref="BO100:BT100"/>
    <mergeCell ref="BU100:BZ100"/>
    <mergeCell ref="AN394:AV394"/>
    <mergeCell ref="AN393:AV393"/>
    <mergeCell ref="BM403:BV403"/>
    <mergeCell ref="BY75:CF75"/>
    <mergeCell ref="BU85:BX85"/>
    <mergeCell ref="K83:BX83"/>
    <mergeCell ref="K85:P85"/>
    <mergeCell ref="AS76:AZ76"/>
    <mergeCell ref="CA100:CF100"/>
    <mergeCell ref="BQ85:BT85"/>
    <mergeCell ref="AN395:AV395"/>
    <mergeCell ref="BC403:BL403"/>
    <mergeCell ref="BC402:BL402"/>
    <mergeCell ref="BW403:CF403"/>
    <mergeCell ref="BF413:BN413"/>
    <mergeCell ref="BO412:BW412"/>
    <mergeCell ref="AN410:AV411"/>
    <mergeCell ref="BC405:BL405"/>
    <mergeCell ref="AW413:BE413"/>
    <mergeCell ref="AW412:BE412"/>
    <mergeCell ref="BF390:BN390"/>
    <mergeCell ref="BO385:BW385"/>
    <mergeCell ref="BF388:BN388"/>
    <mergeCell ref="BO387:BW387"/>
    <mergeCell ref="BF384:BN384"/>
    <mergeCell ref="BF391:BN391"/>
    <mergeCell ref="BO388:BW388"/>
    <mergeCell ref="BF385:BN385"/>
    <mergeCell ref="BO384:BW384"/>
    <mergeCell ref="BO383:BW383"/>
    <mergeCell ref="BF395:BN395"/>
    <mergeCell ref="BF389:BN389"/>
    <mergeCell ref="BF392:BN392"/>
    <mergeCell ref="BF393:BN393"/>
    <mergeCell ref="BO395:BW395"/>
    <mergeCell ref="BO386:BW386"/>
    <mergeCell ref="BF386:BN386"/>
    <mergeCell ref="BO391:BW391"/>
    <mergeCell ref="BF394:BN394"/>
    <mergeCell ref="BO394:BW394"/>
    <mergeCell ref="BO392:BW392"/>
    <mergeCell ref="BU439:BZ439"/>
    <mergeCell ref="BU440:BZ440"/>
    <mergeCell ref="BU425:BZ426"/>
    <mergeCell ref="BO425:BT426"/>
    <mergeCell ref="BO440:BT440"/>
    <mergeCell ref="BU427:BZ427"/>
    <mergeCell ref="BU428:BZ428"/>
    <mergeCell ref="BO393:BW393"/>
    <mergeCell ref="BW402:CF402"/>
    <mergeCell ref="BO432:BT432"/>
    <mergeCell ref="CA429:CF429"/>
    <mergeCell ref="CA430:CF430"/>
    <mergeCell ref="BO427:BT427"/>
    <mergeCell ref="BU429:BZ429"/>
    <mergeCell ref="BC433:BH433"/>
    <mergeCell ref="AW431:BB431"/>
    <mergeCell ref="AW414:BE414"/>
    <mergeCell ref="BO430:BT430"/>
    <mergeCell ref="BF419:BN419"/>
    <mergeCell ref="BO418:BW418"/>
    <mergeCell ref="AW432:BB432"/>
    <mergeCell ref="AW436:BB436"/>
    <mergeCell ref="BC436:BH436"/>
    <mergeCell ref="BC434:BH434"/>
    <mergeCell ref="BX392:CF392"/>
    <mergeCell ref="BX393:CF393"/>
    <mergeCell ref="BX394:CF394"/>
    <mergeCell ref="BX395:CF395"/>
    <mergeCell ref="BX418:CF418"/>
    <mergeCell ref="AW433:BB433"/>
    <mergeCell ref="BO439:BT439"/>
    <mergeCell ref="AW439:BB439"/>
    <mergeCell ref="BO438:BT438"/>
    <mergeCell ref="BO436:BT436"/>
    <mergeCell ref="BI437:BN437"/>
    <mergeCell ref="BI436:BN436"/>
    <mergeCell ref="BI439:BN439"/>
    <mergeCell ref="BI438:BN438"/>
    <mergeCell ref="AW438:BB438"/>
    <mergeCell ref="BC437:BH437"/>
    <mergeCell ref="AW440:BB440"/>
    <mergeCell ref="BC439:BH439"/>
    <mergeCell ref="BC440:BH440"/>
    <mergeCell ref="AW434:BB434"/>
    <mergeCell ref="AW435:BB435"/>
    <mergeCell ref="AQ435:AV435"/>
    <mergeCell ref="BC438:BH438"/>
    <mergeCell ref="BC435:BH435"/>
    <mergeCell ref="AW437:BB437"/>
    <mergeCell ref="AQ434:AV434"/>
    <mergeCell ref="A440:R440"/>
    <mergeCell ref="Y440:AD440"/>
    <mergeCell ref="AE430:AJ430"/>
    <mergeCell ref="AE431:AJ431"/>
    <mergeCell ref="AE435:AJ435"/>
    <mergeCell ref="AQ439:AV439"/>
    <mergeCell ref="AK438:AP438"/>
    <mergeCell ref="Y435:AD435"/>
    <mergeCell ref="AQ438:AV438"/>
    <mergeCell ref="AQ440:AV440"/>
    <mergeCell ref="AQ437:AV437"/>
    <mergeCell ref="AQ436:AV436"/>
    <mergeCell ref="AK432:AP432"/>
    <mergeCell ref="AQ433:AV433"/>
    <mergeCell ref="AE433:AJ433"/>
    <mergeCell ref="AE434:AJ434"/>
    <mergeCell ref="AE436:AJ436"/>
    <mergeCell ref="AK436:AP436"/>
    <mergeCell ref="AK433:AP433"/>
    <mergeCell ref="AE440:AJ440"/>
    <mergeCell ref="S436:X436"/>
    <mergeCell ref="V419:AD419"/>
    <mergeCell ref="AE419:AM419"/>
    <mergeCell ref="Y433:AD433"/>
    <mergeCell ref="Y431:AD431"/>
    <mergeCell ref="Y429:AD429"/>
    <mergeCell ref="AE432:AJ432"/>
    <mergeCell ref="AK435:AP435"/>
    <mergeCell ref="S439:X439"/>
    <mergeCell ref="AE438:AJ438"/>
    <mergeCell ref="AE439:AJ439"/>
    <mergeCell ref="AK437:AP437"/>
    <mergeCell ref="V418:AD418"/>
    <mergeCell ref="S437:X437"/>
    <mergeCell ref="AE437:AJ437"/>
    <mergeCell ref="Y437:AD437"/>
    <mergeCell ref="AE428:AJ428"/>
    <mergeCell ref="Y430:AD430"/>
    <mergeCell ref="L419:U419"/>
    <mergeCell ref="AK430:AP430"/>
    <mergeCell ref="AQ431:AV431"/>
    <mergeCell ref="AW427:BB427"/>
    <mergeCell ref="BC425:BH426"/>
    <mergeCell ref="AQ432:AV432"/>
    <mergeCell ref="AQ430:AV430"/>
    <mergeCell ref="AW425:BB426"/>
    <mergeCell ref="AK429:AP429"/>
    <mergeCell ref="AQ428:AV428"/>
    <mergeCell ref="BC432:BH432"/>
    <mergeCell ref="A439:R439"/>
    <mergeCell ref="Y439:AD439"/>
    <mergeCell ref="Y436:AD436"/>
    <mergeCell ref="Y438:AD438"/>
    <mergeCell ref="AK431:AP431"/>
    <mergeCell ref="AK428:AP428"/>
    <mergeCell ref="E438:R438"/>
    <mergeCell ref="AK434:AP434"/>
    <mergeCell ref="A434:R434"/>
    <mergeCell ref="S430:X430"/>
    <mergeCell ref="AW282:BE282"/>
    <mergeCell ref="BX281:CF281"/>
    <mergeCell ref="BY266:CF266"/>
    <mergeCell ref="BF279:BN279"/>
    <mergeCell ref="BY273:CF273"/>
    <mergeCell ref="BY268:CF268"/>
    <mergeCell ref="BX280:CF280"/>
    <mergeCell ref="BQ266:BX266"/>
    <mergeCell ref="BI267:BP267"/>
    <mergeCell ref="BQ270:BX270"/>
    <mergeCell ref="BY270:CF270"/>
    <mergeCell ref="BI273:BP273"/>
    <mergeCell ref="BA273:BH273"/>
    <mergeCell ref="BI268:BP268"/>
    <mergeCell ref="BX278:CF278"/>
    <mergeCell ref="AW277:CF277"/>
    <mergeCell ref="AS268:AZ268"/>
    <mergeCell ref="BA272:BH272"/>
    <mergeCell ref="AS269:AZ269"/>
    <mergeCell ref="BQ273:BX273"/>
    <mergeCell ref="AC86:AF86"/>
    <mergeCell ref="AG86:AJ86"/>
    <mergeCell ref="AW242:AZ242"/>
    <mergeCell ref="BA244:BD244"/>
    <mergeCell ref="A102:K102"/>
    <mergeCell ref="S102:X102"/>
    <mergeCell ref="A225:E225"/>
    <mergeCell ref="A192:K192"/>
    <mergeCell ref="L192:N192"/>
    <mergeCell ref="AB228:AE228"/>
    <mergeCell ref="AS238:AV238"/>
    <mergeCell ref="X238:AD238"/>
    <mergeCell ref="A74:K74"/>
    <mergeCell ref="AE100:AJ100"/>
    <mergeCell ref="Y99:AD99"/>
    <mergeCell ref="AE99:AJ99"/>
    <mergeCell ref="AC85:AF85"/>
    <mergeCell ref="L74:S74"/>
    <mergeCell ref="T74:AB74"/>
    <mergeCell ref="AC74:AJ74"/>
    <mergeCell ref="H225:K225"/>
    <mergeCell ref="A193:K193"/>
    <mergeCell ref="L193:N193"/>
    <mergeCell ref="T226:W226"/>
    <mergeCell ref="BI98:BN98"/>
    <mergeCell ref="BI99:BN99"/>
    <mergeCell ref="L104:N104"/>
    <mergeCell ref="O104:R104"/>
    <mergeCell ref="BB191:BI191"/>
    <mergeCell ref="AQ98:AV98"/>
    <mergeCell ref="AK74:AR74"/>
    <mergeCell ref="BI76:BP76"/>
    <mergeCell ref="BI75:BP75"/>
    <mergeCell ref="Q85:V85"/>
    <mergeCell ref="BC98:BH98"/>
    <mergeCell ref="BI84:BP84"/>
    <mergeCell ref="AE98:AJ98"/>
    <mergeCell ref="W85:AB85"/>
    <mergeCell ref="BI85:BL85"/>
    <mergeCell ref="Q86:V86"/>
    <mergeCell ref="AS74:AZ74"/>
    <mergeCell ref="BA75:BH75"/>
    <mergeCell ref="BY83:CF84"/>
    <mergeCell ref="BQ76:BX76"/>
    <mergeCell ref="BY76:CF76"/>
    <mergeCell ref="BO98:BT98"/>
    <mergeCell ref="BI74:BP74"/>
    <mergeCell ref="BU98:BZ98"/>
    <mergeCell ref="BA74:BH74"/>
    <mergeCell ref="BY74:CF74"/>
    <mergeCell ref="BY73:CF73"/>
    <mergeCell ref="A100:K100"/>
    <mergeCell ref="L100:N100"/>
    <mergeCell ref="O100:R100"/>
    <mergeCell ref="S100:X100"/>
    <mergeCell ref="AW100:BB100"/>
    <mergeCell ref="A73:K73"/>
    <mergeCell ref="L73:S73"/>
    <mergeCell ref="BI73:BP73"/>
    <mergeCell ref="BQ73:BX73"/>
    <mergeCell ref="BA76:BH76"/>
    <mergeCell ref="BQ84:BX84"/>
    <mergeCell ref="BA84:BH84"/>
    <mergeCell ref="BQ74:BX74"/>
    <mergeCell ref="BY86:CB86"/>
    <mergeCell ref="BI86:BL86"/>
    <mergeCell ref="BU86:BX86"/>
    <mergeCell ref="BQ75:BX75"/>
    <mergeCell ref="BI78:BP78"/>
    <mergeCell ref="BI79:BP79"/>
    <mergeCell ref="T73:AB73"/>
    <mergeCell ref="AC73:AJ73"/>
    <mergeCell ref="AK73:AR73"/>
    <mergeCell ref="A410:U411"/>
    <mergeCell ref="AK98:AP98"/>
    <mergeCell ref="O192:U192"/>
    <mergeCell ref="V206:AE206"/>
    <mergeCell ref="L201:AO201"/>
    <mergeCell ref="X236:BX236"/>
    <mergeCell ref="BW405:CF405"/>
    <mergeCell ref="BU430:BZ430"/>
    <mergeCell ref="BC430:BH430"/>
    <mergeCell ref="AW429:BB429"/>
    <mergeCell ref="BI430:BN430"/>
    <mergeCell ref="BO429:BT429"/>
    <mergeCell ref="BI427:BN427"/>
    <mergeCell ref="AW430:BB430"/>
    <mergeCell ref="BY301:CB301"/>
    <mergeCell ref="BC337:BI337"/>
    <mergeCell ref="AU337:BB337"/>
    <mergeCell ref="BJ337:BW337"/>
    <mergeCell ref="BV303:BX303"/>
    <mergeCell ref="BV301:BX301"/>
    <mergeCell ref="BC335:CF335"/>
    <mergeCell ref="BY303:CB303"/>
    <mergeCell ref="BP303:BR303"/>
    <mergeCell ref="AW332:BE332"/>
    <mergeCell ref="AN420:AV420"/>
    <mergeCell ref="AE418:AM418"/>
    <mergeCell ref="AW418:BE418"/>
    <mergeCell ref="AE417:AM417"/>
    <mergeCell ref="AN419:AV419"/>
    <mergeCell ref="AQ427:AV427"/>
    <mergeCell ref="AE425:AJ426"/>
    <mergeCell ref="AW419:BE419"/>
    <mergeCell ref="BA243:BD243"/>
    <mergeCell ref="BX333:CF333"/>
    <mergeCell ref="CC303:CF303"/>
    <mergeCell ref="CC301:CF301"/>
    <mergeCell ref="AW410:BE411"/>
    <mergeCell ref="BF410:BN411"/>
    <mergeCell ref="BO410:BW411"/>
    <mergeCell ref="BP301:BR301"/>
    <mergeCell ref="BT309:CF310"/>
    <mergeCell ref="AV301:AY301"/>
    <mergeCell ref="BV298:BX298"/>
    <mergeCell ref="AS273:AZ273"/>
    <mergeCell ref="AW245:AZ245"/>
    <mergeCell ref="BE246:BH246"/>
    <mergeCell ref="BJ289:BW289"/>
    <mergeCell ref="BX282:CF282"/>
    <mergeCell ref="BI269:BP269"/>
    <mergeCell ref="BU246:BX246"/>
    <mergeCell ref="BQ256:BT256"/>
    <mergeCell ref="BU256:BX256"/>
    <mergeCell ref="BA240:BD240"/>
    <mergeCell ref="CC296:CF296"/>
    <mergeCell ref="AW374:BE374"/>
    <mergeCell ref="BO333:BW333"/>
    <mergeCell ref="AW278:BE278"/>
    <mergeCell ref="AW333:BE333"/>
    <mergeCell ref="BO279:BW279"/>
    <mergeCell ref="BF282:BN282"/>
    <mergeCell ref="AW279:BE279"/>
    <mergeCell ref="AU289:BB289"/>
    <mergeCell ref="BE243:BH243"/>
    <mergeCell ref="AW372:BE372"/>
    <mergeCell ref="BA269:BH269"/>
    <mergeCell ref="BA251:BD251"/>
    <mergeCell ref="BA248:BD248"/>
    <mergeCell ref="BA247:BD247"/>
    <mergeCell ref="BA246:BD246"/>
    <mergeCell ref="BE252:BH252"/>
    <mergeCell ref="BE260:BH260"/>
    <mergeCell ref="AV295:AY295"/>
    <mergeCell ref="BE238:BH238"/>
    <mergeCell ref="AW238:AZ238"/>
    <mergeCell ref="BA238:BD238"/>
    <mergeCell ref="AZ230:BC230"/>
    <mergeCell ref="BH231:BK231"/>
    <mergeCell ref="BL231:BO231"/>
    <mergeCell ref="AS237:AZ237"/>
    <mergeCell ref="BH230:BK230"/>
    <mergeCell ref="BL230:BO230"/>
    <mergeCell ref="BD232:BG232"/>
    <mergeCell ref="BH232:BK232"/>
    <mergeCell ref="AJ230:AM230"/>
    <mergeCell ref="A236:P238"/>
    <mergeCell ref="X230:AA230"/>
    <mergeCell ref="A242:P242"/>
    <mergeCell ref="L227:O227"/>
    <mergeCell ref="AL241:AR241"/>
    <mergeCell ref="Q242:W242"/>
    <mergeCell ref="X228:AA228"/>
    <mergeCell ref="AN232:AQ232"/>
    <mergeCell ref="AN230:AQ230"/>
    <mergeCell ref="P227:S227"/>
    <mergeCell ref="AB227:AE227"/>
    <mergeCell ref="AV226:AY226"/>
    <mergeCell ref="A226:E226"/>
    <mergeCell ref="F226:G226"/>
    <mergeCell ref="AN227:AQ227"/>
    <mergeCell ref="F227:G227"/>
    <mergeCell ref="H227:K227"/>
    <mergeCell ref="P226:S226"/>
    <mergeCell ref="L226:O226"/>
    <mergeCell ref="L225:O225"/>
    <mergeCell ref="AN225:AQ225"/>
    <mergeCell ref="AP208:AV208"/>
    <mergeCell ref="AJ224:AM224"/>
    <mergeCell ref="AN224:AQ224"/>
    <mergeCell ref="AR224:AU224"/>
    <mergeCell ref="T223:AE223"/>
    <mergeCell ref="AP209:AV209"/>
    <mergeCell ref="AM212:AT212"/>
    <mergeCell ref="AK84:AR84"/>
    <mergeCell ref="A90:J90"/>
    <mergeCell ref="A91:J91"/>
    <mergeCell ref="T225:W225"/>
    <mergeCell ref="AR223:BC223"/>
    <mergeCell ref="AV225:AY225"/>
    <mergeCell ref="AB224:AE224"/>
    <mergeCell ref="AF224:AI224"/>
    <mergeCell ref="AV224:AY224"/>
    <mergeCell ref="W86:AB86"/>
    <mergeCell ref="BA71:BH71"/>
    <mergeCell ref="BI71:BP71"/>
    <mergeCell ref="V204:AE204"/>
    <mergeCell ref="AF204:AO204"/>
    <mergeCell ref="S98:X98"/>
    <mergeCell ref="AS73:AZ73"/>
    <mergeCell ref="BA73:BH73"/>
    <mergeCell ref="L72:S72"/>
    <mergeCell ref="K84:AB84"/>
    <mergeCell ref="AC84:AJ84"/>
    <mergeCell ref="A70:K71"/>
    <mergeCell ref="L70:S71"/>
    <mergeCell ref="T71:AB71"/>
    <mergeCell ref="T231:W231"/>
    <mergeCell ref="X231:AA231"/>
    <mergeCell ref="AB231:AE231"/>
    <mergeCell ref="AC71:AJ71"/>
    <mergeCell ref="A72:K72"/>
    <mergeCell ref="Y100:AD100"/>
    <mergeCell ref="AJ225:AM225"/>
    <mergeCell ref="A50:K52"/>
    <mergeCell ref="L50:BV50"/>
    <mergeCell ref="BW50:CF51"/>
    <mergeCell ref="L51:AF51"/>
    <mergeCell ref="AG51:AT51"/>
    <mergeCell ref="AU51:BH51"/>
    <mergeCell ref="BI51:BV51"/>
    <mergeCell ref="L52:R52"/>
    <mergeCell ref="S52:Y52"/>
    <mergeCell ref="Z52:AF52"/>
    <mergeCell ref="AG52:AM52"/>
    <mergeCell ref="AN52:AT52"/>
    <mergeCell ref="AU52:BA52"/>
    <mergeCell ref="BB52:BH52"/>
    <mergeCell ref="BI52:BO52"/>
    <mergeCell ref="BP52:BV52"/>
    <mergeCell ref="BW52:CA52"/>
    <mergeCell ref="CB52:CF52"/>
    <mergeCell ref="A53:K53"/>
    <mergeCell ref="L53:R53"/>
    <mergeCell ref="S53:Y53"/>
    <mergeCell ref="Z53:AF53"/>
    <mergeCell ref="AG53:AM53"/>
    <mergeCell ref="AN53:AT53"/>
    <mergeCell ref="AU53:BA53"/>
    <mergeCell ref="BB53:BH53"/>
    <mergeCell ref="A66:K66"/>
    <mergeCell ref="L66:R66"/>
    <mergeCell ref="S66:Y66"/>
    <mergeCell ref="Z66:AF66"/>
    <mergeCell ref="AG66:AM66"/>
    <mergeCell ref="AN66:AT66"/>
    <mergeCell ref="BI53:BO53"/>
    <mergeCell ref="BP53:BV53"/>
    <mergeCell ref="BW53:CA53"/>
    <mergeCell ref="CB53:CF53"/>
    <mergeCell ref="BW62:CA62"/>
    <mergeCell ref="CB62:CF62"/>
    <mergeCell ref="CB61:CF61"/>
    <mergeCell ref="BW54:CA54"/>
    <mergeCell ref="CB54:CF54"/>
    <mergeCell ref="BI55:BO55"/>
    <mergeCell ref="A54:K54"/>
    <mergeCell ref="L54:R54"/>
    <mergeCell ref="S54:Y54"/>
    <mergeCell ref="Z54:AF54"/>
    <mergeCell ref="AG54:AM54"/>
    <mergeCell ref="AN54:AT54"/>
    <mergeCell ref="AU54:BA54"/>
    <mergeCell ref="BB54:BH54"/>
    <mergeCell ref="BI54:BO54"/>
    <mergeCell ref="BP54:BV54"/>
    <mergeCell ref="BP65:BV65"/>
    <mergeCell ref="AU62:BA62"/>
    <mergeCell ref="BI61:BO61"/>
    <mergeCell ref="BP61:BV61"/>
    <mergeCell ref="AU64:BA64"/>
    <mergeCell ref="BP62:BV62"/>
    <mergeCell ref="A62:K62"/>
    <mergeCell ref="L62:R62"/>
    <mergeCell ref="S62:Y62"/>
    <mergeCell ref="Z62:AF62"/>
    <mergeCell ref="AG62:AM62"/>
    <mergeCell ref="AN62:AT62"/>
    <mergeCell ref="AC72:AJ72"/>
    <mergeCell ref="BA72:BH72"/>
    <mergeCell ref="BJ196:BQ196"/>
    <mergeCell ref="BR196:BY196"/>
    <mergeCell ref="BZ196:CF196"/>
    <mergeCell ref="A231:E231"/>
    <mergeCell ref="F231:G231"/>
    <mergeCell ref="H231:K231"/>
    <mergeCell ref="L231:O231"/>
    <mergeCell ref="P231:S231"/>
    <mergeCell ref="L61:R61"/>
    <mergeCell ref="S61:Y61"/>
    <mergeCell ref="Z61:AF61"/>
    <mergeCell ref="AG61:AM61"/>
    <mergeCell ref="AN61:AT61"/>
    <mergeCell ref="AU61:BA61"/>
    <mergeCell ref="AS72:AZ72"/>
    <mergeCell ref="O97:R98"/>
    <mergeCell ref="S97:BZ97"/>
    <mergeCell ref="BI72:BP72"/>
    <mergeCell ref="BQ72:BX72"/>
    <mergeCell ref="AK85:AN85"/>
    <mergeCell ref="AG85:AJ85"/>
    <mergeCell ref="AO85:AR85"/>
    <mergeCell ref="AW85:AZ85"/>
    <mergeCell ref="BE85:BH85"/>
    <mergeCell ref="BB61:BH61"/>
    <mergeCell ref="CB66:CF66"/>
    <mergeCell ref="BW61:CA61"/>
    <mergeCell ref="AK72:AR72"/>
    <mergeCell ref="BB62:BH62"/>
    <mergeCell ref="BI62:BO62"/>
    <mergeCell ref="CB65:CF65"/>
    <mergeCell ref="BY70:CF71"/>
    <mergeCell ref="AK71:AR71"/>
    <mergeCell ref="AS71:AZ71"/>
    <mergeCell ref="Z65:AF65"/>
    <mergeCell ref="AG65:AM65"/>
    <mergeCell ref="BB64:BH64"/>
    <mergeCell ref="BI64:BO64"/>
    <mergeCell ref="BW55:CA55"/>
    <mergeCell ref="BY72:CF72"/>
    <mergeCell ref="CB55:CF55"/>
    <mergeCell ref="BB55:BH55"/>
    <mergeCell ref="AN64:AT64"/>
    <mergeCell ref="BW59:CF60"/>
    <mergeCell ref="L60:AF60"/>
    <mergeCell ref="A64:K64"/>
    <mergeCell ref="L65:R65"/>
    <mergeCell ref="S65:Y65"/>
    <mergeCell ref="A59:K61"/>
    <mergeCell ref="L59:BV59"/>
    <mergeCell ref="L64:R64"/>
    <mergeCell ref="Z64:AF64"/>
    <mergeCell ref="AG64:AM64"/>
    <mergeCell ref="A65:K65"/>
    <mergeCell ref="AG60:AT60"/>
    <mergeCell ref="AU60:BH60"/>
    <mergeCell ref="BI60:BV60"/>
    <mergeCell ref="S64:Y64"/>
    <mergeCell ref="A55:K55"/>
    <mergeCell ref="L55:R55"/>
    <mergeCell ref="S55:Y55"/>
    <mergeCell ref="Z55:AF55"/>
    <mergeCell ref="AG55:AM55"/>
    <mergeCell ref="AU63:BA63"/>
    <mergeCell ref="BP55:BV55"/>
    <mergeCell ref="AN55:AT55"/>
    <mergeCell ref="AU55:BA55"/>
    <mergeCell ref="BQ71:BX71"/>
    <mergeCell ref="T70:BX70"/>
    <mergeCell ref="BW65:CA65"/>
    <mergeCell ref="BB65:BH65"/>
    <mergeCell ref="BI65:BO65"/>
    <mergeCell ref="AU65:BA65"/>
    <mergeCell ref="AU66:BA66"/>
    <mergeCell ref="AS85:AV85"/>
    <mergeCell ref="CC86:CF86"/>
    <mergeCell ref="AK86:AN86"/>
    <mergeCell ref="AO86:AR86"/>
    <mergeCell ref="AS86:AV86"/>
    <mergeCell ref="AW86:AZ86"/>
    <mergeCell ref="BA86:BD86"/>
    <mergeCell ref="BE86:BH86"/>
    <mergeCell ref="BM86:BP86"/>
    <mergeCell ref="BQ86:BT86"/>
    <mergeCell ref="K87:P87"/>
    <mergeCell ref="Q87:V87"/>
    <mergeCell ref="W87:AB87"/>
    <mergeCell ref="AC87:AF87"/>
    <mergeCell ref="AG87:AJ87"/>
    <mergeCell ref="AW87:AZ87"/>
    <mergeCell ref="AS87:AV87"/>
    <mergeCell ref="K86:P86"/>
    <mergeCell ref="AO87:AR87"/>
    <mergeCell ref="CC88:CF88"/>
    <mergeCell ref="AK88:AN88"/>
    <mergeCell ref="AO88:AR88"/>
    <mergeCell ref="AS88:AV88"/>
    <mergeCell ref="AW88:AZ88"/>
    <mergeCell ref="BM87:BP87"/>
    <mergeCell ref="BQ87:BT87"/>
    <mergeCell ref="BU87:BX87"/>
    <mergeCell ref="A89:J89"/>
    <mergeCell ref="BI88:BL88"/>
    <mergeCell ref="BM88:BP88"/>
    <mergeCell ref="BQ88:BT88"/>
    <mergeCell ref="BQ89:BT89"/>
    <mergeCell ref="BY88:CB88"/>
    <mergeCell ref="BU88:BX88"/>
    <mergeCell ref="K88:P88"/>
    <mergeCell ref="Q88:V88"/>
    <mergeCell ref="W88:AB88"/>
    <mergeCell ref="AG88:AJ88"/>
    <mergeCell ref="BA88:BD88"/>
    <mergeCell ref="BE88:BH88"/>
    <mergeCell ref="BY89:CB89"/>
    <mergeCell ref="CC89:CF89"/>
    <mergeCell ref="AK89:AN89"/>
    <mergeCell ref="AO89:AR89"/>
    <mergeCell ref="AS89:AV89"/>
    <mergeCell ref="AW89:AZ89"/>
    <mergeCell ref="BA89:BD89"/>
    <mergeCell ref="BE89:BH89"/>
    <mergeCell ref="BI89:BL89"/>
    <mergeCell ref="BM89:BP89"/>
    <mergeCell ref="BU89:BX89"/>
    <mergeCell ref="K89:P89"/>
    <mergeCell ref="Q89:V89"/>
    <mergeCell ref="W89:AB89"/>
    <mergeCell ref="AC89:AF89"/>
    <mergeCell ref="AG89:AJ89"/>
    <mergeCell ref="CC90:CF90"/>
    <mergeCell ref="AK90:AN90"/>
    <mergeCell ref="AO90:AR90"/>
    <mergeCell ref="AS90:AV90"/>
    <mergeCell ref="AW90:AZ90"/>
    <mergeCell ref="BA90:BD90"/>
    <mergeCell ref="BE90:BH90"/>
    <mergeCell ref="BI90:BL90"/>
    <mergeCell ref="BM90:BP90"/>
    <mergeCell ref="BQ90:BT90"/>
    <mergeCell ref="BU90:BX90"/>
    <mergeCell ref="K90:P90"/>
    <mergeCell ref="Q90:V90"/>
    <mergeCell ref="W90:AB90"/>
    <mergeCell ref="AC90:AF90"/>
    <mergeCell ref="AG90:AJ90"/>
    <mergeCell ref="BY91:CB91"/>
    <mergeCell ref="CC91:CF91"/>
    <mergeCell ref="AK91:AN91"/>
    <mergeCell ref="AO91:AR91"/>
    <mergeCell ref="AS91:AV91"/>
    <mergeCell ref="AW91:AZ91"/>
    <mergeCell ref="BA91:BD91"/>
    <mergeCell ref="BE91:BH91"/>
    <mergeCell ref="A92:J92"/>
    <mergeCell ref="BI91:BL91"/>
    <mergeCell ref="BM91:BP91"/>
    <mergeCell ref="BQ91:BT91"/>
    <mergeCell ref="BU91:BX91"/>
    <mergeCell ref="K91:P91"/>
    <mergeCell ref="Q91:V91"/>
    <mergeCell ref="W91:AB91"/>
    <mergeCell ref="AC91:AF91"/>
    <mergeCell ref="AG91:AJ91"/>
    <mergeCell ref="CC92:CF92"/>
    <mergeCell ref="AK92:AN92"/>
    <mergeCell ref="AO92:AR92"/>
    <mergeCell ref="AS92:AV92"/>
    <mergeCell ref="AW92:AZ92"/>
    <mergeCell ref="BA92:BD92"/>
    <mergeCell ref="BE92:BH92"/>
    <mergeCell ref="BI92:BL92"/>
    <mergeCell ref="BM92:BP92"/>
    <mergeCell ref="K92:P92"/>
    <mergeCell ref="Q92:V92"/>
    <mergeCell ref="W92:AB92"/>
    <mergeCell ref="AC92:AF92"/>
    <mergeCell ref="AG92:AJ92"/>
    <mergeCell ref="BY92:CB92"/>
    <mergeCell ref="BQ93:BT93"/>
    <mergeCell ref="BU93:BX93"/>
    <mergeCell ref="BQ92:BT92"/>
    <mergeCell ref="BU92:BX92"/>
    <mergeCell ref="BI93:BL93"/>
    <mergeCell ref="BM93:BP93"/>
    <mergeCell ref="Y98:AD98"/>
    <mergeCell ref="BB196:BI196"/>
    <mergeCell ref="BY93:CB93"/>
    <mergeCell ref="CC93:CF93"/>
    <mergeCell ref="AK93:AN93"/>
    <mergeCell ref="AO93:AR93"/>
    <mergeCell ref="AS93:AV93"/>
    <mergeCell ref="AW93:AZ93"/>
    <mergeCell ref="BA93:BD93"/>
    <mergeCell ref="BE93:BH93"/>
    <mergeCell ref="A93:J93"/>
    <mergeCell ref="BC99:BH99"/>
    <mergeCell ref="A97:N98"/>
    <mergeCell ref="K93:P93"/>
    <mergeCell ref="Q93:V93"/>
    <mergeCell ref="W93:AB93"/>
    <mergeCell ref="AC93:AF93"/>
    <mergeCell ref="AG93:AJ93"/>
    <mergeCell ref="A99:K99"/>
    <mergeCell ref="L99:N99"/>
    <mergeCell ref="BZ192:CF192"/>
    <mergeCell ref="AT192:BA192"/>
    <mergeCell ref="BB192:BI192"/>
    <mergeCell ref="L191:N191"/>
    <mergeCell ref="AT189:BA189"/>
    <mergeCell ref="AT190:BA190"/>
    <mergeCell ref="AE190:AK190"/>
    <mergeCell ref="O191:U191"/>
    <mergeCell ref="V191:AD191"/>
    <mergeCell ref="X224:AA224"/>
    <mergeCell ref="X225:AA225"/>
    <mergeCell ref="AB225:AE225"/>
    <mergeCell ref="AF223:AQ223"/>
    <mergeCell ref="L224:O224"/>
    <mergeCell ref="L217:T217"/>
    <mergeCell ref="U217:AC217"/>
    <mergeCell ref="AP207:AV207"/>
    <mergeCell ref="V196:AD196"/>
    <mergeCell ref="AE197:AK197"/>
    <mergeCell ref="U212:AC212"/>
    <mergeCell ref="AD212:AL212"/>
    <mergeCell ref="U213:AC213"/>
    <mergeCell ref="AF208:AO208"/>
    <mergeCell ref="V205:AE205"/>
    <mergeCell ref="L203:U203"/>
    <mergeCell ref="AE193:AK193"/>
    <mergeCell ref="AP205:AV205"/>
    <mergeCell ref="BF205:BN205"/>
    <mergeCell ref="AF202:AO202"/>
    <mergeCell ref="AP201:AV202"/>
    <mergeCell ref="AF203:AO203"/>
    <mergeCell ref="AP203:AV203"/>
    <mergeCell ref="AW204:BE204"/>
    <mergeCell ref="AT196:BA196"/>
    <mergeCell ref="AP204:AV204"/>
    <mergeCell ref="A191:K191"/>
    <mergeCell ref="A195:K195"/>
    <mergeCell ref="V193:AD193"/>
    <mergeCell ref="L194:N194"/>
    <mergeCell ref="O194:U194"/>
    <mergeCell ref="V194:AD194"/>
    <mergeCell ref="A194:K194"/>
    <mergeCell ref="W179:AC179"/>
    <mergeCell ref="BR192:BY192"/>
    <mergeCell ref="L197:N197"/>
    <mergeCell ref="V197:AD197"/>
    <mergeCell ref="V195:AD195"/>
    <mergeCell ref="O190:U190"/>
    <mergeCell ref="V190:AD190"/>
    <mergeCell ref="BB193:BI193"/>
    <mergeCell ref="AL193:AS193"/>
    <mergeCell ref="L190:N190"/>
    <mergeCell ref="O176:AJ176"/>
    <mergeCell ref="AK176:AV176"/>
    <mergeCell ref="O177:V177"/>
    <mergeCell ref="AL189:AS189"/>
    <mergeCell ref="BU177:BZ177"/>
    <mergeCell ref="CA177:CF177"/>
    <mergeCell ref="W178:AC178"/>
    <mergeCell ref="V189:AD189"/>
    <mergeCell ref="AQ178:AV178"/>
    <mergeCell ref="AE189:AK189"/>
    <mergeCell ref="BI177:BN177"/>
    <mergeCell ref="U148:AF148"/>
    <mergeCell ref="U159:AF159"/>
    <mergeCell ref="AD177:AJ177"/>
    <mergeCell ref="BI179:BN179"/>
    <mergeCell ref="AK177:AP177"/>
    <mergeCell ref="AD179:AJ179"/>
    <mergeCell ref="W177:AC177"/>
    <mergeCell ref="AW178:BB178"/>
    <mergeCell ref="AQ179:AV179"/>
    <mergeCell ref="A175:N177"/>
    <mergeCell ref="BF118:BN118"/>
    <mergeCell ref="AW118:BE118"/>
    <mergeCell ref="AG144:AR144"/>
    <mergeCell ref="AG159:AR159"/>
    <mergeCell ref="V118:AE118"/>
    <mergeCell ref="AF118:AO118"/>
    <mergeCell ref="AP118:AV118"/>
    <mergeCell ref="AW176:BH176"/>
    <mergeCell ref="BI176:BT176"/>
    <mergeCell ref="BU179:BZ179"/>
    <mergeCell ref="BC178:BH178"/>
    <mergeCell ref="BI178:BN178"/>
    <mergeCell ref="BO178:BT178"/>
    <mergeCell ref="BU178:BZ178"/>
    <mergeCell ref="L117:U117"/>
    <mergeCell ref="V117:AE117"/>
    <mergeCell ref="AF117:AO117"/>
    <mergeCell ref="AP117:AV117"/>
    <mergeCell ref="BF117:BN117"/>
    <mergeCell ref="CA178:CF178"/>
    <mergeCell ref="A178:N178"/>
    <mergeCell ref="O178:V178"/>
    <mergeCell ref="AW179:BB179"/>
    <mergeCell ref="BC180:BH180"/>
    <mergeCell ref="BI180:BN180"/>
    <mergeCell ref="A179:N179"/>
    <mergeCell ref="O179:V179"/>
    <mergeCell ref="AK179:AP179"/>
    <mergeCell ref="CA179:CF179"/>
    <mergeCell ref="A180:N180"/>
    <mergeCell ref="W182:AC182"/>
    <mergeCell ref="AD182:AJ182"/>
    <mergeCell ref="AK182:AP182"/>
    <mergeCell ref="AD178:AJ178"/>
    <mergeCell ref="AK178:AP178"/>
    <mergeCell ref="O180:V180"/>
    <mergeCell ref="W180:AC180"/>
    <mergeCell ref="AD180:AJ180"/>
    <mergeCell ref="AK180:AP180"/>
    <mergeCell ref="BU180:BZ180"/>
    <mergeCell ref="AQ180:AV180"/>
    <mergeCell ref="AW180:BB180"/>
    <mergeCell ref="BO181:BT181"/>
    <mergeCell ref="AQ181:AV181"/>
    <mergeCell ref="AW181:BB181"/>
    <mergeCell ref="BC181:BH181"/>
    <mergeCell ref="BO180:BT180"/>
    <mergeCell ref="BI181:BN181"/>
    <mergeCell ref="BU181:BZ181"/>
    <mergeCell ref="O181:V181"/>
    <mergeCell ref="W181:AC181"/>
    <mergeCell ref="AQ182:AV182"/>
    <mergeCell ref="AK181:AP181"/>
    <mergeCell ref="A182:N182"/>
    <mergeCell ref="O182:V182"/>
    <mergeCell ref="CA181:CF181"/>
    <mergeCell ref="AK183:AP183"/>
    <mergeCell ref="AW183:BB183"/>
    <mergeCell ref="BC183:BH183"/>
    <mergeCell ref="BI183:BN183"/>
    <mergeCell ref="BJ197:BQ197"/>
    <mergeCell ref="BO182:BT182"/>
    <mergeCell ref="BU182:BZ182"/>
    <mergeCell ref="CA182:CF182"/>
    <mergeCell ref="BO184:BT184"/>
    <mergeCell ref="Q264:W265"/>
    <mergeCell ref="X264:BX264"/>
    <mergeCell ref="BY264:CF265"/>
    <mergeCell ref="X265:AD265"/>
    <mergeCell ref="O197:U197"/>
    <mergeCell ref="AW202:BE202"/>
    <mergeCell ref="L202:U202"/>
    <mergeCell ref="L204:U204"/>
    <mergeCell ref="AN226:AQ226"/>
    <mergeCell ref="L205:U205"/>
    <mergeCell ref="Q236:W238"/>
    <mergeCell ref="BJ190:BQ190"/>
    <mergeCell ref="BR190:BY190"/>
    <mergeCell ref="BI238:BL238"/>
    <mergeCell ref="BY238:CB238"/>
    <mergeCell ref="V203:AE203"/>
    <mergeCell ref="V192:AD192"/>
    <mergeCell ref="AE192:AK192"/>
    <mergeCell ref="AT191:BA191"/>
    <mergeCell ref="BQ238:BT238"/>
    <mergeCell ref="BA237:BH237"/>
    <mergeCell ref="BX202:CF202"/>
    <mergeCell ref="AW206:BE206"/>
    <mergeCell ref="BO203:BW203"/>
    <mergeCell ref="BR195:BY195"/>
    <mergeCell ref="AW203:BE203"/>
    <mergeCell ref="BF203:BN203"/>
    <mergeCell ref="BI237:BP237"/>
    <mergeCell ref="BQ237:BX237"/>
    <mergeCell ref="AU214:BB214"/>
    <mergeCell ref="BE239:BH239"/>
    <mergeCell ref="BM239:BP239"/>
    <mergeCell ref="BI242:BL242"/>
    <mergeCell ref="BE240:BH240"/>
    <mergeCell ref="BE241:BH241"/>
    <mergeCell ref="BE242:BH242"/>
    <mergeCell ref="BM241:BP241"/>
    <mergeCell ref="BM242:BP242"/>
    <mergeCell ref="BU238:BX238"/>
    <mergeCell ref="CC238:CF238"/>
    <mergeCell ref="BY239:CB239"/>
    <mergeCell ref="BI239:BL239"/>
    <mergeCell ref="BM238:BP238"/>
    <mergeCell ref="CC239:CF239"/>
    <mergeCell ref="BU239:BX239"/>
    <mergeCell ref="BQ239:BT239"/>
    <mergeCell ref="BQ245:BT245"/>
    <mergeCell ref="CC240:CF240"/>
    <mergeCell ref="BI240:BL240"/>
    <mergeCell ref="BM240:BP240"/>
    <mergeCell ref="BY240:CB240"/>
    <mergeCell ref="BM243:BP243"/>
    <mergeCell ref="BM244:BP244"/>
    <mergeCell ref="BI244:BL244"/>
    <mergeCell ref="BU243:BX243"/>
    <mergeCell ref="BQ240:BT240"/>
    <mergeCell ref="AS243:AV244"/>
    <mergeCell ref="AW243:AZ244"/>
    <mergeCell ref="BY243:CB244"/>
    <mergeCell ref="BQ247:BT247"/>
    <mergeCell ref="BY241:CB241"/>
    <mergeCell ref="BQ246:BT246"/>
    <mergeCell ref="BU244:BX244"/>
    <mergeCell ref="BU245:BX245"/>
    <mergeCell ref="BQ244:BT244"/>
    <mergeCell ref="BQ241:BT241"/>
    <mergeCell ref="Q245:W245"/>
    <mergeCell ref="X243:AD244"/>
    <mergeCell ref="AW241:AZ241"/>
    <mergeCell ref="BI243:BL243"/>
    <mergeCell ref="AL242:AR242"/>
    <mergeCell ref="BI241:BL241"/>
    <mergeCell ref="BE244:BH244"/>
    <mergeCell ref="BA241:BD241"/>
    <mergeCell ref="BA242:BD242"/>
    <mergeCell ref="AS241:AV241"/>
    <mergeCell ref="CC253:CF253"/>
    <mergeCell ref="A244:P244"/>
    <mergeCell ref="Q244:W244"/>
    <mergeCell ref="AE243:AK244"/>
    <mergeCell ref="X245:AD245"/>
    <mergeCell ref="AE245:AK245"/>
    <mergeCell ref="BE253:BH253"/>
    <mergeCell ref="BM251:BP251"/>
    <mergeCell ref="A243:P243"/>
    <mergeCell ref="A245:P245"/>
    <mergeCell ref="BI254:BL254"/>
    <mergeCell ref="AS245:AV245"/>
    <mergeCell ref="BE245:BH245"/>
    <mergeCell ref="BM253:BP253"/>
    <mergeCell ref="BM246:BP246"/>
    <mergeCell ref="BI253:BL253"/>
    <mergeCell ref="BA254:BD254"/>
    <mergeCell ref="AW252:AZ252"/>
    <mergeCell ref="AS246:AV246"/>
    <mergeCell ref="BM254:BP254"/>
    <mergeCell ref="BQ253:BT253"/>
    <mergeCell ref="X252:AD252"/>
    <mergeCell ref="AE252:AK252"/>
    <mergeCell ref="AL252:AR252"/>
    <mergeCell ref="Q251:W251"/>
    <mergeCell ref="AE247:AK249"/>
    <mergeCell ref="AL247:AR249"/>
    <mergeCell ref="BE250:BH250"/>
    <mergeCell ref="AS252:AV252"/>
    <mergeCell ref="BI247:BL247"/>
    <mergeCell ref="A249:P249"/>
    <mergeCell ref="Q249:W249"/>
    <mergeCell ref="A252:P252"/>
    <mergeCell ref="Q252:W252"/>
    <mergeCell ref="X247:AD249"/>
    <mergeCell ref="A248:P248"/>
    <mergeCell ref="A251:P251"/>
    <mergeCell ref="A250:P250"/>
    <mergeCell ref="X250:AD251"/>
    <mergeCell ref="Q247:W247"/>
    <mergeCell ref="AL250:AR251"/>
    <mergeCell ref="Q248:W248"/>
    <mergeCell ref="A255:P255"/>
    <mergeCell ref="AL254:AR255"/>
    <mergeCell ref="AE254:AK255"/>
    <mergeCell ref="AS254:AV255"/>
    <mergeCell ref="Q253:W253"/>
    <mergeCell ref="X253:AD253"/>
    <mergeCell ref="Q255:W255"/>
    <mergeCell ref="AE253:AK253"/>
    <mergeCell ref="AE256:AK256"/>
    <mergeCell ref="AL256:AR256"/>
    <mergeCell ref="AL253:AR253"/>
    <mergeCell ref="BA256:BD256"/>
    <mergeCell ref="BA255:BD255"/>
    <mergeCell ref="X254:AD255"/>
    <mergeCell ref="AW256:AZ256"/>
    <mergeCell ref="AS259:AV259"/>
    <mergeCell ref="BI258:BL258"/>
    <mergeCell ref="BI255:BL255"/>
    <mergeCell ref="AL259:AR259"/>
    <mergeCell ref="X258:AD258"/>
    <mergeCell ref="AW257:AZ257"/>
    <mergeCell ref="AW258:AZ258"/>
    <mergeCell ref="AL257:AR257"/>
    <mergeCell ref="AE257:AK257"/>
    <mergeCell ref="X256:AD256"/>
    <mergeCell ref="BM259:BP259"/>
    <mergeCell ref="BE256:BH256"/>
    <mergeCell ref="BI257:BL257"/>
    <mergeCell ref="BQ259:BT259"/>
    <mergeCell ref="BU259:BX259"/>
    <mergeCell ref="BM257:BP257"/>
    <mergeCell ref="BQ257:BT257"/>
    <mergeCell ref="BE257:BH257"/>
    <mergeCell ref="BM256:BP256"/>
    <mergeCell ref="BI256:BL256"/>
    <mergeCell ref="BU101:BZ101"/>
    <mergeCell ref="BY258:CB258"/>
    <mergeCell ref="BA259:BD259"/>
    <mergeCell ref="BE259:BH259"/>
    <mergeCell ref="BU260:BX260"/>
    <mergeCell ref="BY259:CB259"/>
    <mergeCell ref="BI259:BL259"/>
    <mergeCell ref="BQ258:BT258"/>
    <mergeCell ref="BE258:BH258"/>
    <mergeCell ref="BA260:BD260"/>
    <mergeCell ref="AE103:AJ103"/>
    <mergeCell ref="BI102:BN102"/>
    <mergeCell ref="BU99:BZ99"/>
    <mergeCell ref="CA102:CF102"/>
    <mergeCell ref="BO112:BW112"/>
    <mergeCell ref="CC259:CF259"/>
    <mergeCell ref="BU257:BX257"/>
    <mergeCell ref="BU258:BX258"/>
    <mergeCell ref="BX118:CF118"/>
    <mergeCell ref="AW101:BB101"/>
    <mergeCell ref="CA97:CF98"/>
    <mergeCell ref="V112:AE112"/>
    <mergeCell ref="AQ99:AV99"/>
    <mergeCell ref="AW99:BB99"/>
    <mergeCell ref="CA99:CF99"/>
    <mergeCell ref="BC100:BH100"/>
    <mergeCell ref="BI106:BN106"/>
    <mergeCell ref="BC106:BH106"/>
    <mergeCell ref="AW106:BB106"/>
    <mergeCell ref="AW104:BB104"/>
    <mergeCell ref="BQ265:BX265"/>
    <mergeCell ref="BI265:BP265"/>
    <mergeCell ref="BX208:CF208"/>
    <mergeCell ref="BY260:CB260"/>
    <mergeCell ref="CC260:CF260"/>
    <mergeCell ref="BM260:BP260"/>
    <mergeCell ref="BC215:BI215"/>
    <mergeCell ref="BJ213:CF213"/>
    <mergeCell ref="BX209:CF209"/>
    <mergeCell ref="BF208:BN208"/>
    <mergeCell ref="BU184:BZ184"/>
    <mergeCell ref="BR189:BY189"/>
    <mergeCell ref="BZ190:CF190"/>
    <mergeCell ref="BI184:BN184"/>
    <mergeCell ref="AP115:AV115"/>
    <mergeCell ref="BU183:BZ183"/>
    <mergeCell ref="CA184:CF184"/>
    <mergeCell ref="BB190:BI190"/>
    <mergeCell ref="BO183:BT183"/>
    <mergeCell ref="BC182:BH182"/>
    <mergeCell ref="AW103:BB103"/>
    <mergeCell ref="AQ103:AV103"/>
    <mergeCell ref="AK103:AP103"/>
    <mergeCell ref="AK105:AP105"/>
    <mergeCell ref="AQ105:AV105"/>
    <mergeCell ref="AW105:BB105"/>
    <mergeCell ref="BC105:BH105"/>
    <mergeCell ref="S106:X106"/>
    <mergeCell ref="Y106:AD106"/>
    <mergeCell ref="AE101:AJ101"/>
    <mergeCell ref="AK106:AP106"/>
    <mergeCell ref="BI100:BN100"/>
    <mergeCell ref="AQ104:AV104"/>
    <mergeCell ref="AW102:BB102"/>
    <mergeCell ref="BC102:BH102"/>
    <mergeCell ref="AK104:AP104"/>
    <mergeCell ref="AE106:AJ106"/>
    <mergeCell ref="L106:N106"/>
    <mergeCell ref="O106:R106"/>
    <mergeCell ref="L112:U112"/>
    <mergeCell ref="O99:R99"/>
    <mergeCell ref="S99:X99"/>
    <mergeCell ref="L111:U111"/>
    <mergeCell ref="V110:AE110"/>
    <mergeCell ref="AE102:AJ102"/>
    <mergeCell ref="V111:AE111"/>
    <mergeCell ref="AF110:AO110"/>
    <mergeCell ref="AF111:AO111"/>
    <mergeCell ref="AP109:AV110"/>
    <mergeCell ref="AW109:CF109"/>
    <mergeCell ref="L109:AO109"/>
    <mergeCell ref="BX111:CF111"/>
    <mergeCell ref="BF110:BN110"/>
    <mergeCell ref="AP111:AV111"/>
    <mergeCell ref="L110:U110"/>
    <mergeCell ref="AP114:AV114"/>
    <mergeCell ref="BX112:CF112"/>
    <mergeCell ref="BX110:CF110"/>
    <mergeCell ref="BO111:BW111"/>
    <mergeCell ref="BF112:BN112"/>
    <mergeCell ref="AW112:BE112"/>
    <mergeCell ref="BX113:CF113"/>
    <mergeCell ref="AW110:BE110"/>
    <mergeCell ref="BF111:BN111"/>
    <mergeCell ref="AW111:BE111"/>
    <mergeCell ref="AF113:AO113"/>
    <mergeCell ref="AP113:AV113"/>
    <mergeCell ref="AW113:BE113"/>
    <mergeCell ref="AP112:AV112"/>
    <mergeCell ref="AF112:AO112"/>
    <mergeCell ref="L114:U114"/>
    <mergeCell ref="V114:AE114"/>
    <mergeCell ref="AF114:AO114"/>
    <mergeCell ref="AW114:BE114"/>
    <mergeCell ref="L113:U113"/>
    <mergeCell ref="V113:AE113"/>
    <mergeCell ref="BF114:BN114"/>
    <mergeCell ref="L116:U116"/>
    <mergeCell ref="V116:AE116"/>
    <mergeCell ref="AF116:AO116"/>
    <mergeCell ref="AP116:AV116"/>
    <mergeCell ref="AW116:BE116"/>
    <mergeCell ref="L115:U115"/>
    <mergeCell ref="V115:AE115"/>
    <mergeCell ref="AF115:AO115"/>
    <mergeCell ref="BX115:CF115"/>
    <mergeCell ref="BO116:BW116"/>
    <mergeCell ref="BX116:CF116"/>
    <mergeCell ref="BO117:BW117"/>
    <mergeCell ref="BX117:CF117"/>
    <mergeCell ref="AW115:BE115"/>
    <mergeCell ref="BF115:BN115"/>
    <mergeCell ref="BO115:BW115"/>
    <mergeCell ref="AW117:BE117"/>
    <mergeCell ref="BJ195:BQ195"/>
    <mergeCell ref="AG147:AR147"/>
    <mergeCell ref="AG157:AR157"/>
    <mergeCell ref="AG161:AR161"/>
    <mergeCell ref="AQ177:AV177"/>
    <mergeCell ref="AW184:BB184"/>
    <mergeCell ref="AQ183:AV183"/>
    <mergeCell ref="BO179:BT179"/>
    <mergeCell ref="AW177:BB177"/>
    <mergeCell ref="BC177:BH177"/>
    <mergeCell ref="BF116:BN116"/>
    <mergeCell ref="CA183:CF183"/>
    <mergeCell ref="AU127:BB127"/>
    <mergeCell ref="AU128:BB128"/>
    <mergeCell ref="A118:K118"/>
    <mergeCell ref="L118:U118"/>
    <mergeCell ref="U144:AF144"/>
    <mergeCell ref="K146:T146"/>
    <mergeCell ref="U143:AF143"/>
    <mergeCell ref="U146:AF146"/>
    <mergeCell ref="U142:AF142"/>
    <mergeCell ref="BC184:BH184"/>
    <mergeCell ref="K145:T145"/>
    <mergeCell ref="U145:AF145"/>
    <mergeCell ref="K141:T142"/>
    <mergeCell ref="U141:AR141"/>
    <mergeCell ref="AG145:AR145"/>
    <mergeCell ref="AD181:AJ181"/>
    <mergeCell ref="K143:T143"/>
    <mergeCell ref="A181:N181"/>
    <mergeCell ref="BX204:CF204"/>
    <mergeCell ref="BX203:CF203"/>
    <mergeCell ref="AT197:BA197"/>
    <mergeCell ref="BB197:BI197"/>
    <mergeCell ref="AW201:CF201"/>
    <mergeCell ref="BO204:BW204"/>
    <mergeCell ref="BF204:BN204"/>
    <mergeCell ref="BR197:BY197"/>
    <mergeCell ref="BZ197:CF197"/>
    <mergeCell ref="BA258:BD258"/>
    <mergeCell ref="BO209:BW209"/>
    <mergeCell ref="BJ215:CF215"/>
    <mergeCell ref="BJ216:CF216"/>
    <mergeCell ref="BQ250:BT250"/>
    <mergeCell ref="BJ218:CF218"/>
    <mergeCell ref="BA257:BD257"/>
    <mergeCell ref="BA253:BD253"/>
    <mergeCell ref="CC258:CF258"/>
    <mergeCell ref="BA252:BD252"/>
    <mergeCell ref="BQ260:BT260"/>
    <mergeCell ref="BI266:BP266"/>
    <mergeCell ref="BO282:BW282"/>
    <mergeCell ref="BA268:BH268"/>
    <mergeCell ref="AW260:AZ260"/>
    <mergeCell ref="BU248:BX248"/>
    <mergeCell ref="BI248:BL248"/>
    <mergeCell ref="BI260:BL260"/>
    <mergeCell ref="BA249:BD249"/>
    <mergeCell ref="BA270:BH270"/>
    <mergeCell ref="CC257:CF257"/>
    <mergeCell ref="BU250:BX250"/>
    <mergeCell ref="BM258:BP258"/>
    <mergeCell ref="BM249:BP249"/>
    <mergeCell ref="BM250:BP250"/>
    <mergeCell ref="BY257:CB257"/>
    <mergeCell ref="BU253:BX253"/>
    <mergeCell ref="BY253:CB253"/>
    <mergeCell ref="CC254:CF256"/>
    <mergeCell ref="BU254:BX254"/>
    <mergeCell ref="AZ225:BC225"/>
    <mergeCell ref="BE248:BH248"/>
    <mergeCell ref="AW246:AZ246"/>
    <mergeCell ref="BI246:BL246"/>
    <mergeCell ref="BI249:BL249"/>
    <mergeCell ref="AZ232:BC232"/>
    <mergeCell ref="AV228:AY228"/>
    <mergeCell ref="BD227:BG227"/>
    <mergeCell ref="BA245:BD245"/>
    <mergeCell ref="BE247:BH247"/>
    <mergeCell ref="AG143:AR143"/>
    <mergeCell ref="AG142:AR142"/>
    <mergeCell ref="K144:T144"/>
    <mergeCell ref="AG146:AR146"/>
    <mergeCell ref="L209:U209"/>
    <mergeCell ref="V209:AE209"/>
    <mergeCell ref="AF209:AO209"/>
    <mergeCell ref="K152:T152"/>
    <mergeCell ref="U152:AF152"/>
    <mergeCell ref="K147:T147"/>
    <mergeCell ref="U147:AF147"/>
    <mergeCell ref="AG148:AR148"/>
    <mergeCell ref="AG149:AR149"/>
    <mergeCell ref="K148:T148"/>
    <mergeCell ref="K156:T156"/>
    <mergeCell ref="U156:AF156"/>
    <mergeCell ref="AG156:AR156"/>
    <mergeCell ref="K149:T149"/>
    <mergeCell ref="AG152:AR152"/>
    <mergeCell ref="K151:T151"/>
    <mergeCell ref="U151:AF151"/>
    <mergeCell ref="AG151:AR151"/>
    <mergeCell ref="U153:AF153"/>
    <mergeCell ref="AG155:AR155"/>
    <mergeCell ref="AG153:AR153"/>
    <mergeCell ref="K153:T153"/>
    <mergeCell ref="AG158:AR158"/>
    <mergeCell ref="K154:T154"/>
    <mergeCell ref="U154:AF154"/>
    <mergeCell ref="AG154:AR154"/>
    <mergeCell ref="U155:AF155"/>
    <mergeCell ref="K155:T155"/>
    <mergeCell ref="BC123:CF123"/>
    <mergeCell ref="U162:AF162"/>
    <mergeCell ref="A161:E166"/>
    <mergeCell ref="F161:J163"/>
    <mergeCell ref="K161:T161"/>
    <mergeCell ref="AS166:BD166"/>
    <mergeCell ref="L124:T124"/>
    <mergeCell ref="U150:AF150"/>
    <mergeCell ref="K159:T159"/>
    <mergeCell ref="U157:AF157"/>
    <mergeCell ref="A143:E154"/>
    <mergeCell ref="F143:J148"/>
    <mergeCell ref="K164:T164"/>
    <mergeCell ref="U164:AF164"/>
    <mergeCell ref="AG164:AR164"/>
    <mergeCell ref="AG162:AR162"/>
    <mergeCell ref="K150:T150"/>
    <mergeCell ref="K157:T157"/>
    <mergeCell ref="K158:T158"/>
    <mergeCell ref="U158:AF158"/>
    <mergeCell ref="U149:AF149"/>
    <mergeCell ref="K162:T162"/>
    <mergeCell ref="K166:T166"/>
    <mergeCell ref="AF205:AO205"/>
    <mergeCell ref="O188:U189"/>
    <mergeCell ref="U160:AF160"/>
    <mergeCell ref="AG160:AR160"/>
    <mergeCell ref="U161:AF161"/>
    <mergeCell ref="AQ184:AV184"/>
    <mergeCell ref="AG166:AR166"/>
    <mergeCell ref="Q250:W250"/>
    <mergeCell ref="V207:AE207"/>
    <mergeCell ref="P224:S224"/>
    <mergeCell ref="H224:K224"/>
    <mergeCell ref="AE420:AM420"/>
    <mergeCell ref="T224:W224"/>
    <mergeCell ref="V393:AD393"/>
    <mergeCell ref="A386:U386"/>
    <mergeCell ref="A378:U378"/>
    <mergeCell ref="X259:AD259"/>
    <mergeCell ref="AN297:AQ297"/>
    <mergeCell ref="AB297:AE297"/>
    <mergeCell ref="AN303:AQ303"/>
    <mergeCell ref="AJ303:AM303"/>
    <mergeCell ref="AB303:AE303"/>
    <mergeCell ref="A372:U372"/>
    <mergeCell ref="V351:AD351"/>
    <mergeCell ref="X299:AA299"/>
    <mergeCell ref="V332:AE332"/>
    <mergeCell ref="V349:AD349"/>
    <mergeCell ref="AE412:AM412"/>
    <mergeCell ref="V395:AD395"/>
    <mergeCell ref="O404:X404"/>
    <mergeCell ref="Y404:AH404"/>
    <mergeCell ref="Y402:AH402"/>
    <mergeCell ref="AN295:AQ295"/>
    <mergeCell ref="AF299:AI299"/>
    <mergeCell ref="AN296:AQ296"/>
    <mergeCell ref="AF303:AI303"/>
    <mergeCell ref="AE352:AM352"/>
    <mergeCell ref="AN392:AV392"/>
    <mergeCell ref="AN391:AV391"/>
    <mergeCell ref="A392:U392"/>
    <mergeCell ref="A390:U390"/>
    <mergeCell ref="Y432:AD432"/>
    <mergeCell ref="Y405:AH405"/>
    <mergeCell ref="AE429:AJ429"/>
    <mergeCell ref="Y428:AD428"/>
    <mergeCell ref="AN412:AV412"/>
    <mergeCell ref="AN414:AV414"/>
    <mergeCell ref="A309:M311"/>
    <mergeCell ref="AE414:AM414"/>
    <mergeCell ref="AI403:AR403"/>
    <mergeCell ref="A370:U370"/>
    <mergeCell ref="A388:U388"/>
    <mergeCell ref="V376:AD376"/>
    <mergeCell ref="V380:AD380"/>
    <mergeCell ref="V374:AD374"/>
    <mergeCell ref="A387:U387"/>
    <mergeCell ref="AN390:AV390"/>
    <mergeCell ref="A300:G300"/>
    <mergeCell ref="A375:U375"/>
    <mergeCell ref="V388:AD388"/>
    <mergeCell ref="P298:S298"/>
    <mergeCell ref="L303:O303"/>
    <mergeCell ref="L298:O298"/>
    <mergeCell ref="N312:S312"/>
    <mergeCell ref="A337:K337"/>
    <mergeCell ref="A317:M318"/>
    <mergeCell ref="A303:G303"/>
    <mergeCell ref="AE259:AK259"/>
    <mergeCell ref="A264:P265"/>
    <mergeCell ref="A273:P273"/>
    <mergeCell ref="AN298:AQ298"/>
    <mergeCell ref="AB301:AE301"/>
    <mergeCell ref="AF301:AI301"/>
    <mergeCell ref="AN301:AQ301"/>
    <mergeCell ref="A297:G297"/>
    <mergeCell ref="A298:G298"/>
    <mergeCell ref="A299:G299"/>
    <mergeCell ref="AE269:AK269"/>
    <mergeCell ref="AF282:AO282"/>
    <mergeCell ref="AF279:AO279"/>
    <mergeCell ref="AE273:AK273"/>
    <mergeCell ref="AL271:AR271"/>
    <mergeCell ref="V280:AE280"/>
    <mergeCell ref="V281:AE281"/>
    <mergeCell ref="L297:O297"/>
    <mergeCell ref="X266:AD266"/>
    <mergeCell ref="X273:AD273"/>
    <mergeCell ref="A294:G295"/>
    <mergeCell ref="Q273:W273"/>
    <mergeCell ref="L289:T289"/>
    <mergeCell ref="L291:T291"/>
    <mergeCell ref="P297:S297"/>
    <mergeCell ref="V278:AE278"/>
    <mergeCell ref="X269:AD269"/>
    <mergeCell ref="Q258:W258"/>
    <mergeCell ref="V282:AE282"/>
    <mergeCell ref="L278:U278"/>
    <mergeCell ref="L279:U279"/>
    <mergeCell ref="Q267:W267"/>
    <mergeCell ref="A266:P266"/>
    <mergeCell ref="Q268:W268"/>
    <mergeCell ref="L280:U280"/>
    <mergeCell ref="A280:K280"/>
    <mergeCell ref="A260:P260"/>
    <mergeCell ref="X226:AA226"/>
    <mergeCell ref="AE260:AK260"/>
    <mergeCell ref="Q266:W266"/>
    <mergeCell ref="AE270:AK270"/>
    <mergeCell ref="AL267:AR267"/>
    <mergeCell ref="Q257:W257"/>
    <mergeCell ref="T227:W227"/>
    <mergeCell ref="AE258:AK258"/>
    <mergeCell ref="AF227:AI227"/>
    <mergeCell ref="X268:AD268"/>
    <mergeCell ref="AS260:AV260"/>
    <mergeCell ref="AV227:AY227"/>
    <mergeCell ref="AR227:AU227"/>
    <mergeCell ref="AV232:AY232"/>
    <mergeCell ref="AJ227:AM227"/>
    <mergeCell ref="AW253:AZ253"/>
    <mergeCell ref="AS256:AV256"/>
    <mergeCell ref="AZ228:BC228"/>
    <mergeCell ref="AJ232:AM232"/>
    <mergeCell ref="AR228:AU228"/>
    <mergeCell ref="AL258:AR258"/>
    <mergeCell ref="AS258:AV258"/>
    <mergeCell ref="BM245:BP245"/>
    <mergeCell ref="CC224:CF224"/>
    <mergeCell ref="BV224:BX224"/>
    <mergeCell ref="CC227:CF227"/>
    <mergeCell ref="BS226:BU226"/>
    <mergeCell ref="BY224:CB224"/>
    <mergeCell ref="BS227:BU227"/>
    <mergeCell ref="CC225:CF225"/>
    <mergeCell ref="BL227:BO227"/>
    <mergeCell ref="CC229:CF229"/>
    <mergeCell ref="BD226:BG226"/>
    <mergeCell ref="BD225:BG225"/>
    <mergeCell ref="BP225:BR225"/>
    <mergeCell ref="BL226:BO226"/>
    <mergeCell ref="BS229:BU229"/>
    <mergeCell ref="BH227:BK227"/>
    <mergeCell ref="BH226:BK226"/>
    <mergeCell ref="BH225:BK225"/>
    <mergeCell ref="BV227:BX227"/>
    <mergeCell ref="BL229:BO229"/>
    <mergeCell ref="BY227:CB227"/>
    <mergeCell ref="BY225:CB225"/>
    <mergeCell ref="BS224:BU224"/>
    <mergeCell ref="BV226:BX226"/>
    <mergeCell ref="BS225:BU225"/>
    <mergeCell ref="BV225:BX225"/>
    <mergeCell ref="BP229:BR229"/>
    <mergeCell ref="BY229:CB229"/>
    <mergeCell ref="CC223:CF223"/>
    <mergeCell ref="BD223:BO223"/>
    <mergeCell ref="BH224:BK224"/>
    <mergeCell ref="BP224:BR224"/>
    <mergeCell ref="BP223:BX223"/>
    <mergeCell ref="BD230:BG230"/>
    <mergeCell ref="BV229:BX229"/>
    <mergeCell ref="BY223:CB223"/>
    <mergeCell ref="BL224:BO224"/>
    <mergeCell ref="BD224:BG224"/>
    <mergeCell ref="BL232:BO232"/>
    <mergeCell ref="BP232:BR232"/>
    <mergeCell ref="AS257:AV257"/>
    <mergeCell ref="AU291:BB291"/>
    <mergeCell ref="BH295:BK295"/>
    <mergeCell ref="AR294:BC294"/>
    <mergeCell ref="BC291:BI291"/>
    <mergeCell ref="AS267:AZ267"/>
    <mergeCell ref="AL260:AR260"/>
    <mergeCell ref="AW283:BE283"/>
    <mergeCell ref="AZ229:BC229"/>
    <mergeCell ref="BP230:BR230"/>
    <mergeCell ref="A331:K332"/>
    <mergeCell ref="A333:K333"/>
    <mergeCell ref="L335:AL335"/>
    <mergeCell ref="AE350:AM350"/>
    <mergeCell ref="BD295:BG295"/>
    <mergeCell ref="BL297:BO297"/>
    <mergeCell ref="BD296:BG296"/>
    <mergeCell ref="L333:U333"/>
    <mergeCell ref="A373:U373"/>
    <mergeCell ref="A374:U374"/>
    <mergeCell ref="AE357:AM357"/>
    <mergeCell ref="L337:T337"/>
    <mergeCell ref="U337:AC337"/>
    <mergeCell ref="AE353:AM353"/>
    <mergeCell ref="AE362:AM362"/>
    <mergeCell ref="V360:AD360"/>
    <mergeCell ref="V361:AD361"/>
    <mergeCell ref="V363:AD363"/>
    <mergeCell ref="L414:U414"/>
    <mergeCell ref="O405:X405"/>
    <mergeCell ref="A405:N405"/>
    <mergeCell ref="V416:AD416"/>
    <mergeCell ref="V414:AD414"/>
    <mergeCell ref="V415:AD415"/>
    <mergeCell ref="A412:K414"/>
    <mergeCell ref="L416:U416"/>
    <mergeCell ref="L413:U413"/>
    <mergeCell ref="V410:AD411"/>
    <mergeCell ref="X296:AA296"/>
    <mergeCell ref="AB296:AE296"/>
    <mergeCell ref="AZ295:BC295"/>
    <mergeCell ref="L299:O299"/>
    <mergeCell ref="P299:S299"/>
    <mergeCell ref="AJ301:AM301"/>
    <mergeCell ref="L301:O301"/>
    <mergeCell ref="P301:S301"/>
    <mergeCell ref="AV296:AY296"/>
    <mergeCell ref="AR298:AU298"/>
    <mergeCell ref="BD298:BG298"/>
    <mergeCell ref="BH299:BK299"/>
    <mergeCell ref="CC298:CF298"/>
    <mergeCell ref="BP298:BR298"/>
    <mergeCell ref="BY299:CB299"/>
    <mergeCell ref="V346:AD346"/>
    <mergeCell ref="AU336:BB336"/>
    <mergeCell ref="BC336:BI336"/>
    <mergeCell ref="AD336:AL336"/>
    <mergeCell ref="L331:AO331"/>
    <mergeCell ref="BS303:BU303"/>
    <mergeCell ref="X303:AA303"/>
    <mergeCell ref="AF302:AI302"/>
    <mergeCell ref="AJ302:AM302"/>
    <mergeCell ref="AN302:AQ302"/>
    <mergeCell ref="AR302:AU302"/>
    <mergeCell ref="BL302:BO302"/>
    <mergeCell ref="BP302:BR302"/>
    <mergeCell ref="AB302:AE302"/>
    <mergeCell ref="AV302:AY302"/>
    <mergeCell ref="L336:T336"/>
    <mergeCell ref="AE347:AM347"/>
    <mergeCell ref="V345:AD345"/>
    <mergeCell ref="U336:AC336"/>
    <mergeCell ref="AE345:AM345"/>
    <mergeCell ref="AE349:AM349"/>
    <mergeCell ref="A348:U348"/>
    <mergeCell ref="A349:U349"/>
    <mergeCell ref="AE346:AM346"/>
    <mergeCell ref="AE394:AM394"/>
    <mergeCell ref="V364:AD364"/>
    <mergeCell ref="V352:AD352"/>
    <mergeCell ref="V354:AD354"/>
    <mergeCell ref="V355:AD355"/>
    <mergeCell ref="V356:AD356"/>
    <mergeCell ref="V359:AD359"/>
    <mergeCell ref="V384:AD384"/>
    <mergeCell ref="V377:AD377"/>
    <mergeCell ref="V383:AD383"/>
    <mergeCell ref="BC428:BH428"/>
    <mergeCell ref="AE415:AM415"/>
    <mergeCell ref="AE427:AJ427"/>
    <mergeCell ref="AE364:AM364"/>
    <mergeCell ref="AE365:AM365"/>
    <mergeCell ref="AE372:AM372"/>
    <mergeCell ref="AE390:AM390"/>
    <mergeCell ref="AE391:AM391"/>
    <mergeCell ref="AE389:AM389"/>
    <mergeCell ref="AE392:AM392"/>
    <mergeCell ref="AN415:AV415"/>
    <mergeCell ref="BU432:BZ432"/>
    <mergeCell ref="BF416:BN416"/>
    <mergeCell ref="BO419:BW419"/>
    <mergeCell ref="BU431:BZ431"/>
    <mergeCell ref="BO431:BT431"/>
    <mergeCell ref="BC429:BH429"/>
    <mergeCell ref="BX419:CF419"/>
    <mergeCell ref="BO420:BW420"/>
    <mergeCell ref="BC431:BH431"/>
    <mergeCell ref="CA427:CF427"/>
    <mergeCell ref="AW415:BE415"/>
    <mergeCell ref="BO416:BW416"/>
    <mergeCell ref="BX420:CF420"/>
    <mergeCell ref="AQ429:AV429"/>
    <mergeCell ref="AQ425:AV426"/>
    <mergeCell ref="AW428:BB428"/>
    <mergeCell ref="AN417:AV417"/>
    <mergeCell ref="BI429:BN429"/>
    <mergeCell ref="AK425:AP426"/>
    <mergeCell ref="BO415:BW415"/>
    <mergeCell ref="BX416:CF416"/>
    <mergeCell ref="BO428:BT428"/>
    <mergeCell ref="AK427:AP427"/>
    <mergeCell ref="AW416:BE416"/>
    <mergeCell ref="AN418:AV418"/>
    <mergeCell ref="AE416:AM416"/>
    <mergeCell ref="AW417:BE417"/>
    <mergeCell ref="CA428:CF428"/>
    <mergeCell ref="AW420:BE420"/>
    <mergeCell ref="BF332:BN332"/>
    <mergeCell ref="BJ336:BW336"/>
    <mergeCell ref="L332:U332"/>
    <mergeCell ref="AM336:AT336"/>
    <mergeCell ref="CA431:CF431"/>
    <mergeCell ref="BF418:BN418"/>
    <mergeCell ref="CA425:CF426"/>
    <mergeCell ref="BX337:CF337"/>
    <mergeCell ref="V381:AD381"/>
    <mergeCell ref="V413:AD413"/>
    <mergeCell ref="BU434:BZ434"/>
    <mergeCell ref="BV300:BX300"/>
    <mergeCell ref="BD300:BG300"/>
    <mergeCell ref="BP300:BR300"/>
    <mergeCell ref="BO332:BW332"/>
    <mergeCell ref="BX336:CF336"/>
    <mergeCell ref="BE311:BI311"/>
    <mergeCell ref="BJ311:BN311"/>
    <mergeCell ref="BY317:CF318"/>
    <mergeCell ref="BZ312:CF312"/>
    <mergeCell ref="BO437:BT437"/>
    <mergeCell ref="CA436:CF436"/>
    <mergeCell ref="CA437:CF437"/>
    <mergeCell ref="BU435:BZ435"/>
    <mergeCell ref="CA435:CF435"/>
    <mergeCell ref="BU436:BZ436"/>
    <mergeCell ref="A112:K112"/>
    <mergeCell ref="A123:K124"/>
    <mergeCell ref="A125:K125"/>
    <mergeCell ref="A126:K126"/>
    <mergeCell ref="A113:K113"/>
    <mergeCell ref="BX413:CF413"/>
    <mergeCell ref="AD337:AL337"/>
    <mergeCell ref="V333:AE333"/>
    <mergeCell ref="AP331:AV332"/>
    <mergeCell ref="BL300:BO300"/>
    <mergeCell ref="K160:T160"/>
    <mergeCell ref="BU438:BZ438"/>
    <mergeCell ref="BU433:BZ433"/>
    <mergeCell ref="BF415:BN415"/>
    <mergeCell ref="BU437:BZ437"/>
    <mergeCell ref="BX415:CF415"/>
    <mergeCell ref="CA432:CF432"/>
    <mergeCell ref="CA438:CF438"/>
    <mergeCell ref="CA433:CF433"/>
    <mergeCell ref="CA434:CF434"/>
    <mergeCell ref="A109:K110"/>
    <mergeCell ref="A203:K203"/>
    <mergeCell ref="F149:J154"/>
    <mergeCell ref="A141:E142"/>
    <mergeCell ref="F141:J142"/>
    <mergeCell ref="A111:K111"/>
    <mergeCell ref="A114:K114"/>
    <mergeCell ref="A116:K116"/>
    <mergeCell ref="A115:K115"/>
    <mergeCell ref="A117:K117"/>
    <mergeCell ref="AU125:BB125"/>
    <mergeCell ref="AM124:AT124"/>
    <mergeCell ref="L123:AL123"/>
    <mergeCell ref="L125:T125"/>
    <mergeCell ref="U125:AC125"/>
    <mergeCell ref="AD125:AL125"/>
    <mergeCell ref="U124:AC124"/>
    <mergeCell ref="AD124:AL124"/>
    <mergeCell ref="AM123:BB123"/>
    <mergeCell ref="L131:T131"/>
    <mergeCell ref="U131:AC131"/>
    <mergeCell ref="BC125:BI125"/>
    <mergeCell ref="BJ125:BW125"/>
    <mergeCell ref="BX125:CF125"/>
    <mergeCell ref="BJ124:CF124"/>
    <mergeCell ref="L126:T126"/>
    <mergeCell ref="U126:AC126"/>
    <mergeCell ref="AD126:AL126"/>
    <mergeCell ref="AM126:AT126"/>
    <mergeCell ref="AM131:AT131"/>
    <mergeCell ref="AU131:BB131"/>
    <mergeCell ref="U130:AC130"/>
    <mergeCell ref="AD130:AL130"/>
    <mergeCell ref="AM130:AT130"/>
    <mergeCell ref="AU130:BB130"/>
    <mergeCell ref="AD131:AL131"/>
    <mergeCell ref="AE191:AK191"/>
    <mergeCell ref="W183:AC183"/>
    <mergeCell ref="AD183:AJ183"/>
    <mergeCell ref="BC131:BI131"/>
    <mergeCell ref="L132:T132"/>
    <mergeCell ref="U132:AC132"/>
    <mergeCell ref="AD132:AL132"/>
    <mergeCell ref="AM132:AT132"/>
    <mergeCell ref="AU132:BB132"/>
    <mergeCell ref="BC132:BI132"/>
    <mergeCell ref="A204:K204"/>
    <mergeCell ref="A205:K205"/>
    <mergeCell ref="A206:K206"/>
    <mergeCell ref="AK184:AP184"/>
    <mergeCell ref="AL197:AS197"/>
    <mergeCell ref="V188:BY188"/>
    <mergeCell ref="AL191:AS191"/>
    <mergeCell ref="A190:K190"/>
    <mergeCell ref="A197:K197"/>
    <mergeCell ref="AL192:AS192"/>
    <mergeCell ref="L206:U206"/>
    <mergeCell ref="A217:K217"/>
    <mergeCell ref="A218:K218"/>
    <mergeCell ref="L218:T218"/>
    <mergeCell ref="A216:K216"/>
    <mergeCell ref="L211:AL211"/>
    <mergeCell ref="L213:T213"/>
    <mergeCell ref="AF206:AO206"/>
    <mergeCell ref="U215:AC215"/>
    <mergeCell ref="AD215:AL215"/>
    <mergeCell ref="A219:K219"/>
    <mergeCell ref="A223:G224"/>
    <mergeCell ref="H223:S223"/>
    <mergeCell ref="L232:O232"/>
    <mergeCell ref="P232:S232"/>
    <mergeCell ref="P225:S225"/>
    <mergeCell ref="A232:E232"/>
    <mergeCell ref="L219:T219"/>
    <mergeCell ref="T229:W229"/>
    <mergeCell ref="A229:E229"/>
    <mergeCell ref="A290:K290"/>
    <mergeCell ref="A282:K282"/>
    <mergeCell ref="A281:K281"/>
    <mergeCell ref="A283:K283"/>
    <mergeCell ref="A287:K287"/>
    <mergeCell ref="A288:K288"/>
    <mergeCell ref="L216:T216"/>
    <mergeCell ref="F164:J166"/>
    <mergeCell ref="A188:N189"/>
    <mergeCell ref="K163:T163"/>
    <mergeCell ref="AM211:BB211"/>
    <mergeCell ref="AM213:AT213"/>
    <mergeCell ref="AU213:BB213"/>
    <mergeCell ref="AS165:BD165"/>
    <mergeCell ref="L214:T214"/>
    <mergeCell ref="U214:AC214"/>
    <mergeCell ref="BZ195:CF195"/>
    <mergeCell ref="AF207:AO207"/>
    <mergeCell ref="AW209:BE209"/>
    <mergeCell ref="BF209:BN209"/>
    <mergeCell ref="AW207:BE207"/>
    <mergeCell ref="AW208:BE208"/>
    <mergeCell ref="AE195:AK195"/>
    <mergeCell ref="BX207:CF207"/>
    <mergeCell ref="BF207:BN207"/>
    <mergeCell ref="BF206:BN206"/>
    <mergeCell ref="A214:K214"/>
    <mergeCell ref="A215:K215"/>
    <mergeCell ref="L212:T212"/>
    <mergeCell ref="A207:K207"/>
    <mergeCell ref="AS149:BD149"/>
    <mergeCell ref="BE154:BP154"/>
    <mergeCell ref="BE159:BP159"/>
    <mergeCell ref="AT195:BA195"/>
    <mergeCell ref="AD213:AL213"/>
    <mergeCell ref="AD214:AL214"/>
    <mergeCell ref="AJ229:AM229"/>
    <mergeCell ref="AU215:BB215"/>
    <mergeCell ref="AW259:AZ259"/>
    <mergeCell ref="AS253:AV253"/>
    <mergeCell ref="AD219:AL219"/>
    <mergeCell ref="AM219:AT219"/>
    <mergeCell ref="AV231:AY231"/>
    <mergeCell ref="AZ231:BC231"/>
    <mergeCell ref="AB232:AE232"/>
    <mergeCell ref="AD217:AL217"/>
    <mergeCell ref="AZ224:BC224"/>
    <mergeCell ref="BE143:BP143"/>
    <mergeCell ref="BJ214:CF214"/>
    <mergeCell ref="AM215:AT215"/>
    <mergeCell ref="AM216:AT216"/>
    <mergeCell ref="BE150:BP150"/>
    <mergeCell ref="AS144:BD144"/>
    <mergeCell ref="AU216:BB216"/>
    <mergeCell ref="AL195:AS195"/>
    <mergeCell ref="BE165:BP165"/>
    <mergeCell ref="K165:T165"/>
    <mergeCell ref="W184:AC184"/>
    <mergeCell ref="BE164:BP164"/>
    <mergeCell ref="AD184:AJ184"/>
    <mergeCell ref="A184:N184"/>
    <mergeCell ref="O184:V184"/>
    <mergeCell ref="A183:N183"/>
    <mergeCell ref="O183:V183"/>
    <mergeCell ref="AG165:AR165"/>
    <mergeCell ref="AW182:BB182"/>
    <mergeCell ref="AS146:BD146"/>
    <mergeCell ref="AS145:BD145"/>
    <mergeCell ref="AS160:BD160"/>
    <mergeCell ref="AG163:AR163"/>
    <mergeCell ref="BE155:BP155"/>
    <mergeCell ref="BE162:BP162"/>
    <mergeCell ref="BE163:BP163"/>
    <mergeCell ref="BE149:BP149"/>
    <mergeCell ref="BE148:BP148"/>
    <mergeCell ref="AG150:AR150"/>
    <mergeCell ref="A201:K202"/>
    <mergeCell ref="F155:J157"/>
    <mergeCell ref="A208:K208"/>
    <mergeCell ref="A209:K209"/>
    <mergeCell ref="AS142:BD142"/>
    <mergeCell ref="AS148:BD148"/>
    <mergeCell ref="F158:J160"/>
    <mergeCell ref="U163:AF163"/>
    <mergeCell ref="U165:AF165"/>
    <mergeCell ref="U166:AF166"/>
    <mergeCell ref="A270:P270"/>
    <mergeCell ref="X270:AD270"/>
    <mergeCell ref="A268:P268"/>
    <mergeCell ref="AE268:AK268"/>
    <mergeCell ref="Q259:W259"/>
    <mergeCell ref="A132:K132"/>
    <mergeCell ref="U219:AC219"/>
    <mergeCell ref="L215:T215"/>
    <mergeCell ref="A211:K212"/>
    <mergeCell ref="A213:K213"/>
    <mergeCell ref="F232:G232"/>
    <mergeCell ref="H232:K232"/>
    <mergeCell ref="AE266:AK266"/>
    <mergeCell ref="A279:K279"/>
    <mergeCell ref="Q272:W272"/>
    <mergeCell ref="A259:P259"/>
    <mergeCell ref="Q260:W260"/>
    <mergeCell ref="A258:P258"/>
    <mergeCell ref="X267:AD267"/>
    <mergeCell ref="AE267:AK267"/>
    <mergeCell ref="BS295:BU295"/>
    <mergeCell ref="BP294:BX294"/>
    <mergeCell ref="BV295:BX295"/>
    <mergeCell ref="BD294:BO294"/>
    <mergeCell ref="BP297:BR297"/>
    <mergeCell ref="AZ296:BC296"/>
    <mergeCell ref="BD297:BG297"/>
    <mergeCell ref="BP295:BR295"/>
    <mergeCell ref="BL295:BO295"/>
    <mergeCell ref="BH296:BK296"/>
    <mergeCell ref="BX290:CF290"/>
    <mergeCell ref="BY296:CB296"/>
    <mergeCell ref="BY297:CB297"/>
    <mergeCell ref="BL298:BO298"/>
    <mergeCell ref="AZ297:BC297"/>
    <mergeCell ref="BH297:BK297"/>
    <mergeCell ref="BL296:BO296"/>
    <mergeCell ref="BP296:BR296"/>
    <mergeCell ref="BS296:BU296"/>
    <mergeCell ref="BS297:BU297"/>
    <mergeCell ref="BX289:CF289"/>
    <mergeCell ref="BY295:CB295"/>
    <mergeCell ref="CC295:CF295"/>
    <mergeCell ref="BY294:CB294"/>
    <mergeCell ref="CC294:CF294"/>
    <mergeCell ref="CC297:CF297"/>
    <mergeCell ref="BX291:CF291"/>
    <mergeCell ref="BV296:BX296"/>
    <mergeCell ref="BJ291:BW291"/>
    <mergeCell ref="BJ290:BW290"/>
    <mergeCell ref="BO283:BW283"/>
    <mergeCell ref="BC290:BI290"/>
    <mergeCell ref="AM285:BB285"/>
    <mergeCell ref="BF283:BN283"/>
    <mergeCell ref="BC289:BI289"/>
    <mergeCell ref="AU287:BB287"/>
    <mergeCell ref="BC285:CF285"/>
    <mergeCell ref="AM288:AT288"/>
    <mergeCell ref="AP283:AV283"/>
    <mergeCell ref="AU288:BB288"/>
    <mergeCell ref="AM290:AT290"/>
    <mergeCell ref="AU286:BB286"/>
    <mergeCell ref="BC288:BI288"/>
    <mergeCell ref="L285:AL285"/>
    <mergeCell ref="BC287:BI287"/>
    <mergeCell ref="AM289:AT289"/>
    <mergeCell ref="U286:AC286"/>
    <mergeCell ref="AD287:AL287"/>
    <mergeCell ref="AU290:BB290"/>
    <mergeCell ref="BX288:CF288"/>
    <mergeCell ref="BX283:CF283"/>
    <mergeCell ref="BX279:CF279"/>
    <mergeCell ref="BO280:BW280"/>
    <mergeCell ref="BJ286:BW286"/>
    <mergeCell ref="BJ288:BW288"/>
    <mergeCell ref="BF281:BN281"/>
    <mergeCell ref="BC286:BI286"/>
    <mergeCell ref="BF280:BN280"/>
    <mergeCell ref="BX286:CF286"/>
    <mergeCell ref="BO278:BW278"/>
    <mergeCell ref="AS271:AZ271"/>
    <mergeCell ref="BA271:BH271"/>
    <mergeCell ref="AP280:AV280"/>
    <mergeCell ref="BF278:BN278"/>
    <mergeCell ref="AL272:AR272"/>
    <mergeCell ref="AL273:AR273"/>
    <mergeCell ref="AP333:AV333"/>
    <mergeCell ref="BX332:CF332"/>
    <mergeCell ref="AF332:AO332"/>
    <mergeCell ref="BF333:BN333"/>
    <mergeCell ref="BQ272:BX272"/>
    <mergeCell ref="BY272:CF272"/>
    <mergeCell ref="BO281:BW281"/>
    <mergeCell ref="BI272:BP272"/>
    <mergeCell ref="AW280:BE280"/>
    <mergeCell ref="BV297:BX297"/>
    <mergeCell ref="BA87:BD87"/>
    <mergeCell ref="A103:K103"/>
    <mergeCell ref="BC130:BI130"/>
    <mergeCell ref="BC128:BI128"/>
    <mergeCell ref="AM129:AT129"/>
    <mergeCell ref="AU129:BB129"/>
    <mergeCell ref="AD128:AL128"/>
    <mergeCell ref="AU124:BB124"/>
    <mergeCell ref="BC124:BI124"/>
    <mergeCell ref="L130:T130"/>
    <mergeCell ref="BC129:BI129"/>
    <mergeCell ref="BC126:BI126"/>
    <mergeCell ref="AM127:AT127"/>
    <mergeCell ref="AM128:AT128"/>
    <mergeCell ref="AD129:AL129"/>
    <mergeCell ref="A128:K128"/>
    <mergeCell ref="AD127:AL127"/>
    <mergeCell ref="L129:T129"/>
    <mergeCell ref="A129:K129"/>
    <mergeCell ref="L128:T128"/>
    <mergeCell ref="A88:J88"/>
    <mergeCell ref="T72:AB72"/>
    <mergeCell ref="T77:AB77"/>
    <mergeCell ref="A79:K79"/>
    <mergeCell ref="A75:K75"/>
    <mergeCell ref="A130:K130"/>
    <mergeCell ref="U129:AC129"/>
    <mergeCell ref="U128:AC128"/>
    <mergeCell ref="L127:T127"/>
    <mergeCell ref="U127:AC127"/>
    <mergeCell ref="A10:CF12"/>
    <mergeCell ref="A86:J86"/>
    <mergeCell ref="A87:J87"/>
    <mergeCell ref="A83:J85"/>
    <mergeCell ref="BY87:CB87"/>
    <mergeCell ref="BI87:BL87"/>
    <mergeCell ref="AK87:AN87"/>
    <mergeCell ref="CC87:CF87"/>
    <mergeCell ref="BY77:CF77"/>
    <mergeCell ref="BA85:BD85"/>
    <mergeCell ref="AS77:AZ77"/>
    <mergeCell ref="AS75:AZ75"/>
    <mergeCell ref="BI77:BP77"/>
    <mergeCell ref="AS79:AZ79"/>
    <mergeCell ref="BA77:BH77"/>
    <mergeCell ref="CC85:CF85"/>
    <mergeCell ref="AS84:AZ84"/>
    <mergeCell ref="BY78:CF78"/>
    <mergeCell ref="BY79:CF79"/>
    <mergeCell ref="BQ79:BX79"/>
    <mergeCell ref="O102:R102"/>
    <mergeCell ref="A104:K104"/>
    <mergeCell ref="Y104:AD104"/>
    <mergeCell ref="S104:X104"/>
    <mergeCell ref="O103:R103"/>
    <mergeCell ref="L102:N102"/>
    <mergeCell ref="Y102:AD102"/>
    <mergeCell ref="A389:U389"/>
    <mergeCell ref="O402:X402"/>
    <mergeCell ref="A393:U393"/>
    <mergeCell ref="V365:AD365"/>
    <mergeCell ref="AE371:AM371"/>
    <mergeCell ref="V385:AD385"/>
    <mergeCell ref="AE385:AM385"/>
    <mergeCell ref="AE370:AM370"/>
    <mergeCell ref="AE373:AM373"/>
    <mergeCell ref="AE376:AM376"/>
    <mergeCell ref="L412:U412"/>
    <mergeCell ref="A394:U394"/>
    <mergeCell ref="A391:U391"/>
    <mergeCell ref="A395:U395"/>
    <mergeCell ref="V391:AD391"/>
    <mergeCell ref="V392:AD392"/>
    <mergeCell ref="V394:AD394"/>
    <mergeCell ref="A403:N403"/>
    <mergeCell ref="A404:N404"/>
    <mergeCell ref="V420:AD420"/>
    <mergeCell ref="A415:K417"/>
    <mergeCell ref="L415:U415"/>
    <mergeCell ref="L418:U418"/>
    <mergeCell ref="S428:X428"/>
    <mergeCell ref="L420:U420"/>
    <mergeCell ref="S425:X426"/>
    <mergeCell ref="S427:X427"/>
    <mergeCell ref="L417:U417"/>
    <mergeCell ref="V417:AD417"/>
    <mergeCell ref="E430:R430"/>
    <mergeCell ref="E431:R431"/>
    <mergeCell ref="E427:R427"/>
    <mergeCell ref="A425:R426"/>
    <mergeCell ref="S431:X431"/>
    <mergeCell ref="A433:R433"/>
    <mergeCell ref="E428:R428"/>
    <mergeCell ref="E429:R429"/>
    <mergeCell ref="S438:X438"/>
    <mergeCell ref="S435:X435"/>
    <mergeCell ref="A435:R435"/>
    <mergeCell ref="S432:X432"/>
    <mergeCell ref="S434:X434"/>
    <mergeCell ref="E436:R436"/>
    <mergeCell ref="S433:X433"/>
    <mergeCell ref="E432:R432"/>
    <mergeCell ref="Y434:AD434"/>
    <mergeCell ref="E437:R437"/>
    <mergeCell ref="A362:U362"/>
    <mergeCell ref="A364:U364"/>
    <mergeCell ref="O403:X403"/>
    <mergeCell ref="A365:U365"/>
    <mergeCell ref="A418:K420"/>
    <mergeCell ref="S429:X429"/>
    <mergeCell ref="A427:D432"/>
    <mergeCell ref="A436:D438"/>
    <mergeCell ref="AE382:AM382"/>
    <mergeCell ref="Y403:AH403"/>
    <mergeCell ref="AN387:AV387"/>
    <mergeCell ref="AI402:AR402"/>
    <mergeCell ref="AN384:AV384"/>
    <mergeCell ref="AN383:AV383"/>
    <mergeCell ref="V387:AD387"/>
    <mergeCell ref="V389:AD389"/>
    <mergeCell ref="V386:AD386"/>
    <mergeCell ref="V390:AD390"/>
    <mergeCell ref="A363:U363"/>
    <mergeCell ref="AS404:BB404"/>
    <mergeCell ref="AS405:BB405"/>
    <mergeCell ref="AI404:AR404"/>
    <mergeCell ref="AN385:AV385"/>
    <mergeCell ref="A385:U385"/>
    <mergeCell ref="A402:N402"/>
    <mergeCell ref="V373:AD373"/>
    <mergeCell ref="AN363:AV363"/>
    <mergeCell ref="AE375:AM375"/>
    <mergeCell ref="BF380:BN380"/>
    <mergeCell ref="AE379:AM379"/>
    <mergeCell ref="AE381:AM381"/>
    <mergeCell ref="BO380:BW380"/>
    <mergeCell ref="AE378:AM378"/>
    <mergeCell ref="AW380:BE380"/>
    <mergeCell ref="AW381:BE381"/>
    <mergeCell ref="AN380:AV380"/>
    <mergeCell ref="AN379:AV379"/>
    <mergeCell ref="AE377:AM377"/>
    <mergeCell ref="BO378:BW378"/>
    <mergeCell ref="V375:AD375"/>
    <mergeCell ref="V370:AD370"/>
    <mergeCell ref="V371:AD371"/>
    <mergeCell ref="V372:AD372"/>
    <mergeCell ref="BO375:BW375"/>
    <mergeCell ref="AN378:AV378"/>
    <mergeCell ref="AN377:AV377"/>
    <mergeCell ref="AE363:AM363"/>
    <mergeCell ref="BO379:BW379"/>
    <mergeCell ref="BF374:BN374"/>
    <mergeCell ref="AW376:BE376"/>
    <mergeCell ref="BF370:BN370"/>
    <mergeCell ref="AN375:AV375"/>
    <mergeCell ref="BF377:BN377"/>
    <mergeCell ref="AW373:BE373"/>
    <mergeCell ref="BF376:BN376"/>
    <mergeCell ref="BF373:BN373"/>
    <mergeCell ref="AN362:AV362"/>
    <mergeCell ref="AN373:AV373"/>
    <mergeCell ref="BM402:BV402"/>
    <mergeCell ref="BO389:BW389"/>
    <mergeCell ref="BO390:BW390"/>
    <mergeCell ref="BO371:BW371"/>
    <mergeCell ref="BF364:BN364"/>
    <mergeCell ref="AN381:AV381"/>
    <mergeCell ref="AN371:AV371"/>
    <mergeCell ref="BO381:BW381"/>
    <mergeCell ref="AW365:BE365"/>
    <mergeCell ref="BO364:BW364"/>
    <mergeCell ref="BO376:BW376"/>
    <mergeCell ref="AN374:AV374"/>
    <mergeCell ref="BF372:BN372"/>
    <mergeCell ref="BF371:BN371"/>
    <mergeCell ref="AN376:AV376"/>
    <mergeCell ref="BF361:BN361"/>
    <mergeCell ref="AW362:BE362"/>
    <mergeCell ref="BF362:BN362"/>
    <mergeCell ref="BO365:BW365"/>
    <mergeCell ref="AN365:AV365"/>
    <mergeCell ref="BO377:BW377"/>
    <mergeCell ref="BO372:BW372"/>
    <mergeCell ref="AN364:AV364"/>
    <mergeCell ref="BO370:BW370"/>
    <mergeCell ref="AW364:BE364"/>
    <mergeCell ref="AN345:AV345"/>
    <mergeCell ref="AN347:AV347"/>
    <mergeCell ref="BO373:BW373"/>
    <mergeCell ref="BF365:BN365"/>
    <mergeCell ref="AW357:BE357"/>
    <mergeCell ref="BF356:BN356"/>
    <mergeCell ref="BF354:BN354"/>
    <mergeCell ref="BF355:BN355"/>
    <mergeCell ref="BO355:BW355"/>
    <mergeCell ref="AW370:BE370"/>
    <mergeCell ref="AW371:BE371"/>
    <mergeCell ref="BF375:BN375"/>
    <mergeCell ref="AW375:BE375"/>
    <mergeCell ref="BO374:BW374"/>
    <mergeCell ref="AN370:AV370"/>
    <mergeCell ref="AN372:AV372"/>
    <mergeCell ref="AS141:BP141"/>
    <mergeCell ref="AW281:BE281"/>
    <mergeCell ref="AR229:AU229"/>
    <mergeCell ref="A347:U347"/>
    <mergeCell ref="AN346:AV346"/>
    <mergeCell ref="A346:U346"/>
    <mergeCell ref="A344:U344"/>
    <mergeCell ref="AN344:AV344"/>
    <mergeCell ref="V344:AD344"/>
    <mergeCell ref="A345:U345"/>
    <mergeCell ref="BH229:BK229"/>
    <mergeCell ref="BE157:BP157"/>
    <mergeCell ref="AS162:BD162"/>
    <mergeCell ref="BE158:BP158"/>
    <mergeCell ref="CA103:CF103"/>
    <mergeCell ref="BJ287:BW287"/>
    <mergeCell ref="BU106:BZ106"/>
    <mergeCell ref="CA106:CF106"/>
    <mergeCell ref="BY267:CF267"/>
    <mergeCell ref="BX287:CF287"/>
    <mergeCell ref="BC213:BI213"/>
    <mergeCell ref="BC211:CF211"/>
    <mergeCell ref="BJ212:CF212"/>
    <mergeCell ref="BI182:BN182"/>
    <mergeCell ref="BC216:BI216"/>
    <mergeCell ref="BC212:BI212"/>
    <mergeCell ref="BO208:BW208"/>
    <mergeCell ref="BO206:BW206"/>
    <mergeCell ref="BX206:CF206"/>
    <mergeCell ref="BO207:BW207"/>
    <mergeCell ref="A267:P267"/>
    <mergeCell ref="Q270:W270"/>
    <mergeCell ref="AL269:AR269"/>
    <mergeCell ref="AS272:AZ272"/>
    <mergeCell ref="A272:P272"/>
    <mergeCell ref="BY269:CF269"/>
    <mergeCell ref="BQ267:BX267"/>
    <mergeCell ref="BI270:BP270"/>
    <mergeCell ref="A269:P269"/>
    <mergeCell ref="AL270:AR270"/>
    <mergeCell ref="L283:U283"/>
    <mergeCell ref="L282:U282"/>
    <mergeCell ref="U287:AC287"/>
    <mergeCell ref="AP282:AV282"/>
    <mergeCell ref="AD286:AL286"/>
    <mergeCell ref="AM287:AT287"/>
    <mergeCell ref="V283:AE283"/>
    <mergeCell ref="AM286:AT286"/>
    <mergeCell ref="AF283:AO283"/>
    <mergeCell ref="L287:T287"/>
    <mergeCell ref="A271:P271"/>
    <mergeCell ref="Q271:W271"/>
    <mergeCell ref="X271:AD271"/>
    <mergeCell ref="AE271:AK271"/>
    <mergeCell ref="L286:T286"/>
    <mergeCell ref="X272:AD272"/>
    <mergeCell ref="AE272:AK272"/>
    <mergeCell ref="V279:AE279"/>
    <mergeCell ref="A285:K286"/>
    <mergeCell ref="A277:K278"/>
    <mergeCell ref="T297:W297"/>
    <mergeCell ref="X297:AA297"/>
    <mergeCell ref="AF296:AI296"/>
    <mergeCell ref="L290:T290"/>
    <mergeCell ref="AF295:AI295"/>
    <mergeCell ref="U288:AC288"/>
    <mergeCell ref="AB295:AE295"/>
    <mergeCell ref="AD290:AL290"/>
    <mergeCell ref="AD288:AL288"/>
    <mergeCell ref="L288:T288"/>
    <mergeCell ref="A296:G296"/>
    <mergeCell ref="AM291:AT291"/>
    <mergeCell ref="AR295:AU295"/>
    <mergeCell ref="H294:S294"/>
    <mergeCell ref="A289:K289"/>
    <mergeCell ref="A291:K291"/>
    <mergeCell ref="AJ295:AM295"/>
    <mergeCell ref="T294:AE294"/>
    <mergeCell ref="T296:W296"/>
    <mergeCell ref="AD289:AL289"/>
    <mergeCell ref="H297:K297"/>
    <mergeCell ref="AF297:AI297"/>
    <mergeCell ref="AF294:AQ294"/>
    <mergeCell ref="U289:AC289"/>
    <mergeCell ref="AJ296:AM296"/>
    <mergeCell ref="AD291:AL291"/>
    <mergeCell ref="AJ297:AM297"/>
    <mergeCell ref="P295:S295"/>
    <mergeCell ref="T295:W295"/>
    <mergeCell ref="H295:K295"/>
    <mergeCell ref="L295:O295"/>
    <mergeCell ref="T298:W298"/>
    <mergeCell ref="X295:AA295"/>
    <mergeCell ref="H299:K299"/>
    <mergeCell ref="AW346:BE346"/>
    <mergeCell ref="BO346:BW346"/>
    <mergeCell ref="AW331:CF331"/>
    <mergeCell ref="AF333:AO333"/>
    <mergeCell ref="AN300:AQ300"/>
    <mergeCell ref="AB300:AE300"/>
    <mergeCell ref="BO344:BW344"/>
    <mergeCell ref="BF344:BN344"/>
    <mergeCell ref="BF347:BN347"/>
    <mergeCell ref="BF348:BN348"/>
    <mergeCell ref="AE344:AM344"/>
    <mergeCell ref="BO348:BW348"/>
    <mergeCell ref="AW344:BE344"/>
    <mergeCell ref="AW345:BE345"/>
    <mergeCell ref="BO345:BW345"/>
    <mergeCell ref="BF345:BN345"/>
    <mergeCell ref="A350:U350"/>
    <mergeCell ref="AR303:AU303"/>
    <mergeCell ref="AK311:AO311"/>
    <mergeCell ref="AV303:AY303"/>
    <mergeCell ref="H303:K303"/>
    <mergeCell ref="AN348:AV348"/>
    <mergeCell ref="AW349:BE349"/>
    <mergeCell ref="AW348:BE348"/>
    <mergeCell ref="AW350:BE350"/>
    <mergeCell ref="N311:S311"/>
    <mergeCell ref="A352:U352"/>
    <mergeCell ref="A353:U353"/>
    <mergeCell ref="A354:U354"/>
    <mergeCell ref="A355:U355"/>
    <mergeCell ref="A356:U356"/>
    <mergeCell ref="AN349:AV349"/>
    <mergeCell ref="AN350:AV350"/>
    <mergeCell ref="AN351:AV351"/>
    <mergeCell ref="A351:U351"/>
    <mergeCell ref="V353:AD353"/>
    <mergeCell ref="AE354:AM354"/>
    <mergeCell ref="A360:U360"/>
    <mergeCell ref="V357:AD357"/>
    <mergeCell ref="AW355:BE355"/>
    <mergeCell ref="A357:U357"/>
    <mergeCell ref="AE360:AM360"/>
    <mergeCell ref="AE355:AM355"/>
    <mergeCell ref="AN360:AV360"/>
    <mergeCell ref="AW360:BE360"/>
    <mergeCell ref="AW354:BE354"/>
    <mergeCell ref="AE361:AM361"/>
    <mergeCell ref="AW356:BE356"/>
    <mergeCell ref="A358:U358"/>
    <mergeCell ref="AN355:AV355"/>
    <mergeCell ref="AE356:AM356"/>
    <mergeCell ref="V358:AD358"/>
    <mergeCell ref="AN358:AV358"/>
    <mergeCell ref="AW358:BE358"/>
    <mergeCell ref="AE358:AM358"/>
    <mergeCell ref="AN356:AV356"/>
    <mergeCell ref="AW352:BE352"/>
    <mergeCell ref="BF352:BN352"/>
    <mergeCell ref="A359:U359"/>
    <mergeCell ref="A361:U361"/>
    <mergeCell ref="V362:AD362"/>
    <mergeCell ref="BO356:BW356"/>
    <mergeCell ref="BF357:BN357"/>
    <mergeCell ref="BO362:BW362"/>
    <mergeCell ref="BF360:BN360"/>
    <mergeCell ref="BF358:BN358"/>
    <mergeCell ref="AN353:AV353"/>
    <mergeCell ref="BO357:BW357"/>
    <mergeCell ref="AN354:AV354"/>
    <mergeCell ref="AW353:BE353"/>
    <mergeCell ref="AW361:BE361"/>
    <mergeCell ref="BO359:BW359"/>
    <mergeCell ref="BF353:BN353"/>
    <mergeCell ref="BO361:BW361"/>
    <mergeCell ref="AN357:AV357"/>
    <mergeCell ref="AN361:AV361"/>
    <mergeCell ref="BO352:BW352"/>
    <mergeCell ref="BF350:BN350"/>
    <mergeCell ref="BO353:BW353"/>
    <mergeCell ref="AW363:BE363"/>
    <mergeCell ref="BO363:BW363"/>
    <mergeCell ref="BF363:BN363"/>
    <mergeCell ref="BO360:BW360"/>
    <mergeCell ref="BO354:BW354"/>
    <mergeCell ref="BO350:BW350"/>
    <mergeCell ref="BO358:BW358"/>
    <mergeCell ref="BF346:BN346"/>
    <mergeCell ref="BF351:BN351"/>
    <mergeCell ref="AW347:BE347"/>
    <mergeCell ref="AW351:BE351"/>
    <mergeCell ref="BO351:BW351"/>
    <mergeCell ref="BO347:BW347"/>
    <mergeCell ref="BF349:BN349"/>
    <mergeCell ref="BO349:BW349"/>
    <mergeCell ref="BF414:BN414"/>
    <mergeCell ref="BO414:BW414"/>
    <mergeCell ref="BM404:BV404"/>
    <mergeCell ref="BW404:CF404"/>
    <mergeCell ref="BX410:CF411"/>
    <mergeCell ref="BX412:CF412"/>
    <mergeCell ref="BF412:BN412"/>
    <mergeCell ref="BO413:BW413"/>
    <mergeCell ref="BX414:CF414"/>
    <mergeCell ref="BI440:BN440"/>
    <mergeCell ref="BI432:BN432"/>
    <mergeCell ref="BI433:BN433"/>
    <mergeCell ref="BI434:BN434"/>
    <mergeCell ref="BI435:BN435"/>
    <mergeCell ref="BF420:BN420"/>
    <mergeCell ref="BI428:BN428"/>
    <mergeCell ref="BC427:BH427"/>
    <mergeCell ref="BI425:BN426"/>
    <mergeCell ref="BI431:BN431"/>
    <mergeCell ref="CA439:CF439"/>
    <mergeCell ref="BO433:BT433"/>
    <mergeCell ref="BO434:BT434"/>
    <mergeCell ref="BO435:BT435"/>
    <mergeCell ref="AB229:AE229"/>
    <mergeCell ref="BD229:BG229"/>
    <mergeCell ref="AN413:AV413"/>
    <mergeCell ref="Y425:AD426"/>
    <mergeCell ref="BC404:BL404"/>
    <mergeCell ref="Y427:AD427"/>
    <mergeCell ref="AF232:AI232"/>
    <mergeCell ref="AE413:AM413"/>
    <mergeCell ref="V412:AD412"/>
    <mergeCell ref="X229:AA229"/>
    <mergeCell ref="AU311:AY311"/>
    <mergeCell ref="AF229:AI229"/>
    <mergeCell ref="AS402:BB402"/>
    <mergeCell ref="AS403:BB403"/>
    <mergeCell ref="T311:Y311"/>
    <mergeCell ref="AN352:AV352"/>
    <mergeCell ref="CA440:CF440"/>
    <mergeCell ref="S440:X440"/>
    <mergeCell ref="AK439:AP439"/>
    <mergeCell ref="AK440:AP440"/>
    <mergeCell ref="P229:S229"/>
    <mergeCell ref="BM405:BV405"/>
    <mergeCell ref="AZ303:BC303"/>
    <mergeCell ref="BD303:BG303"/>
    <mergeCell ref="BH303:BK303"/>
    <mergeCell ref="A256:P256"/>
    <mergeCell ref="A257:P257"/>
    <mergeCell ref="X257:AD257"/>
    <mergeCell ref="A253:P253"/>
    <mergeCell ref="F229:G229"/>
    <mergeCell ref="X232:AA232"/>
    <mergeCell ref="A254:P254"/>
    <mergeCell ref="Q254:W254"/>
    <mergeCell ref="Q256:W256"/>
    <mergeCell ref="X237:AR237"/>
    <mergeCell ref="AR232:AU232"/>
    <mergeCell ref="A106:K106"/>
    <mergeCell ref="L195:N195"/>
    <mergeCell ref="A131:K131"/>
    <mergeCell ref="U216:AC216"/>
    <mergeCell ref="A155:E160"/>
    <mergeCell ref="A127:K127"/>
    <mergeCell ref="A196:K196"/>
    <mergeCell ref="L196:N196"/>
    <mergeCell ref="O196:U196"/>
    <mergeCell ref="O195:U195"/>
    <mergeCell ref="S101:X101"/>
    <mergeCell ref="BA79:BH79"/>
    <mergeCell ref="AK99:AP99"/>
    <mergeCell ref="AK100:AP100"/>
    <mergeCell ref="BC103:BH103"/>
    <mergeCell ref="BO99:BT99"/>
    <mergeCell ref="AK102:AP102"/>
    <mergeCell ref="S103:X103"/>
    <mergeCell ref="AC88:AF88"/>
    <mergeCell ref="Y103:AD103"/>
    <mergeCell ref="A77:K77"/>
    <mergeCell ref="L79:S79"/>
    <mergeCell ref="T79:AB79"/>
    <mergeCell ref="AC79:AJ79"/>
    <mergeCell ref="AK79:AR79"/>
    <mergeCell ref="A78:K78"/>
    <mergeCell ref="L77:S77"/>
    <mergeCell ref="AC77:AJ77"/>
    <mergeCell ref="AK77:AR77"/>
    <mergeCell ref="L78:S78"/>
    <mergeCell ref="L75:S75"/>
    <mergeCell ref="T75:AB75"/>
    <mergeCell ref="AC75:AJ75"/>
    <mergeCell ref="AK75:AR75"/>
    <mergeCell ref="O101:R101"/>
    <mergeCell ref="T232:W232"/>
    <mergeCell ref="AQ101:AV101"/>
    <mergeCell ref="AQ102:AV102"/>
    <mergeCell ref="AS150:BD150"/>
    <mergeCell ref="AD216:AL216"/>
    <mergeCell ref="BI101:BN101"/>
    <mergeCell ref="BC127:BI127"/>
    <mergeCell ref="BE147:BP147"/>
    <mergeCell ref="BO103:BT103"/>
    <mergeCell ref="BC101:BH101"/>
    <mergeCell ref="AS147:BD147"/>
    <mergeCell ref="AU126:BB126"/>
    <mergeCell ref="AM125:AT125"/>
    <mergeCell ref="BE142:BP142"/>
    <mergeCell ref="AS143:BD143"/>
    <mergeCell ref="Z311:AE311"/>
    <mergeCell ref="AU312:AY312"/>
    <mergeCell ref="AZ312:BD312"/>
    <mergeCell ref="BT311:BY311"/>
    <mergeCell ref="T312:Y312"/>
    <mergeCell ref="AF311:AJ311"/>
    <mergeCell ref="AK312:AO312"/>
    <mergeCell ref="AZ311:BD311"/>
    <mergeCell ref="AP311:AT311"/>
    <mergeCell ref="AR300:AU300"/>
    <mergeCell ref="CC300:CF300"/>
    <mergeCell ref="BS299:BU299"/>
    <mergeCell ref="AZ300:BC300"/>
    <mergeCell ref="BH300:BK300"/>
    <mergeCell ref="BH298:BK298"/>
    <mergeCell ref="AV299:AY299"/>
    <mergeCell ref="AZ299:BC299"/>
    <mergeCell ref="BS300:BU300"/>
    <mergeCell ref="AV298:AY298"/>
    <mergeCell ref="AR297:AU297"/>
    <mergeCell ref="X301:AA301"/>
    <mergeCell ref="T300:W300"/>
    <mergeCell ref="X300:AA300"/>
    <mergeCell ref="AQ106:AV106"/>
    <mergeCell ref="AZ301:BC301"/>
    <mergeCell ref="AS155:BD155"/>
    <mergeCell ref="AS159:BD159"/>
    <mergeCell ref="AS164:BD164"/>
    <mergeCell ref="AS153:BD153"/>
    <mergeCell ref="A101:K101"/>
    <mergeCell ref="L101:N101"/>
    <mergeCell ref="AK101:AP101"/>
    <mergeCell ref="Y101:AD101"/>
    <mergeCell ref="L103:N103"/>
    <mergeCell ref="A301:G301"/>
    <mergeCell ref="H300:K300"/>
    <mergeCell ref="L300:O300"/>
    <mergeCell ref="P300:S300"/>
    <mergeCell ref="AN299:AQ299"/>
    <mergeCell ref="BE166:BP166"/>
    <mergeCell ref="BB195:BI195"/>
    <mergeCell ref="BE144:BP144"/>
    <mergeCell ref="BE145:BP145"/>
    <mergeCell ref="AN229:AQ229"/>
    <mergeCell ref="BC217:BI217"/>
    <mergeCell ref="BC214:BI214"/>
    <mergeCell ref="AU212:BB212"/>
    <mergeCell ref="BE151:BP151"/>
    <mergeCell ref="BC219:BI219"/>
    <mergeCell ref="AS154:BD154"/>
    <mergeCell ref="BE153:BP153"/>
    <mergeCell ref="BZ311:CF311"/>
    <mergeCell ref="BO311:BS311"/>
    <mergeCell ref="BY300:CB300"/>
    <mergeCell ref="BE160:BP160"/>
    <mergeCell ref="BA250:BD250"/>
    <mergeCell ref="AM214:AT214"/>
    <mergeCell ref="BE161:BP161"/>
    <mergeCell ref="AS157:BD157"/>
    <mergeCell ref="U318:AB318"/>
    <mergeCell ref="BJ312:BN312"/>
    <mergeCell ref="BO312:BS312"/>
    <mergeCell ref="BA318:BH318"/>
    <mergeCell ref="AF312:AJ312"/>
    <mergeCell ref="AP312:AT312"/>
    <mergeCell ref="Z312:AE312"/>
    <mergeCell ref="AC318:AJ318"/>
    <mergeCell ref="BI318:BP318"/>
    <mergeCell ref="BE312:BI312"/>
    <mergeCell ref="A312:M312"/>
    <mergeCell ref="A319:M319"/>
    <mergeCell ref="N319:T319"/>
    <mergeCell ref="U319:AB319"/>
    <mergeCell ref="AC319:AJ319"/>
    <mergeCell ref="AK319:AR319"/>
    <mergeCell ref="N317:T318"/>
    <mergeCell ref="U317:BX317"/>
    <mergeCell ref="AK318:AR318"/>
    <mergeCell ref="BA319:BH319"/>
    <mergeCell ref="BY319:CF319"/>
    <mergeCell ref="A320:M320"/>
    <mergeCell ref="N320:T320"/>
    <mergeCell ref="U320:AB320"/>
    <mergeCell ref="AC320:AJ320"/>
    <mergeCell ref="AK320:AR320"/>
    <mergeCell ref="AS320:AZ320"/>
    <mergeCell ref="BA320:BH320"/>
    <mergeCell ref="BI320:BP320"/>
    <mergeCell ref="BQ320:BX320"/>
    <mergeCell ref="BY320:CF320"/>
    <mergeCell ref="A321:M321"/>
    <mergeCell ref="N321:T321"/>
    <mergeCell ref="U321:AB321"/>
    <mergeCell ref="AC321:AJ321"/>
    <mergeCell ref="AK321:AR321"/>
    <mergeCell ref="AS321:AZ321"/>
    <mergeCell ref="BA321:BH321"/>
    <mergeCell ref="BI321:BP321"/>
    <mergeCell ref="BQ321:BX321"/>
    <mergeCell ref="BY321:CF321"/>
    <mergeCell ref="A322:M322"/>
    <mergeCell ref="N322:T322"/>
    <mergeCell ref="U322:AB322"/>
    <mergeCell ref="AC322:AJ322"/>
    <mergeCell ref="AK322:AR322"/>
    <mergeCell ref="AS322:AZ322"/>
    <mergeCell ref="BA322:BH322"/>
    <mergeCell ref="BI322:BP322"/>
    <mergeCell ref="BQ322:BX322"/>
    <mergeCell ref="BY322:CF322"/>
    <mergeCell ref="A323:M323"/>
    <mergeCell ref="N323:T323"/>
    <mergeCell ref="U323:AB323"/>
    <mergeCell ref="AC323:AJ323"/>
    <mergeCell ref="AK323:AR323"/>
    <mergeCell ref="AS323:AZ323"/>
    <mergeCell ref="BA323:BH323"/>
    <mergeCell ref="BI323:BP323"/>
    <mergeCell ref="BQ323:BX323"/>
    <mergeCell ref="BY323:CF323"/>
    <mergeCell ref="A324:M324"/>
    <mergeCell ref="N324:T324"/>
    <mergeCell ref="U324:AB324"/>
    <mergeCell ref="AC324:AJ324"/>
    <mergeCell ref="AK324:AR324"/>
    <mergeCell ref="AS324:AZ324"/>
    <mergeCell ref="BQ325:BX325"/>
    <mergeCell ref="A326:M326"/>
    <mergeCell ref="N326:T326"/>
    <mergeCell ref="U326:AB326"/>
    <mergeCell ref="AC326:AJ326"/>
    <mergeCell ref="AK326:AR326"/>
    <mergeCell ref="AS326:AZ326"/>
    <mergeCell ref="BA325:BH325"/>
    <mergeCell ref="A325:M325"/>
    <mergeCell ref="N325:T325"/>
    <mergeCell ref="CB63:CF63"/>
    <mergeCell ref="BA326:BH326"/>
    <mergeCell ref="BI326:BP326"/>
    <mergeCell ref="BQ326:BX326"/>
    <mergeCell ref="BY326:CF326"/>
    <mergeCell ref="BA324:BH324"/>
    <mergeCell ref="BI324:BP324"/>
    <mergeCell ref="BQ324:BX324"/>
    <mergeCell ref="BY324:CF324"/>
    <mergeCell ref="BI325:BP325"/>
    <mergeCell ref="A63:K63"/>
    <mergeCell ref="L63:R63"/>
    <mergeCell ref="S63:Y63"/>
    <mergeCell ref="Z63:AF63"/>
    <mergeCell ref="AG63:AM63"/>
    <mergeCell ref="BP63:BV63"/>
    <mergeCell ref="AN63:AT63"/>
    <mergeCell ref="BB63:BH63"/>
    <mergeCell ref="BI63:BO63"/>
    <mergeCell ref="AN65:AT65"/>
    <mergeCell ref="BB66:BH66"/>
    <mergeCell ref="BI66:BO66"/>
    <mergeCell ref="CB64:CF64"/>
    <mergeCell ref="BW66:CA66"/>
    <mergeCell ref="BE146:BP146"/>
    <mergeCell ref="BO101:BT101"/>
    <mergeCell ref="BI105:BN105"/>
    <mergeCell ref="BP64:BV64"/>
    <mergeCell ref="BU103:BZ103"/>
    <mergeCell ref="BW64:CA64"/>
    <mergeCell ref="BW63:CA63"/>
    <mergeCell ref="CA101:CF101"/>
    <mergeCell ref="BE156:BP156"/>
    <mergeCell ref="AS158:BD158"/>
    <mergeCell ref="BP66:BV66"/>
    <mergeCell ref="BO106:BT106"/>
    <mergeCell ref="BQ77:BX77"/>
    <mergeCell ref="BI103:BN103"/>
    <mergeCell ref="BE87:BH87"/>
    <mergeCell ref="BA78:BH78"/>
    <mergeCell ref="BQ78:BX78"/>
    <mergeCell ref="BJ219:CF219"/>
    <mergeCell ref="BA267:BH267"/>
    <mergeCell ref="AU219:BB219"/>
    <mergeCell ref="BE152:BP152"/>
    <mergeCell ref="AS152:BD152"/>
    <mergeCell ref="AS163:BD163"/>
    <mergeCell ref="AS156:BD156"/>
    <mergeCell ref="AL196:AS196"/>
    <mergeCell ref="AL266:AR266"/>
    <mergeCell ref="AS266:AZ266"/>
    <mergeCell ref="AR226:AU226"/>
    <mergeCell ref="AZ226:BC226"/>
    <mergeCell ref="BC218:BI218"/>
    <mergeCell ref="AJ231:AM231"/>
    <mergeCell ref="AN231:AQ231"/>
    <mergeCell ref="AR231:AU231"/>
    <mergeCell ref="AD218:AL218"/>
    <mergeCell ref="AM218:AT218"/>
    <mergeCell ref="T78:AB78"/>
    <mergeCell ref="AC78:AJ78"/>
    <mergeCell ref="AK78:AR78"/>
    <mergeCell ref="AS78:AZ78"/>
    <mergeCell ref="X260:AD260"/>
    <mergeCell ref="U218:AC218"/>
    <mergeCell ref="AU218:BB218"/>
    <mergeCell ref="AE196:AK196"/>
    <mergeCell ref="AS161:BD161"/>
    <mergeCell ref="AF231:AI231"/>
    <mergeCell ref="A105:K105"/>
    <mergeCell ref="L105:N105"/>
    <mergeCell ref="O105:R105"/>
    <mergeCell ref="S105:X105"/>
    <mergeCell ref="Y105:AD105"/>
    <mergeCell ref="AE105:AJ105"/>
    <mergeCell ref="BU105:BZ105"/>
    <mergeCell ref="BI271:BP271"/>
    <mergeCell ref="BQ271:BX271"/>
    <mergeCell ref="BY271:CF271"/>
    <mergeCell ref="AS270:AZ270"/>
    <mergeCell ref="CA105:CF105"/>
    <mergeCell ref="BD231:BG231"/>
    <mergeCell ref="AM217:AT217"/>
    <mergeCell ref="AU217:BB217"/>
    <mergeCell ref="AS151:BD151"/>
    <mergeCell ref="A302:G302"/>
    <mergeCell ref="H302:K302"/>
    <mergeCell ref="L302:O302"/>
    <mergeCell ref="P302:S302"/>
    <mergeCell ref="T302:W302"/>
    <mergeCell ref="X302:AA302"/>
    <mergeCell ref="BI319:BP319"/>
    <mergeCell ref="BQ319:BX319"/>
    <mergeCell ref="AS319:AZ319"/>
    <mergeCell ref="AS318:AZ318"/>
    <mergeCell ref="BS302:BU302"/>
    <mergeCell ref="AZ302:BC302"/>
    <mergeCell ref="BD302:BG302"/>
    <mergeCell ref="BQ318:BX318"/>
    <mergeCell ref="N309:BS309"/>
    <mergeCell ref="BL303:BO303"/>
    <mergeCell ref="U325:AB325"/>
    <mergeCell ref="AC325:AJ325"/>
    <mergeCell ref="AK325:AR325"/>
    <mergeCell ref="AS325:AZ325"/>
    <mergeCell ref="BH302:BK302"/>
    <mergeCell ref="BT312:BY312"/>
    <mergeCell ref="BY325:CF325"/>
    <mergeCell ref="BV302:BX302"/>
    <mergeCell ref="BY302:CB302"/>
    <mergeCell ref="CC302:CF302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scale="71" r:id="rId2"/>
  <headerFooter differentOddEven="1">
    <oddHeader>&amp;R&amp;"ＭＳ Ｐゴシック,標準"&amp;11&amp;P+44　教育・文化</oddHeader>
    <evenHeader>&amp;L&amp;"ＭＳ Ｐゴシック,標準"&amp;11&amp;P+44　教育・文化</evenHeader>
  </headerFooter>
  <rowBreaks count="9" manualBreakCount="9">
    <brk id="48" max="84" man="1"/>
    <brk id="107" max="84" man="1"/>
    <brk id="139" max="84" man="1"/>
    <brk id="173" max="84" man="1"/>
    <brk id="234" max="84" man="1"/>
    <brk id="292" max="84" man="1"/>
    <brk id="342" max="84" man="1"/>
    <brk id="400" max="84" man="1"/>
    <brk id="454" max="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D:\data\DATA\統計関係\能代市の統計\H18\10教育・文化1-2.jtd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教育・文化</dc:title>
  <dc:subject/>
  <dc:creator>NOSHIRO</dc:creator>
  <cp:keywords/>
  <dc:description/>
  <cp:lastModifiedBy>齊藤 祐輔</cp:lastModifiedBy>
  <cp:lastPrinted>2022-03-25T00:35:10Z</cp:lastPrinted>
  <dcterms:created xsi:type="dcterms:W3CDTF">2006-01-17T05:20:03Z</dcterms:created>
  <dcterms:modified xsi:type="dcterms:W3CDTF">2022-03-25T00:36:27Z</dcterms:modified>
  <cp:category/>
  <cp:version/>
  <cp:contentType/>
  <cp:contentStatus/>
  <cp:revision>245</cp:revision>
</cp:coreProperties>
</file>