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<sst xmlns="http://schemas.openxmlformats.org/spreadsheetml/2006/main" count="231" uniqueCount="110">
  <si>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</si>
  <si>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</si>
  <si>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</si>
  <si>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</si>
  <si>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</si>
  <si>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</si>
  <si>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</si>
  <si>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</si>
  <si>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</si>
  <si>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</si>
  <si>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</si>
  <si>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</si>
  <si>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</si>
  <si>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</si>
  <si>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</si>
  <si>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</si>
  <si>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</si>
  <si>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</si>
  <si>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</si>
  <si>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</si>
  <si>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</si>
  <si>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</si>
  <si>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</si>
  <si>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</si>
  <si>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</si>
  <si>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</si>
  <si>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</si>
  <si>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</si>
  <si>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</si>
  <si>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</si>
  <si>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</si>
  <si>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</si>
  <si>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</si>
  <si>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</si>
  <si>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</si>
  <si>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</si>
  <si>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</si>
  <si>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</si>
  <si>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</si>
  <si>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</si>
  <si>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</si>
  <si>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</si>
  <si>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</si>
  <si>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</si>
  <si>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</si>
  <si>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</si>
  <si>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</si>
  <si>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</si>
  <si>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</si>
  <si>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</si>
  <si>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</si>
  <si>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</si>
  <si>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</si>
  <si>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</si>
  <si>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</si>
  <si>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</si>
  <si>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</si>
  <si>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</si>
  <si>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</si>
  <si>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</si>
  <si>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</si>
  <si>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</si>
  <si>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</si>
  <si>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</si>
  <si>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</si>
  <si>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</si>
  <si>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</si>
  <si>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</si>
  <si>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</si>
  <si>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</si>
  <si>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</si>
  <si>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</si>
  <si>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</si>
  <si>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</si>
  <si>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</si>
  <si>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</si>
  <si>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</si>
  <si>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</si>
  <si>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</si>
  <si>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</si>
  <si>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</si>
  <si>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</si>
  <si>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</si>
  <si>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</si>
  <si>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</si>
  <si>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</si>
  <si>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</si>
  <si>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</si>
  <si>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</si>
  <si>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</si>
  <si>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</si>
  <si>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</si>
  <si>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</si>
  <si>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</si>
  <si>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</si>
  <si>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</si>
  <si>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能代市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</si>
  <si>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</si>
  <si>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</si>
  <si>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</si>
  <si>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</si>
  <si>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</si>
  <si>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</si>
  <si>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</si>
  <si>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</si>
  <si>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</si>
  <si>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</si>
  <si>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</si>
  <si>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①収益的収支比率は、浄化槽使用料や一般会計繰入金等の総収益で、浄化槽維持管理費に地方債償還金を加えた費用をどの程度賄えているかの指標です。
　不足分は一般会計繰入金で賄っているため、単年度収支では黒字を示す100％を越えています。
④企業債残高対事業規模比率は、料金収入に対する地方債残高の割合であり、地方債残高の規模を表す指標です。数値基準はないですが、比較すると低くなっており、投資規模及び料金水準は適切であると考えられます。
⑤経費回収率は、使用料で回収すべき汚水処理費（維持管理費）を全て使用料で賄えているかを示す指標で100％以上であることが必要です。当事業では80％程度であるため、適正な使用料収入の確保や汚水処理費の削減が必要です。
⑥汚水処理原価は、有収水量１㎥あたりの汚水処理に要した費用で、工事費・維持管理費両方を含めた汚水処理に係るコストを表した指標です。数値基準はないですが、比較的低くなっており、効率的な汚水処理が実施されていると考えられ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浄化槽の休止基数の増加傾向にあることや、浄化槽は住宅の延床面積で人槽が決まるため、処理能力が過大になりがちであることが考えられます。
⑧水洗化率は、処理区域内人口のうち、実際に水洗便所を設置して汚水処理している人口の割合を表した指標です。公共用水域の水質保全や、使用料収入増加の観点から100％となることが望ましいです。比較的高くなっていますが、設置後未接続・未使用の浄化槽があることから更なる水洗化率向上の取組みが必要です。</t>
    <rPh sb="1" eb="4">
      <t>シュウエキテキ</t>
    </rPh>
    <rPh sb="4" eb="6">
      <t>シュウシ</t>
    </rPh>
    <rPh sb="6" eb="8">
      <t>ヒリツ</t>
    </rPh>
    <rPh sb="10" eb="13">
      <t>ジョウカソウ</t>
    </rPh>
    <rPh sb="13" eb="15">
      <t>シヨウ</t>
    </rPh>
    <rPh sb="15" eb="16">
      <t>リョウ</t>
    </rPh>
    <rPh sb="17" eb="19">
      <t>イッパン</t>
    </rPh>
    <rPh sb="19" eb="21">
      <t>カイケイ</t>
    </rPh>
    <rPh sb="21" eb="22">
      <t>ク</t>
    </rPh>
    <rPh sb="22" eb="23">
      <t>イ</t>
    </rPh>
    <rPh sb="23" eb="24">
      <t>キン</t>
    </rPh>
    <rPh sb="24" eb="25">
      <t>トウ</t>
    </rPh>
    <rPh sb="26" eb="29">
      <t>ソウシュウエキ</t>
    </rPh>
    <rPh sb="31" eb="34">
      <t>ジョウカソウ</t>
    </rPh>
    <rPh sb="34" eb="36">
      <t>イジ</t>
    </rPh>
    <rPh sb="36" eb="38">
      <t>カンリ</t>
    </rPh>
    <rPh sb="38" eb="39">
      <t>ヒ</t>
    </rPh>
    <rPh sb="40" eb="43">
      <t>チホウサイ</t>
    </rPh>
    <rPh sb="43" eb="46">
      <t>ショウカンキン</t>
    </rPh>
    <rPh sb="47" eb="48">
      <t>クワ</t>
    </rPh>
    <rPh sb="50" eb="52">
      <t>ヒヨウ</t>
    </rPh>
    <rPh sb="55" eb="57">
      <t>テイド</t>
    </rPh>
    <rPh sb="57" eb="58">
      <t>マカナ</t>
    </rPh>
    <rPh sb="64" eb="66">
      <t>シヒョウ</t>
    </rPh>
    <rPh sb="71" eb="74">
      <t>フソクブン</t>
    </rPh>
    <rPh sb="75" eb="77">
      <t>イッパン</t>
    </rPh>
    <rPh sb="77" eb="79">
      <t>カイケイ</t>
    </rPh>
    <rPh sb="79" eb="81">
      <t>クリイレ</t>
    </rPh>
    <rPh sb="81" eb="82">
      <t>キン</t>
    </rPh>
    <rPh sb="83" eb="84">
      <t>マカナ</t>
    </rPh>
    <rPh sb="91" eb="94">
      <t>タンネンド</t>
    </rPh>
    <rPh sb="94" eb="96">
      <t>シュウシ</t>
    </rPh>
    <rPh sb="98" eb="100">
      <t>クロジ</t>
    </rPh>
    <rPh sb="101" eb="102">
      <t>シメ</t>
    </rPh>
    <rPh sb="108" eb="109">
      <t>コ</t>
    </rPh>
    <rPh sb="118" eb="120">
      <t>キギョウ</t>
    </rPh>
    <rPh sb="120" eb="121">
      <t>サイ</t>
    </rPh>
    <rPh sb="121" eb="123">
      <t>ザンダカ</t>
    </rPh>
    <rPh sb="123" eb="124">
      <t>タイ</t>
    </rPh>
    <rPh sb="124" eb="126">
      <t>ジギョウ</t>
    </rPh>
    <rPh sb="126" eb="128">
      <t>キボ</t>
    </rPh>
    <rPh sb="128" eb="130">
      <t>ヒリツ</t>
    </rPh>
    <rPh sb="132" eb="134">
      <t>リョウキン</t>
    </rPh>
    <rPh sb="134" eb="136">
      <t>シュウニュウ</t>
    </rPh>
    <rPh sb="137" eb="138">
      <t>タイ</t>
    </rPh>
    <rPh sb="143" eb="145">
      <t>ザンダカ</t>
    </rPh>
    <rPh sb="146" eb="148">
      <t>ワリアイ</t>
    </rPh>
    <rPh sb="155" eb="157">
      <t>ザンダカ</t>
    </rPh>
    <rPh sb="158" eb="160">
      <t>キボ</t>
    </rPh>
    <rPh sb="161" eb="162">
      <t>アラワ</t>
    </rPh>
    <rPh sb="163" eb="165">
      <t>シヒョウ</t>
    </rPh>
    <rPh sb="168" eb="170">
      <t>スウチ</t>
    </rPh>
    <rPh sb="170" eb="172">
      <t>キジュン</t>
    </rPh>
    <rPh sb="179" eb="181">
      <t>ヒカク</t>
    </rPh>
    <rPh sb="184" eb="185">
      <t>ヒク</t>
    </rPh>
    <rPh sb="192" eb="194">
      <t>トウシ</t>
    </rPh>
    <rPh sb="194" eb="196">
      <t>キボ</t>
    </rPh>
    <rPh sb="196" eb="197">
      <t>オヨ</t>
    </rPh>
    <rPh sb="198" eb="200">
      <t>リョウキン</t>
    </rPh>
    <rPh sb="200" eb="202">
      <t>スイジュン</t>
    </rPh>
    <rPh sb="203" eb="205">
      <t>テキセツ</t>
    </rPh>
    <rPh sb="209" eb="210">
      <t>カンガ</t>
    </rPh>
    <rPh sb="219" eb="221">
      <t>ケイヒ</t>
    </rPh>
    <rPh sb="221" eb="223">
      <t>カイシュウ</t>
    </rPh>
    <rPh sb="223" eb="224">
      <t>リツ</t>
    </rPh>
    <rPh sb="226" eb="228">
      <t>シヨウ</t>
    </rPh>
    <rPh sb="228" eb="229">
      <t>リョウ</t>
    </rPh>
    <rPh sb="230" eb="232">
      <t>カイシュウ</t>
    </rPh>
    <rPh sb="241" eb="243">
      <t>イジ</t>
    </rPh>
    <rPh sb="243" eb="245">
      <t>カンリ</t>
    </rPh>
    <rPh sb="245" eb="246">
      <t>ヒ</t>
    </rPh>
    <rPh sb="248" eb="249">
      <t>スベ</t>
    </rPh>
    <rPh sb="250" eb="252">
      <t>シヨウ</t>
    </rPh>
    <rPh sb="252" eb="253">
      <t>リョウ</t>
    </rPh>
    <rPh sb="254" eb="255">
      <t>マカナ</t>
    </rPh>
    <rPh sb="261" eb="262">
      <t>シメ</t>
    </rPh>
    <rPh sb="263" eb="265">
      <t>シヒョウ</t>
    </rPh>
    <rPh sb="270" eb="272">
      <t>イジョウ</t>
    </rPh>
    <rPh sb="278" eb="280">
      <t>ヒツヨウ</t>
    </rPh>
    <rPh sb="283" eb="284">
      <t>トウ</t>
    </rPh>
    <rPh sb="284" eb="286">
      <t>ジギョウ</t>
    </rPh>
    <rPh sb="291" eb="293">
      <t>テイド</t>
    </rPh>
    <rPh sb="299" eb="301">
      <t>テキセイ</t>
    </rPh>
    <rPh sb="302" eb="304">
      <t>シヨウ</t>
    </rPh>
    <rPh sb="304" eb="305">
      <t>リョウ</t>
    </rPh>
    <rPh sb="305" eb="307">
      <t>シュウニュウ</t>
    </rPh>
    <rPh sb="308" eb="310">
      <t>カクホ</t>
    </rPh>
    <rPh sb="311" eb="313">
      <t>オスイ</t>
    </rPh>
    <rPh sb="313" eb="315">
      <t>ショリ</t>
    </rPh>
    <rPh sb="315" eb="316">
      <t>ヒ</t>
    </rPh>
    <rPh sb="317" eb="319">
      <t>サクゲン</t>
    </rPh>
    <rPh sb="320" eb="322">
      <t>ヒツヨウ</t>
    </rPh>
    <rPh sb="328" eb="330">
      <t>オスイ</t>
    </rPh>
    <rPh sb="330" eb="332">
      <t>ショリ</t>
    </rPh>
    <rPh sb="332" eb="334">
      <t>ゲンカ</t>
    </rPh>
    <rPh sb="336" eb="337">
      <t>ユウ</t>
    </rPh>
    <rPh sb="337" eb="338">
      <t>シュウ</t>
    </rPh>
    <rPh sb="338" eb="340">
      <t>スイリョウ</t>
    </rPh>
    <rPh sb="346" eb="348">
      <t>オスイ</t>
    </rPh>
    <rPh sb="348" eb="350">
      <t>ショリ</t>
    </rPh>
    <rPh sb="351" eb="352">
      <t>ヨウ</t>
    </rPh>
    <rPh sb="354" eb="356">
      <t>ヒヨウ</t>
    </rPh>
    <rPh sb="358" eb="361">
      <t>コウジヒ</t>
    </rPh>
    <rPh sb="362" eb="364">
      <t>イジ</t>
    </rPh>
    <rPh sb="364" eb="366">
      <t>カンリ</t>
    </rPh>
    <rPh sb="366" eb="367">
      <t>ヒ</t>
    </rPh>
    <rPh sb="367" eb="369">
      <t>リョウホウ</t>
    </rPh>
    <rPh sb="370" eb="371">
      <t>フク</t>
    </rPh>
    <rPh sb="373" eb="375">
      <t>オスイ</t>
    </rPh>
    <rPh sb="375" eb="377">
      <t>ショリ</t>
    </rPh>
    <rPh sb="378" eb="379">
      <t>カカ</t>
    </rPh>
    <rPh sb="384" eb="385">
      <t>アラワ</t>
    </rPh>
    <rPh sb="387" eb="389">
      <t>シヒョウ</t>
    </rPh>
    <rPh sb="392" eb="394">
      <t>スウチ</t>
    </rPh>
    <rPh sb="394" eb="396">
      <t>キジュン</t>
    </rPh>
    <rPh sb="403" eb="406">
      <t>ヒカクテキ</t>
    </rPh>
    <rPh sb="414" eb="417">
      <t>コウリツテキ</t>
    </rPh>
    <rPh sb="418" eb="420">
      <t>オスイ</t>
    </rPh>
    <rPh sb="420" eb="422">
      <t>ショリ</t>
    </rPh>
    <rPh sb="423" eb="425">
      <t>ジッシ</t>
    </rPh>
    <rPh sb="431" eb="432">
      <t>カンガ</t>
    </rPh>
    <rPh sb="441" eb="443">
      <t>シセツ</t>
    </rPh>
    <rPh sb="443" eb="445">
      <t>リヨウ</t>
    </rPh>
    <rPh sb="445" eb="446">
      <t>リツ</t>
    </rPh>
    <rPh sb="448" eb="450">
      <t>セツビ</t>
    </rPh>
    <rPh sb="451" eb="453">
      <t>イチニチ</t>
    </rPh>
    <rPh sb="506" eb="509">
      <t>イッパンテキ</t>
    </rPh>
    <rPh sb="511" eb="512">
      <t>タカ</t>
    </rPh>
    <rPh sb="513" eb="515">
      <t>スウチ</t>
    </rPh>
    <rPh sb="521" eb="522">
      <t>ノゾ</t>
    </rPh>
    <rPh sb="528" eb="531">
      <t>ヒカクテキ</t>
    </rPh>
    <rPh sb="531" eb="532">
      <t>ヒク</t>
    </rPh>
    <rPh sb="539" eb="541">
      <t>ヨウイン</t>
    </rPh>
    <rPh sb="545" eb="548">
      <t>ジョウカソウ</t>
    </rPh>
    <rPh sb="549" eb="551">
      <t>キュウシ</t>
    </rPh>
    <rPh sb="551" eb="553">
      <t>キスウ</t>
    </rPh>
    <rPh sb="554" eb="556">
      <t>ゾウカ</t>
    </rPh>
    <rPh sb="556" eb="558">
      <t>ケイコウ</t>
    </rPh>
    <rPh sb="565" eb="568">
      <t>ジョウカソウ</t>
    </rPh>
    <rPh sb="569" eb="571">
      <t>ジュウタク</t>
    </rPh>
    <rPh sb="572" eb="573">
      <t>ノ</t>
    </rPh>
    <rPh sb="573" eb="574">
      <t>ユカ</t>
    </rPh>
    <rPh sb="574" eb="576">
      <t>メンセキ</t>
    </rPh>
    <rPh sb="577" eb="578">
      <t>ニン</t>
    </rPh>
    <rPh sb="578" eb="579">
      <t>ソウ</t>
    </rPh>
    <rPh sb="580" eb="581">
      <t>キ</t>
    </rPh>
    <rPh sb="586" eb="588">
      <t>ショリ</t>
    </rPh>
    <rPh sb="588" eb="590">
      <t>ノウリョク</t>
    </rPh>
    <rPh sb="591" eb="593">
      <t>カダイ</t>
    </rPh>
    <rPh sb="604" eb="605">
      <t>カンガ</t>
    </rPh>
    <rPh sb="614" eb="617">
      <t>スイセンカ</t>
    </rPh>
    <rPh sb="617" eb="618">
      <t>リツ</t>
    </rPh>
    <rPh sb="620" eb="622">
      <t>ショリ</t>
    </rPh>
    <rPh sb="622" eb="625">
      <t>クイキナイ</t>
    </rPh>
    <rPh sb="625" eb="627">
      <t>ジンコウ</t>
    </rPh>
    <rPh sb="631" eb="633">
      <t>ジッサイ</t>
    </rPh>
    <rPh sb="634" eb="636">
      <t>スイセン</t>
    </rPh>
    <rPh sb="636" eb="638">
      <t>ベンジョ</t>
    </rPh>
    <rPh sb="639" eb="641">
      <t>セッチ</t>
    </rPh>
    <rPh sb="643" eb="645">
      <t>オスイ</t>
    </rPh>
    <rPh sb="645" eb="647">
      <t>ショリ</t>
    </rPh>
    <rPh sb="651" eb="653">
      <t>ジンコウ</t>
    </rPh>
    <rPh sb="654" eb="656">
      <t>ワリアイ</t>
    </rPh>
    <rPh sb="657" eb="658">
      <t>アラワ</t>
    </rPh>
    <rPh sb="660" eb="662">
      <t>シヒョウ</t>
    </rPh>
    <rPh sb="665" eb="668">
      <t>コウキョウヨウ</t>
    </rPh>
    <rPh sb="668" eb="670">
      <t>スイイキ</t>
    </rPh>
    <rPh sb="671" eb="673">
      <t>スイシツ</t>
    </rPh>
    <rPh sb="673" eb="675">
      <t>ホゼン</t>
    </rPh>
    <rPh sb="677" eb="679">
      <t>シヨウ</t>
    </rPh>
    <rPh sb="679" eb="680">
      <t>リョウ</t>
    </rPh>
    <rPh sb="680" eb="682">
      <t>シュウニュウ</t>
    </rPh>
    <rPh sb="682" eb="684">
      <t>ゾウカ</t>
    </rPh>
    <rPh sb="685" eb="687">
      <t>カンテン</t>
    </rPh>
    <rPh sb="699" eb="700">
      <t>ノゾ</t>
    </rPh>
    <rPh sb="706" eb="709">
      <t>ヒカクテキ</t>
    </rPh>
    <rPh sb="709" eb="710">
      <t>タカ</t>
    </rPh>
    <rPh sb="719" eb="721">
      <t>セッチ</t>
    </rPh>
    <rPh sb="721" eb="722">
      <t>ゴ</t>
    </rPh>
    <rPh sb="722" eb="725">
      <t>ミセツゾク</t>
    </rPh>
    <rPh sb="726" eb="729">
      <t>ミシヨウ</t>
    </rPh>
    <rPh sb="730" eb="733">
      <t>ジョウカソウ</t>
    </rPh>
    <rPh sb="740" eb="741">
      <t>サラ</t>
    </rPh>
    <rPh sb="743" eb="746">
      <t>スイセンカ</t>
    </rPh>
    <rPh sb="746" eb="747">
      <t>リツ</t>
    </rPh>
    <rPh sb="747" eb="749">
      <t>コウジョウ</t>
    </rPh>
    <rPh sb="750" eb="752">
      <t>トリク</t>
    </rPh>
    <rPh sb="754" eb="756">
      <t>ヒツヨウ</t>
    </rPh>
    <phoneticPr fontId="4"/>
  </si>
  <si>
    <t xml:space="preserve">　経営の状況については各指標の類似団体や全国平均との比較おいて、適切な規模で運営しており、安定していると考えられます。
　料金については、能代市の汚水処理に係る使用料は、処理方法にかかわらず整合性を図ることとしており、下水道使用料の料金改定にあわせて検討します。
　事業への一般会計繰入金（公費負担）は事業を推進し、生活排水の適切な処理による汚濁負荷の軽減や公共用水域の水質保全、市の生活排水処理に係る費用負担の軽減や公平性、平準化を図るためです。
◎能代市市設置型浄化槽整備事業の財源説明
・工事費：財源は分担金（2～4割）と国補助金（1/3）、不足分は地方債を借り入れしており、その償還金と人件費は一般会計で負担（一般会計繰入金）しています。
・維持管理費：使用料と不足分は一般会計で負担しています。消費税の改定があれば適正に転嫁します。
</t>
    <rPh sb="1" eb="3">
      <t>ケイエイ</t>
    </rPh>
    <rPh sb="4" eb="6">
      <t>ジョウキョウ</t>
    </rPh>
    <rPh sb="11" eb="14">
      <t>カクシヒョウ</t>
    </rPh>
    <rPh sb="15" eb="17">
      <t>ルイジ</t>
    </rPh>
    <rPh sb="17" eb="19">
      <t>ダンタイ</t>
    </rPh>
    <rPh sb="20" eb="22">
      <t>ゼンコク</t>
    </rPh>
    <rPh sb="22" eb="24">
      <t>ヘイキン</t>
    </rPh>
    <rPh sb="38" eb="40">
      <t>ウンエイ</t>
    </rPh>
    <rPh sb="45" eb="47">
      <t>アンテイ</t>
    </rPh>
    <rPh sb="52" eb="53">
      <t>カンガ</t>
    </rPh>
    <rPh sb="61" eb="63">
      <t>リョウキン</t>
    </rPh>
    <rPh sb="133" eb="135">
      <t>ジギョウ</t>
    </rPh>
    <rPh sb="137" eb="139">
      <t>イッパン</t>
    </rPh>
    <rPh sb="139" eb="141">
      <t>カイケイ</t>
    </rPh>
    <rPh sb="141" eb="143">
      <t>クリイレ</t>
    </rPh>
    <rPh sb="143" eb="144">
      <t>キン</t>
    </rPh>
    <rPh sb="145" eb="147">
      <t>コウヒ</t>
    </rPh>
    <rPh sb="147" eb="149">
      <t>フタン</t>
    </rPh>
    <rPh sb="158" eb="160">
      <t>セイカツ</t>
    </rPh>
    <rPh sb="160" eb="162">
      <t>ハイスイ</t>
    </rPh>
    <rPh sb="163" eb="165">
      <t>テキセツ</t>
    </rPh>
    <rPh sb="166" eb="168">
      <t>ショリ</t>
    </rPh>
    <rPh sb="171" eb="173">
      <t>オダク</t>
    </rPh>
    <rPh sb="173" eb="175">
      <t>フカ</t>
    </rPh>
    <rPh sb="176" eb="178">
      <t>ケイゲン</t>
    </rPh>
    <rPh sb="179" eb="181">
      <t>コウキョウ</t>
    </rPh>
    <rPh sb="181" eb="183">
      <t>ヨウスイ</t>
    </rPh>
    <rPh sb="183" eb="184">
      <t>イキ</t>
    </rPh>
    <rPh sb="185" eb="187">
      <t>スイシツ</t>
    </rPh>
    <rPh sb="187" eb="189">
      <t>ホゼン</t>
    </rPh>
    <rPh sb="190" eb="191">
      <t>シ</t>
    </rPh>
    <rPh sb="192" eb="194">
      <t>セイカツ</t>
    </rPh>
    <rPh sb="194" eb="196">
      <t>ハイスイ</t>
    </rPh>
    <rPh sb="196" eb="198">
      <t>ショリ</t>
    </rPh>
    <rPh sb="199" eb="200">
      <t>カカ</t>
    </rPh>
    <rPh sb="201" eb="203">
      <t>ヒヨウ</t>
    </rPh>
    <rPh sb="203" eb="205">
      <t>フタン</t>
    </rPh>
    <rPh sb="206" eb="208">
      <t>ケイゲン</t>
    </rPh>
    <rPh sb="209" eb="211">
      <t>コウヘイ</t>
    </rPh>
    <rPh sb="211" eb="212">
      <t>セイ</t>
    </rPh>
    <rPh sb="213" eb="216">
      <t>ヘイジュンカ</t>
    </rPh>
    <rPh sb="217" eb="218">
      <t>ハカ</t>
    </rPh>
    <rPh sb="242" eb="244">
      <t>ザイゲン</t>
    </rPh>
    <rPh sb="244" eb="246">
      <t>セツメイ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</si>
</sst>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12352"/>
        <c:axId val="966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6612352"/>
        <c:axId val="96614272"/>
      </c:lineChart>
      <c:dateAx>
        <c:axId val="96612352"/>
        <c:scaling>
          <c:orientation val="minMax"/>
        </c:scaling>
        <c:delete val="1"/>
        <c:axPos val="b"/>
        <c:numFmt formatCode="ge" sourceLinked="1"/>
        <c:majorTickMark val="none"/>
        <c:minorTickMark val="none"/>
        <c:tickLblPos val="none"/>
        <c:crossAx val="96614272"/>
        <c:crosses val="autoZero"/>
        <c:auto val="1"/>
        <c:lblOffset val="100"/>
        <c:baseTimeUnit val="years"/>
      </c:dateAx>
      <c:valAx>
        <c:axId val="966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47.6</c:v>
                </c:pt>
                <c:pt idx="1">
                  <c:v>46.43</c:v>
                </c:pt>
                <c:pt idx="2">
                  <c:v>46.61</c:v>
                </c:pt>
                <c:pt idx="3">
                  <c:v>47.83</c:v>
                </c:pt>
                <c:pt idx="4">
                  <c:v>43.82</c:v>
                </c:pt>
              </c:numCache>
            </c:numRef>
          </c:val>
        </c:ser>
        <c:dLbls>
          <c:showLegendKey val="0"/>
          <c:showVal val="0"/>
          <c:showCatName val="0"/>
          <c:showSerName val="0"/>
          <c:showPercent val="0"/>
          <c:showBubbleSize val="0"/>
        </c:dLbls>
        <c:gapWidth val="150"/>
        <c:axId val="101233024"/>
        <c:axId val="1012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49.07</c:v>
                </c:pt>
                <c:pt idx="1">
                  <c:v>49.56</c:v>
                </c:pt>
                <c:pt idx="2">
                  <c:v>51.83</c:v>
                </c:pt>
                <c:pt idx="3">
                  <c:v>59.5</c:v>
                </c:pt>
                <c:pt idx="4">
                  <c:v>53.84</c:v>
                </c:pt>
              </c:numCache>
            </c:numRef>
          </c:val>
          <c:smooth val="0"/>
        </c:ser>
        <c:dLbls>
          <c:showLegendKey val="0"/>
          <c:showVal val="0"/>
          <c:showCatName val="0"/>
          <c:showSerName val="0"/>
          <c:showPercent val="0"/>
          <c:showBubbleSize val="0"/>
        </c:dLbls>
        <c:marker val="1"/>
        <c:smooth val="0"/>
        <c:axId val="101233024"/>
        <c:axId val="101234944"/>
      </c:lineChart>
      <c:dateAx>
        <c:axId val="101233024"/>
        <c:scaling>
          <c:orientation val="minMax"/>
        </c:scaling>
        <c:delete val="1"/>
        <c:axPos val="b"/>
        <c:numFmt formatCode="ge" sourceLinked="1"/>
        <c:majorTickMark val="none"/>
        <c:minorTickMark val="none"/>
        <c:tickLblPos val="none"/>
        <c:crossAx val="101234944"/>
        <c:crosses val="autoZero"/>
        <c:auto val="1"/>
        <c:lblOffset val="100"/>
        <c:baseTimeUnit val="years"/>
      </c:dateAx>
      <c:valAx>
        <c:axId val="1012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96.73</c:v>
                </c:pt>
                <c:pt idx="1">
                  <c:v>92.24</c:v>
                </c:pt>
                <c:pt idx="2">
                  <c:v>91.98</c:v>
                </c:pt>
                <c:pt idx="3">
                  <c:v>98.75</c:v>
                </c:pt>
                <c:pt idx="4">
                  <c:v>97.61</c:v>
                </c:pt>
              </c:numCache>
            </c:numRef>
          </c:val>
        </c:ser>
        <c:dLbls>
          <c:showLegendKey val="0"/>
          <c:showVal val="0"/>
          <c:showCatName val="0"/>
          <c:showSerName val="0"/>
          <c:showPercent val="0"/>
          <c:showBubbleSize val="0"/>
        </c:dLbls>
        <c:gapWidth val="150"/>
        <c:axId val="101265408"/>
        <c:axId val="101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94.05</c:v>
                </c:pt>
                <c:pt idx="1">
                  <c:v>98.1</c:v>
                </c:pt>
                <c:pt idx="2">
                  <c:v>97.64</c:v>
                </c:pt>
                <c:pt idx="3">
                  <c:v>92.37</c:v>
                </c:pt>
                <c:pt idx="4">
                  <c:v>95.04</c:v>
                </c:pt>
              </c:numCache>
            </c:numRef>
          </c:val>
          <c:smooth val="0"/>
        </c:ser>
        <c:dLbls>
          <c:showLegendKey val="0"/>
          <c:showVal val="0"/>
          <c:showCatName val="0"/>
          <c:showSerName val="0"/>
          <c:showPercent val="0"/>
          <c:showBubbleSize val="0"/>
        </c:dLbls>
        <c:marker val="1"/>
        <c:smooth val="0"/>
        <c:axId val="101265408"/>
        <c:axId val="101267328"/>
      </c:lineChart>
      <c:dateAx>
        <c:axId val="101265408"/>
        <c:scaling>
          <c:orientation val="minMax"/>
        </c:scaling>
        <c:delete val="1"/>
        <c:axPos val="b"/>
        <c:numFmt formatCode="ge" sourceLinked="1"/>
        <c:majorTickMark val="none"/>
        <c:minorTickMark val="none"/>
        <c:tickLblPos val="none"/>
        <c:crossAx val="101267328"/>
        <c:crosses val="autoZero"/>
        <c:auto val="1"/>
        <c:lblOffset val="100"/>
        <c:baseTimeUnit val="years"/>
      </c:dateAx>
      <c:valAx>
        <c:axId val="101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97.21</c:v>
                </c:pt>
                <c:pt idx="1">
                  <c:v>100.37</c:v>
                </c:pt>
                <c:pt idx="2">
                  <c:v>98.39</c:v>
                </c:pt>
                <c:pt idx="3">
                  <c:v>100.81</c:v>
                </c:pt>
                <c:pt idx="4">
                  <c:v>100.41</c:v>
                </c:pt>
              </c:numCache>
            </c:numRef>
          </c:val>
        </c:ser>
        <c:dLbls>
          <c:showLegendKey val="0"/>
          <c:showVal val="0"/>
          <c:showCatName val="0"/>
          <c:showSerName val="0"/>
          <c:showPercent val="0"/>
          <c:showBubbleSize val="0"/>
        </c:dLbls>
        <c:gapWidth val="150"/>
        <c:axId val="96644480"/>
        <c:axId val="967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44480"/>
        <c:axId val="96732672"/>
      </c:lineChart>
      <c:dateAx>
        <c:axId val="96644480"/>
        <c:scaling>
          <c:orientation val="minMax"/>
        </c:scaling>
        <c:delete val="1"/>
        <c:axPos val="b"/>
        <c:numFmt formatCode="ge" sourceLinked="1"/>
        <c:majorTickMark val="none"/>
        <c:minorTickMark val="none"/>
        <c:tickLblPos val="none"/>
        <c:crossAx val="96732672"/>
        <c:crosses val="autoZero"/>
        <c:auto val="1"/>
        <c:lblOffset val="100"/>
        <c:baseTimeUnit val="years"/>
      </c:dateAx>
      <c:valAx>
        <c:axId val="967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54688"/>
        <c:axId val="967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54688"/>
        <c:axId val="96789632"/>
      </c:lineChart>
      <c:dateAx>
        <c:axId val="96754688"/>
        <c:scaling>
          <c:orientation val="minMax"/>
        </c:scaling>
        <c:delete val="1"/>
        <c:axPos val="b"/>
        <c:numFmt formatCode="ge" sourceLinked="1"/>
        <c:majorTickMark val="none"/>
        <c:minorTickMark val="none"/>
        <c:tickLblPos val="none"/>
        <c:crossAx val="96789632"/>
        <c:crosses val="autoZero"/>
        <c:auto val="1"/>
        <c:lblOffset val="100"/>
        <c:baseTimeUnit val="years"/>
      </c:dateAx>
      <c:valAx>
        <c:axId val="967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28864"/>
        <c:axId val="984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28864"/>
        <c:axId val="98435840"/>
      </c:lineChart>
      <c:dateAx>
        <c:axId val="98228864"/>
        <c:scaling>
          <c:orientation val="minMax"/>
        </c:scaling>
        <c:delete val="1"/>
        <c:axPos val="b"/>
        <c:numFmt formatCode="ge" sourceLinked="1"/>
        <c:majorTickMark val="none"/>
        <c:minorTickMark val="none"/>
        <c:tickLblPos val="none"/>
        <c:crossAx val="98435840"/>
        <c:crosses val="autoZero"/>
        <c:auto val="1"/>
        <c:lblOffset val="100"/>
        <c:baseTimeUnit val="years"/>
      </c:dateAx>
      <c:valAx>
        <c:axId val="984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03616"/>
        <c:axId val="987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03616"/>
        <c:axId val="98705792"/>
      </c:lineChart>
      <c:dateAx>
        <c:axId val="98703616"/>
        <c:scaling>
          <c:orientation val="minMax"/>
        </c:scaling>
        <c:delete val="1"/>
        <c:axPos val="b"/>
        <c:numFmt formatCode="ge" sourceLinked="1"/>
        <c:majorTickMark val="none"/>
        <c:minorTickMark val="none"/>
        <c:tickLblPos val="none"/>
        <c:crossAx val="98705792"/>
        <c:crosses val="autoZero"/>
        <c:auto val="1"/>
        <c:lblOffset val="100"/>
        <c:baseTimeUnit val="years"/>
      </c:dateAx>
      <c:valAx>
        <c:axId val="987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40096"/>
        <c:axId val="987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40096"/>
        <c:axId val="98750464"/>
      </c:lineChart>
      <c:dateAx>
        <c:axId val="98740096"/>
        <c:scaling>
          <c:orientation val="minMax"/>
        </c:scaling>
        <c:delete val="1"/>
        <c:axPos val="b"/>
        <c:numFmt formatCode="ge" sourceLinked="1"/>
        <c:majorTickMark val="none"/>
        <c:minorTickMark val="none"/>
        <c:tickLblPos val="none"/>
        <c:crossAx val="98750464"/>
        <c:crosses val="autoZero"/>
        <c:auto val="1"/>
        <c:lblOffset val="100"/>
        <c:baseTimeUnit val="years"/>
      </c:dateAx>
      <c:valAx>
        <c:axId val="987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81.510000000000005</c:v>
                </c:pt>
                <c:pt idx="1">
                  <c:v>37.659999999999997</c:v>
                </c:pt>
                <c:pt idx="2">
                  <c:v>56.85</c:v>
                </c:pt>
                <c:pt idx="3">
                  <c:v>35.64</c:v>
                </c:pt>
                <c:pt idx="4">
                  <c:v>34.72</c:v>
                </c:pt>
              </c:numCache>
            </c:numRef>
          </c:val>
        </c:ser>
        <c:dLbls>
          <c:showLegendKey val="0"/>
          <c:showVal val="0"/>
          <c:showCatName val="0"/>
          <c:showSerName val="0"/>
          <c:showPercent val="0"/>
          <c:showBubbleSize val="0"/>
        </c:dLbls>
        <c:gapWidth val="150"/>
        <c:axId val="101058048"/>
        <c:axId val="1010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195.88</c:v>
                </c:pt>
                <c:pt idx="1">
                  <c:v>188.97</c:v>
                </c:pt>
                <c:pt idx="2">
                  <c:v>202.91</c:v>
                </c:pt>
                <c:pt idx="3">
                  <c:v>232.83</c:v>
                </c:pt>
                <c:pt idx="4">
                  <c:v>261.08</c:v>
                </c:pt>
              </c:numCache>
            </c:numRef>
          </c:val>
          <c:smooth val="0"/>
        </c:ser>
        <c:dLbls>
          <c:showLegendKey val="0"/>
          <c:showVal val="0"/>
          <c:showCatName val="0"/>
          <c:showSerName val="0"/>
          <c:showPercent val="0"/>
          <c:showBubbleSize val="0"/>
        </c:dLbls>
        <c:marker val="1"/>
        <c:smooth val="0"/>
        <c:axId val="101058048"/>
        <c:axId val="101059968"/>
      </c:lineChart>
      <c:dateAx>
        <c:axId val="101058048"/>
        <c:scaling>
          <c:orientation val="minMax"/>
        </c:scaling>
        <c:delete val="1"/>
        <c:axPos val="b"/>
        <c:numFmt formatCode="ge" sourceLinked="1"/>
        <c:majorTickMark val="none"/>
        <c:minorTickMark val="none"/>
        <c:tickLblPos val="none"/>
        <c:crossAx val="101059968"/>
        <c:crosses val="autoZero"/>
        <c:auto val="1"/>
        <c:lblOffset val="100"/>
        <c:baseTimeUnit val="years"/>
      </c:dateAx>
      <c:valAx>
        <c:axId val="1010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81.53</c:v>
                </c:pt>
                <c:pt idx="1">
                  <c:v>79.900000000000006</c:v>
                </c:pt>
                <c:pt idx="2">
                  <c:v>82.5</c:v>
                </c:pt>
                <c:pt idx="3">
                  <c:v>82.31</c:v>
                </c:pt>
                <c:pt idx="4">
                  <c:v>80.239999999999995</c:v>
                </c:pt>
              </c:numCache>
            </c:numRef>
          </c:val>
        </c:ser>
        <c:dLbls>
          <c:showLegendKey val="0"/>
          <c:showVal val="0"/>
          <c:showCatName val="0"/>
          <c:showSerName val="0"/>
          <c:showPercent val="0"/>
          <c:showBubbleSize val="0"/>
        </c:dLbls>
        <c:gapWidth val="150"/>
        <c:axId val="101119104"/>
        <c:axId val="1011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69.67</c:v>
                </c:pt>
                <c:pt idx="1">
                  <c:v>75.040000000000006</c:v>
                </c:pt>
                <c:pt idx="2">
                  <c:v>72.77</c:v>
                </c:pt>
                <c:pt idx="3">
                  <c:v>67.92</c:v>
                </c:pt>
                <c:pt idx="4">
                  <c:v>68.61</c:v>
                </c:pt>
              </c:numCache>
            </c:numRef>
          </c:val>
          <c:smooth val="0"/>
        </c:ser>
        <c:dLbls>
          <c:showLegendKey val="0"/>
          <c:showVal val="0"/>
          <c:showCatName val="0"/>
          <c:showSerName val="0"/>
          <c:showPercent val="0"/>
          <c:showBubbleSize val="0"/>
        </c:dLbls>
        <c:marker val="1"/>
        <c:smooth val="0"/>
        <c:axId val="101119104"/>
        <c:axId val="101121024"/>
      </c:lineChart>
      <c:dateAx>
        <c:axId val="101119104"/>
        <c:scaling>
          <c:orientation val="minMax"/>
        </c:scaling>
        <c:delete val="1"/>
        <c:axPos val="b"/>
        <c:numFmt formatCode="ge" sourceLinked="1"/>
        <c:majorTickMark val="none"/>
        <c:minorTickMark val="none"/>
        <c:tickLblPos val="none"/>
        <c:crossAx val="101121024"/>
        <c:crosses val="autoZero"/>
        <c:auto val="1"/>
        <c:lblOffset val="100"/>
        <c:baseTimeUnit val="years"/>
      </c:dateAx>
      <c:valAx>
        <c:axId val="1011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191.93</c:v>
                </c:pt>
                <c:pt idx="1">
                  <c:v>204.3</c:v>
                </c:pt>
                <c:pt idx="2">
                  <c:v>207.71</c:v>
                </c:pt>
                <c:pt idx="3">
                  <c:v>193.22</c:v>
                </c:pt>
                <c:pt idx="4">
                  <c:v>209.05</c:v>
                </c:pt>
              </c:numCache>
            </c:numRef>
          </c:val>
        </c:ser>
        <c:dLbls>
          <c:showLegendKey val="0"/>
          <c:showVal val="0"/>
          <c:showCatName val="0"/>
          <c:showSerName val="0"/>
          <c:showPercent val="0"/>
          <c:showBubbleSize val="0"/>
        </c:dLbls>
        <c:gapWidth val="150"/>
        <c:axId val="101143296"/>
        <c:axId val="1011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255.44</c:v>
                </c:pt>
                <c:pt idx="1">
                  <c:v>241.94</c:v>
                </c:pt>
                <c:pt idx="2">
                  <c:v>243.06</c:v>
                </c:pt>
                <c:pt idx="3">
                  <c:v>229.12</c:v>
                </c:pt>
                <c:pt idx="4">
                  <c:v>241.18</c:v>
                </c:pt>
              </c:numCache>
            </c:numRef>
          </c:val>
          <c:smooth val="0"/>
        </c:ser>
        <c:dLbls>
          <c:showLegendKey val="0"/>
          <c:showVal val="0"/>
          <c:showCatName val="0"/>
          <c:showSerName val="0"/>
          <c:showPercent val="0"/>
          <c:showBubbleSize val="0"/>
        </c:dLbls>
        <c:marker val="1"/>
        <c:smooth val="0"/>
        <c:axId val="101143296"/>
        <c:axId val="101145216"/>
      </c:lineChart>
      <c:dateAx>
        <c:axId val="101143296"/>
        <c:scaling>
          <c:orientation val="minMax"/>
        </c:scaling>
        <c:delete val="1"/>
        <c:axPos val="b"/>
        <c:numFmt formatCode="ge" sourceLinked="1"/>
        <c:majorTickMark val="none"/>
        <c:minorTickMark val="none"/>
        <c:tickLblPos val="none"/>
        <c:crossAx val="101145216"/>
        <c:crosses val="autoZero"/>
        <c:auto val="1"/>
        <c:lblOffset val="100"/>
        <c:baseTimeUnit val="years"/>
      </c:dateAx>
      <c:valAx>
        <c:axId val="101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52"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能代市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56991</v>
      </c>
      <c r="AM8" s="47"/>
      <c r="AN8" s="47"/>
      <c r="AO8" s="47"/>
      <c r="AP8" s="47"/>
      <c r="AQ8" s="47"/>
      <c r="AR8" s="47"/>
      <c r="AS8" s="47"/>
      <c r="AT8" s="43">
        <f>データ!S6</f>
        <v>426.95</v>
      </c>
      <c r="AU8" s="43"/>
      <c r="AV8" s="43"/>
      <c r="AW8" s="43"/>
      <c r="AX8" s="43"/>
      <c r="AY8" s="43"/>
      <c r="AZ8" s="43"/>
      <c r="BA8" s="43"/>
      <c r="BB8" s="43">
        <f>データ!T6</f>
        <v>133.47999999999999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7.98</v>
      </c>
      <c r="Q10" s="43"/>
      <c r="R10" s="43"/>
      <c r="S10" s="43"/>
      <c r="T10" s="43"/>
      <c r="U10" s="43"/>
      <c r="V10" s="43"/>
      <c r="W10" s="43">
        <f>データ!P6</f>
        <v>100</v>
      </c>
      <c r="X10" s="43"/>
      <c r="Y10" s="43"/>
      <c r="Z10" s="43"/>
      <c r="AA10" s="43"/>
      <c r="AB10" s="43"/>
      <c r="AC10" s="43"/>
      <c r="AD10" s="47">
        <f>データ!Q6</f>
        <v>2376</v>
      </c>
      <c r="AE10" s="47"/>
      <c r="AF10" s="47"/>
      <c r="AG10" s="47"/>
      <c r="AH10" s="47"/>
      <c r="AI10" s="47"/>
      <c r="AJ10" s="47"/>
      <c r="AK10" s="2"/>
      <c r="AL10" s="47">
        <f>データ!U6</f>
        <v>4516</v>
      </c>
      <c r="AM10" s="47"/>
      <c r="AN10" s="47"/>
      <c r="AO10" s="47"/>
      <c r="AP10" s="47"/>
      <c r="AQ10" s="47"/>
      <c r="AR10" s="47"/>
      <c r="AS10" s="47"/>
      <c r="AT10" s="43">
        <f>データ!V6</f>
        <v>408.97</v>
      </c>
      <c r="AU10" s="43"/>
      <c r="AV10" s="43"/>
      <c r="AW10" s="43"/>
      <c r="AX10" s="43"/>
      <c r="AY10" s="43"/>
      <c r="AZ10" s="43"/>
      <c r="BA10" s="43"/>
      <c r="BB10" s="43">
        <f>データ!W6</f>
        <v>11.04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52027</v>
      </c>
      <c r="D6" s="31">
        <f t="shared" si="3"/>
        <v>47</v>
      </c>
      <c r="E6" s="31">
        <f t="shared" si="3"/>
        <v>18</v>
      </c>
      <c r="F6" s="31">
        <f t="shared" si="3"/>
        <v>0</v>
      </c>
      <c r="G6" s="31">
        <f t="shared" si="3"/>
        <v>0</v>
      </c>
      <c r="H6" s="31" t="str">
        <f t="shared" si="3"/>
        <v>秋田県　能代市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7.98</v>
      </c>
      <c r="P6" s="32">
        <f t="shared" si="3"/>
        <v>100</v>
      </c>
      <c r="Q6" s="32">
        <f t="shared" si="3"/>
        <v>2376</v>
      </c>
      <c r="R6" s="32">
        <f t="shared" si="3"/>
        <v>56991</v>
      </c>
      <c r="S6" s="32">
        <f t="shared" si="3"/>
        <v>426.95</v>
      </c>
      <c r="T6" s="32">
        <f t="shared" si="3"/>
        <v>133.47999999999999</v>
      </c>
      <c r="U6" s="32">
        <f t="shared" si="3"/>
        <v>4516</v>
      </c>
      <c r="V6" s="32">
        <f t="shared" si="3"/>
        <v>408.97</v>
      </c>
      <c r="W6" s="32">
        <f t="shared" si="3"/>
        <v>11.04</v>
      </c>
      <c r="X6" s="33">
        <f>IF(X7="",NA(),X7)</f>
        <v>97.21</v>
      </c>
      <c r="Y6" s="33">
        <f t="shared" ref="Y6:AG6" si="4">IF(Y7="",NA(),Y7)</f>
        <v>100.37</v>
      </c>
      <c r="Z6" s="33">
        <f t="shared" si="4"/>
        <v>98.39</v>
      </c>
      <c r="AA6" s="33">
        <f t="shared" si="4"/>
        <v>100.81</v>
      </c>
      <c r="AB6" s="33">
        <f t="shared" si="4"/>
        <v>100.41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81.510000000000005</v>
      </c>
      <c r="BF6" s="33">
        <f t="shared" ref="BF6:BN6" si="7">IF(BF7="",NA(),BF7)</f>
        <v>37.659999999999997</v>
      </c>
      <c r="BG6" s="33">
        <f t="shared" si="7"/>
        <v>56.85</v>
      </c>
      <c r="BH6" s="33">
        <f t="shared" si="7"/>
        <v>35.64</v>
      </c>
      <c r="BI6" s="33">
        <f t="shared" si="7"/>
        <v>34.72</v>
      </c>
      <c r="BJ6" s="33">
        <f t="shared" si="7"/>
        <v>195.88</v>
      </c>
      <c r="BK6" s="33">
        <f t="shared" si="7"/>
        <v>188.97</v>
      </c>
      <c r="BL6" s="33">
        <f t="shared" si="7"/>
        <v>202.91</v>
      </c>
      <c r="BM6" s="33">
        <f t="shared" si="7"/>
        <v>232.83</v>
      </c>
      <c r="BN6" s="33">
        <f t="shared" si="7"/>
        <v>261.08</v>
      </c>
      <c r="BO6" s="32" t="str">
        <f>IF(BO7="","",IF(BO7="-","【-】","【"&amp;SUBSTITUTE(TEXT(BO7,"#,##0.00"),"-","△")&amp;"】"))</f>
        <v>【375.36】</v>
      </c>
      <c r="BP6" s="33">
        <f>IF(BP7="",NA(),BP7)</f>
        <v>81.53</v>
      </c>
      <c r="BQ6" s="33">
        <f t="shared" ref="BQ6:BY6" si="8">IF(BQ7="",NA(),BQ7)</f>
        <v>79.900000000000006</v>
      </c>
      <c r="BR6" s="33">
        <f t="shared" si="8"/>
        <v>82.5</v>
      </c>
      <c r="BS6" s="33">
        <f t="shared" si="8"/>
        <v>82.31</v>
      </c>
      <c r="BT6" s="33">
        <f t="shared" si="8"/>
        <v>80.239999999999995</v>
      </c>
      <c r="BU6" s="33">
        <f t="shared" si="8"/>
        <v>69.67</v>
      </c>
      <c r="BV6" s="33">
        <f t="shared" si="8"/>
        <v>75.040000000000006</v>
      </c>
      <c r="BW6" s="33">
        <f t="shared" si="8"/>
        <v>72.77</v>
      </c>
      <c r="BX6" s="33">
        <f t="shared" si="8"/>
        <v>67.92</v>
      </c>
      <c r="BY6" s="33">
        <f t="shared" si="8"/>
        <v>68.61</v>
      </c>
      <c r="BZ6" s="32" t="str">
        <f>IF(BZ7="","",IF(BZ7="-","【-】","【"&amp;SUBSTITUTE(TEXT(BZ7,"#,##0.00"),"-","△")&amp;"】"))</f>
        <v>【60.44】</v>
      </c>
      <c r="CA6" s="33">
        <f>IF(CA7="",NA(),CA7)</f>
        <v>191.93</v>
      </c>
      <c r="CB6" s="33">
        <f t="shared" ref="CB6:CJ6" si="9">IF(CB7="",NA(),CB7)</f>
        <v>204.3</v>
      </c>
      <c r="CC6" s="33">
        <f t="shared" si="9"/>
        <v>207.71</v>
      </c>
      <c r="CD6" s="33">
        <f t="shared" si="9"/>
        <v>193.22</v>
      </c>
      <c r="CE6" s="33">
        <f t="shared" si="9"/>
        <v>209.05</v>
      </c>
      <c r="CF6" s="33">
        <f t="shared" si="9"/>
        <v>255.44</v>
      </c>
      <c r="CG6" s="33">
        <f t="shared" si="9"/>
        <v>241.94</v>
      </c>
      <c r="CH6" s="33">
        <f t="shared" si="9"/>
        <v>243.06</v>
      </c>
      <c r="CI6" s="33">
        <f t="shared" si="9"/>
        <v>229.12</v>
      </c>
      <c r="CJ6" s="33">
        <f t="shared" si="9"/>
        <v>241.18</v>
      </c>
      <c r="CK6" s="32" t="str">
        <f>IF(CK7="","",IF(CK7="-","【-】","【"&amp;SUBSTITUTE(TEXT(CK7,"#,##0.00"),"-","△")&amp;"】"))</f>
        <v>【267.61】</v>
      </c>
      <c r="CL6" s="33">
        <f>IF(CL7="",NA(),CL7)</f>
        <v>47.6</v>
      </c>
      <c r="CM6" s="33">
        <f t="shared" ref="CM6:CU6" si="10">IF(CM7="",NA(),CM7)</f>
        <v>46.43</v>
      </c>
      <c r="CN6" s="33">
        <f t="shared" si="10"/>
        <v>46.61</v>
      </c>
      <c r="CO6" s="33">
        <f t="shared" si="10"/>
        <v>47.83</v>
      </c>
      <c r="CP6" s="33">
        <f t="shared" si="10"/>
        <v>43.82</v>
      </c>
      <c r="CQ6" s="33">
        <f t="shared" si="10"/>
        <v>49.07</v>
      </c>
      <c r="CR6" s="33">
        <f t="shared" si="10"/>
        <v>49.56</v>
      </c>
      <c r="CS6" s="33">
        <f t="shared" si="10"/>
        <v>51.83</v>
      </c>
      <c r="CT6" s="33">
        <f t="shared" si="10"/>
        <v>59.5</v>
      </c>
      <c r="CU6" s="33">
        <f t="shared" si="10"/>
        <v>53.84</v>
      </c>
      <c r="CV6" s="32" t="str">
        <f>IF(CV7="","",IF(CV7="-","【-】","【"&amp;SUBSTITUTE(TEXT(CV7,"#,##0.00"),"-","△")&amp;"】"))</f>
        <v>【57.75】</v>
      </c>
      <c r="CW6" s="33">
        <f>IF(CW7="",NA(),CW7)</f>
        <v>96.73</v>
      </c>
      <c r="CX6" s="33">
        <f t="shared" ref="CX6:DF6" si="11">IF(CX7="",NA(),CX7)</f>
        <v>92.24</v>
      </c>
      <c r="CY6" s="33">
        <f t="shared" si="11"/>
        <v>91.98</v>
      </c>
      <c r="CZ6" s="33">
        <f t="shared" si="11"/>
        <v>98.75</v>
      </c>
      <c r="DA6" s="33">
        <f t="shared" si="11"/>
        <v>97.61</v>
      </c>
      <c r="DB6" s="33">
        <f t="shared" si="11"/>
        <v>94.05</v>
      </c>
      <c r="DC6" s="33">
        <f t="shared" si="11"/>
        <v>98.1</v>
      </c>
      <c r="DD6" s="33">
        <f t="shared" si="11"/>
        <v>97.64</v>
      </c>
      <c r="DE6" s="33">
        <f t="shared" si="11"/>
        <v>92.37</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52027</v>
      </c>
      <c r="D7" s="35">
        <v>47</v>
      </c>
      <c r="E7" s="35">
        <v>18</v>
      </c>
      <c r="F7" s="35">
        <v>0</v>
      </c>
      <c r="G7" s="35">
        <v>0</v>
      </c>
      <c r="H7" s="35" t="s">
        <v>96</v>
      </c>
      <c r="I7" s="35" t="s">
        <v>97</v>
      </c>
      <c r="J7" s="35" t="s">
        <v>98</v>
      </c>
      <c r="K7" s="35" t="s">
        <v>99</v>
      </c>
      <c r="L7" s="35" t="s">
        <v>100</v>
      </c>
      <c r="M7" s="36" t="s">
        <v>101</v>
      </c>
      <c r="N7" s="36" t="s">
        <v>102</v>
      </c>
      <c r="O7" s="36">
        <v>7.98</v>
      </c>
      <c r="P7" s="36">
        <v>100</v>
      </c>
      <c r="Q7" s="36">
        <v>2376</v>
      </c>
      <c r="R7" s="36">
        <v>56991</v>
      </c>
      <c r="S7" s="36">
        <v>426.95</v>
      </c>
      <c r="T7" s="36">
        <v>133.47999999999999</v>
      </c>
      <c r="U7" s="36">
        <v>4516</v>
      </c>
      <c r="V7" s="36">
        <v>408.97</v>
      </c>
      <c r="W7" s="36">
        <v>11.04</v>
      </c>
      <c r="X7" s="36">
        <v>97.21</v>
      </c>
      <c r="Y7" s="36">
        <v>100.37</v>
      </c>
      <c r="Z7" s="36">
        <v>98.39</v>
      </c>
      <c r="AA7" s="36">
        <v>100.81</v>
      </c>
      <c r="AB7" s="36">
        <v>100.41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81.510000000000005</v>
      </c>
      <c r="BF7" s="36">
        <v>37.659999999999997</v>
      </c>
      <c r="BG7" s="36">
        <v>56.85</v>
      </c>
      <c r="BH7" s="36">
        <v>35.64</v>
      </c>
      <c r="BI7" s="36">
        <v>34.72</v>
      </c>
      <c r="BJ7" s="36">
        <v>195.88</v>
      </c>
      <c r="BK7" s="36">
        <v>188.97</v>
      </c>
      <c r="BL7" s="36">
        <v>202.91</v>
      </c>
      <c r="BM7" s="36">
        <v>232.83</v>
      </c>
      <c r="BN7" s="36">
        <v>261.08</v>
      </c>
      <c r="BO7" s="36">
        <v>375.36</v>
      </c>
      <c r="BP7" s="36">
        <v>81.53</v>
      </c>
      <c r="BQ7" s="36">
        <v>79.900000000000006</v>
      </c>
      <c r="BR7" s="36">
        <v>82.5</v>
      </c>
      <c r="BS7" s="36">
        <v>82.31</v>
      </c>
      <c r="BT7" s="36">
        <v>80.239999999999995</v>
      </c>
      <c r="BU7" s="36">
        <v>69.67</v>
      </c>
      <c r="BV7" s="36">
        <v>75.040000000000006</v>
      </c>
      <c r="BW7" s="36">
        <v>72.77</v>
      </c>
      <c r="BX7" s="36">
        <v>67.92</v>
      </c>
      <c r="BY7" s="36">
        <v>68.61</v>
      </c>
      <c r="BZ7" s="36">
        <v>60.44</v>
      </c>
      <c r="CA7" s="36">
        <v>191.93</v>
      </c>
      <c r="CB7" s="36">
        <v>204.3</v>
      </c>
      <c r="CC7" s="36">
        <v>207.71</v>
      </c>
      <c r="CD7" s="36">
        <v>193.22</v>
      </c>
      <c r="CE7" s="36">
        <v>209.05</v>
      </c>
      <c r="CF7" s="36">
        <v>255.44</v>
      </c>
      <c r="CG7" s="36">
        <v>241.94</v>
      </c>
      <c r="CH7" s="36">
        <v>243.06</v>
      </c>
      <c r="CI7" s="36">
        <v>229.12</v>
      </c>
      <c r="CJ7" s="36">
        <v>241.18</v>
      </c>
      <c r="CK7" s="36">
        <v>267.61</v>
      </c>
      <c r="CL7" s="36">
        <v>47.6</v>
      </c>
      <c r="CM7" s="36">
        <v>46.43</v>
      </c>
      <c r="CN7" s="36">
        <v>46.61</v>
      </c>
      <c r="CO7" s="36">
        <v>47.83</v>
      </c>
      <c r="CP7" s="36">
        <v>43.82</v>
      </c>
      <c r="CQ7" s="36">
        <v>49.07</v>
      </c>
      <c r="CR7" s="36">
        <v>49.56</v>
      </c>
      <c r="CS7" s="36">
        <v>51.83</v>
      </c>
      <c r="CT7" s="36">
        <v>59.5</v>
      </c>
      <c r="CU7" s="36">
        <v>53.84</v>
      </c>
      <c r="CV7" s="36">
        <v>57.75</v>
      </c>
      <c r="CW7" s="36">
        <v>96.73</v>
      </c>
      <c r="CX7" s="36">
        <v>92.24</v>
      </c>
      <c r="CY7" s="36">
        <v>91.98</v>
      </c>
      <c r="CZ7" s="36">
        <v>98.75</v>
      </c>
      <c r="DA7" s="36">
        <v>97.61</v>
      </c>
      <c r="DB7" s="36">
        <v>94.05</v>
      </c>
      <c r="DC7" s="36">
        <v>98.1</v>
      </c>
      <c r="DD7" s="36">
        <v>97.64</v>
      </c>
      <c r="DE7" s="36">
        <v>92.37</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cp:lastModifiedBy>
  <dcterms:created xsi:type="dcterms:W3CDTF">2016-02-03T09:24:07Z</dcterms:created>
  <dcterms:modified xsi:type="dcterms:W3CDTF">2016-02-10T06:39:05Z</dcterms:modified>
</cp:coreProperties>
</file>