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lsOmgzcKuzLQEdKg68+TD1/feafb5pcKBy6L+9Q1LNB8dO7uBeTF7zuOwyFZp+aCeJ/q33mMJDNCg/eCJ5wg==" workbookSaltValue="NVpZmnAmYmtQL7yXQ24Sx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<sst xmlns="http://schemas.openxmlformats.org/spreadsheetml/2006/main" count="240" uniqueCount="127">
  <si>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</si>
  <si>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</si>
  <si>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</si>
  <si>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</si>
  <si>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</si>
  <si>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</si>
  <si>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</si>
  <si>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</si>
  <si>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</si>
  <si>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</si>
  <si>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</si>
  <si>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</si>
  <si>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</si>
  <si>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</si>
  <si>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</si>
  <si>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</si>
  <si>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</si>
  <si>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</si>
  <si>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</si>
  <si>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</si>
  <si>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</si>
  <si>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</si>
  <si>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</si>
  <si>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</si>
  <si>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</si>
  <si>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</si>
  <si>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</si>
  <si>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</si>
  <si>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</si>
  <si>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</si>
  <si>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</si>
  <si>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</si>
  <si>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</si>
  <si>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</si>
  <si>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</si>
  <si>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</si>
  <si>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</si>
  <si>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</si>
  <si>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</si>
  <si>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</si>
  <si>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</si>
  <si>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</si>
  <si>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</si>
  <si>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</si>
  <si>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</si>
  <si>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</si>
  <si>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</si>
  <si>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</si>
  <si>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</si>
  <si>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</si>
  <si>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</si>
  <si>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</si>
  <si>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</si>
  <si>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</si>
  <si>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</si>
  <si>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</si>
  <si>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</si>
  <si>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</si>
  <si>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</si>
  <si>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</si>
  <si>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</si>
  <si>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</si>
  <si>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</si>
  <si>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</si>
  <si>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</si>
  <si>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</si>
  <si>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</si>
  <si>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</si>
  <si>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</si>
  <si>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</si>
  <si>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</si>
  <si>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</si>
  <si>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</si>
  <si>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</si>
  <si>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</si>
  <si>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</si>
  <si>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</si>
  <si>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</si>
  <si>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</si>
  <si>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</si>
  <si>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</si>
  <si>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</si>
  <si>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</si>
  <si>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</si>
  <si>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</si>
  <si>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</si>
  <si>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</si>
  <si>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</si>
  <si>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</si>
  <si>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</si>
  <si>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</si>
  <si>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</si>
  <si>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</si>
  <si>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</si>
  <si>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</si>
  <si>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</si>
  <si>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</si>
  <si>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</si>
  <si>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</si>
  <si>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</si>
  <si>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</si>
  <si>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</si>
  <si>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</si>
  <si>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</si>
  <si>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</si>
  <si>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</si>
  <si>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</si>
  <si>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</si>
  <si>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</si>
  <si>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</si>
  <si>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</si>
  <si>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</si>
  <si>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</si>
  <si>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</si>
  <si>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</si>
  <si>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</si>
  <si>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</si>
  <si>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</si>
  <si>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</si>
  <si>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</si>
  <si>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</si>
  <si>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</si>
  <si>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</si>
  <si>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</si>
  <si>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施設は平成11年供用開始で19年経過しています。管渠の耐用年数は概ね50年であるため、当分の間は大規模な改築等の必要性はないと考えます。
　　　　　　　　　　　　　　　　　　　　　　　　　　　　　　　　　　　　　　　　　　　　　　　　　　　　　　　　　　　　　　　　</t>
    <phoneticPr fontId="4"/>
  </si>
  <si>
    <t>①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④企業債残高対事業規模比率は、料金収入に対する企業債残高の割合であり、企業債残高の規模を表す指標です。企業債残高については、分流式下水道等に要する経費と判断し、ゼロとなっています。
⑤経費回収率は、使用料で回収すべき汚水処理費（維持管理費）を全て使用料で賄えているかを示す指標で100％以上であることが必要です。当事業では60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⑥汚水処理原価は、有収水量１㎥あたりの汚水処理に要した費用で、工事費・維持管理費両方を含めた汚水処理に係るコストを表した指標です。数値基準はなく全国平均並みとなっています。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ほぼ100％となっているものの処理対象人口が少ないため、処理能力が過大になっているものと考えられます。
⑧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rPh sb="101" eb="104">
      <t>タンネンド</t>
    </rPh>
    <rPh sb="104" eb="106">
      <t>シュウシ</t>
    </rPh>
    <rPh sb="108" eb="110">
      <t>アカジ</t>
    </rPh>
    <rPh sb="687" eb="688">
      <t>トウ</t>
    </rPh>
    <rPh sb="688" eb="690">
      <t>ジギョウ</t>
    </rPh>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</si>
  <si>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2026年度以降まで必要最低限の経費で対応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</si>
</sst>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1-430F-8EA4-ED148180099D}"/>
            </c:ext>
          </c:extLst>
        </c:ser>
        <c:dLbls>
          <c:showLegendKey val="0"/>
          <c:showVal val="0"/>
          <c:showCatName val="0"/>
          <c:showSerName val="0"/>
          <c:showPercent val="0"/>
          <c:showBubbleSize val="0"/>
        </c:dLbls>
        <c:gapWidth val="150"/>
        <c:axId val="98748288"/>
        <c:axId val="989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AB1-430F-8EA4-ED148180099D}"/>
            </c:ext>
          </c:extLst>
        </c:ser>
        <c:dLbls>
          <c:showLegendKey val="0"/>
          <c:showVal val="0"/>
          <c:showCatName val="0"/>
          <c:showSerName val="0"/>
          <c:showPercent val="0"/>
          <c:showBubbleSize val="0"/>
        </c:dLbls>
        <c:marker val="1"/>
        <c:smooth val="0"/>
        <c:axId val="98748288"/>
        <c:axId val="98924032"/>
      </c:lineChart>
      <c:dateAx>
        <c:axId val="98748288"/>
        <c:scaling>
          <c:orientation val="minMax"/>
        </c:scaling>
        <c:delete val="1"/>
        <c:axPos val="b"/>
        <c:numFmt formatCode="ge" sourceLinked="1"/>
        <c:majorTickMark val="none"/>
        <c:minorTickMark val="none"/>
        <c:tickLblPos val="none"/>
        <c:crossAx val="98924032"/>
        <c:crosses val="autoZero"/>
        <c:auto val="1"/>
        <c:lblOffset val="100"/>
        <c:baseTimeUnit val="years"/>
      </c:dateAx>
      <c:valAx>
        <c:axId val="989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75.34</c:v>
                </c:pt>
                <c:pt idx="1">
                  <c:v>73.97</c:v>
                </c:pt>
                <c:pt idx="2">
                  <c:v>65.75</c:v>
                </c:pt>
                <c:pt idx="3">
                  <c:v>65.75</c:v>
                </c:pt>
                <c:pt idx="4">
                  <c:v>71.23</c:v>
                </c:pt>
              </c:numCache>
            </c:numRef>
          </c:val>
          <c:extLst xmlns:c16r2="http://schemas.microsoft.com/office/drawing/2015/06/chart">
            <c:ext xmlns:c16="http://schemas.microsoft.com/office/drawing/2014/chart" uri="{C3380CC4-5D6E-409C-BE32-E72D297353CC}">
              <c16:uniqueId val="{00000000-315D-4DFF-8EC8-ADDA22C64EB3}"/>
            </c:ext>
          </c:extLst>
        </c:ser>
        <c:dLbls>
          <c:showLegendKey val="0"/>
          <c:showVal val="0"/>
          <c:showCatName val="0"/>
          <c:showSerName val="0"/>
          <c:showPercent val="0"/>
          <c:showBubbleSize val="0"/>
        </c:dLbls>
        <c:gapWidth val="150"/>
        <c:axId val="94874624"/>
        <c:axId val="94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15D-4DFF-8EC8-ADDA22C64EB3}"/>
            </c:ext>
          </c:extLst>
        </c:ser>
        <c:dLbls>
          <c:showLegendKey val="0"/>
          <c:showVal val="0"/>
          <c:showCatName val="0"/>
          <c:showSerName val="0"/>
          <c:showPercent val="0"/>
          <c:showBubbleSize val="0"/>
        </c:dLbls>
        <c:marker val="1"/>
        <c:smooth val="0"/>
        <c:axId val="94874624"/>
        <c:axId val="94889088"/>
      </c:lineChart>
      <c:dateAx>
        <c:axId val="94874624"/>
        <c:scaling>
          <c:orientation val="minMax"/>
        </c:scaling>
        <c:delete val="1"/>
        <c:axPos val="b"/>
        <c:numFmt formatCode="ge" sourceLinked="1"/>
        <c:majorTickMark val="none"/>
        <c:minorTickMark val="none"/>
        <c:tickLblPos val="none"/>
        <c:crossAx val="94889088"/>
        <c:crosses val="autoZero"/>
        <c:auto val="1"/>
        <c:lblOffset val="100"/>
        <c:baseTimeUnit val="years"/>
      </c:dateAx>
      <c:valAx>
        <c:axId val="94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99.59</c:v>
                </c:pt>
                <c:pt idx="1">
                  <c:v>99.58</c:v>
                </c:pt>
                <c:pt idx="2">
                  <c:v>99.57</c:v>
                </c:pt>
                <c:pt idx="3">
                  <c:v>99.57</c:v>
                </c:pt>
                <c:pt idx="4">
                  <c:v>100</c:v>
                </c:pt>
              </c:numCache>
            </c:numRef>
          </c:val>
          <c:extLst xmlns:c16r2="http://schemas.microsoft.com/office/drawing/2015/06/chart">
            <c:ext xmlns:c16="http://schemas.microsoft.com/office/drawing/2014/chart" uri="{C3380CC4-5D6E-409C-BE32-E72D297353CC}">
              <c16:uniqueId val="{00000000-9760-40C4-B465-0186E24E48A7}"/>
            </c:ext>
          </c:extLst>
        </c:ser>
        <c:dLbls>
          <c:showLegendKey val="0"/>
          <c:showVal val="0"/>
          <c:showCatName val="0"/>
          <c:showSerName val="0"/>
          <c:showPercent val="0"/>
          <c:showBubbleSize val="0"/>
        </c:dLbls>
        <c:gapWidth val="150"/>
        <c:axId val="94915968"/>
        <c:axId val="949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760-40C4-B465-0186E24E48A7}"/>
            </c:ext>
          </c:extLst>
        </c:ser>
        <c:dLbls>
          <c:showLegendKey val="0"/>
          <c:showVal val="0"/>
          <c:showCatName val="0"/>
          <c:showSerName val="0"/>
          <c:showPercent val="0"/>
          <c:showBubbleSize val="0"/>
        </c:dLbls>
        <c:marker val="1"/>
        <c:smooth val="0"/>
        <c:axId val="94915968"/>
        <c:axId val="94918144"/>
      </c:lineChart>
      <c:dateAx>
        <c:axId val="94915968"/>
        <c:scaling>
          <c:orientation val="minMax"/>
        </c:scaling>
        <c:delete val="1"/>
        <c:axPos val="b"/>
        <c:numFmt formatCode="ge" sourceLinked="1"/>
        <c:majorTickMark val="none"/>
        <c:minorTickMark val="none"/>
        <c:tickLblPos val="none"/>
        <c:crossAx val="94918144"/>
        <c:crosses val="autoZero"/>
        <c:auto val="1"/>
        <c:lblOffset val="100"/>
        <c:baseTimeUnit val="years"/>
      </c:dateAx>
      <c:valAx>
        <c:axId val="94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102.69</c:v>
                </c:pt>
                <c:pt idx="1">
                  <c:v>100.3</c:v>
                </c:pt>
                <c:pt idx="2">
                  <c:v>97.65</c:v>
                </c:pt>
                <c:pt idx="3">
                  <c:v>100.16</c:v>
                </c:pt>
                <c:pt idx="4">
                  <c:v>98.92</c:v>
                </c:pt>
              </c:numCache>
            </c:numRef>
          </c:val>
          <c:extLst xmlns:c16r2="http://schemas.microsoft.com/office/drawing/2015/06/chart">
            <c:ext xmlns:c16="http://schemas.microsoft.com/office/drawing/2014/chart" uri="{C3380CC4-5D6E-409C-BE32-E72D297353CC}">
              <c16:uniqueId val="{00000000-AAE2-4DD3-A13B-D78A1A688EC6}"/>
            </c:ext>
          </c:extLst>
        </c:ser>
        <c:dLbls>
          <c:showLegendKey val="0"/>
          <c:showVal val="0"/>
          <c:showCatName val="0"/>
          <c:showSerName val="0"/>
          <c:showPercent val="0"/>
          <c:showBubbleSize val="0"/>
        </c:dLbls>
        <c:gapWidth val="150"/>
        <c:axId val="174387584"/>
        <c:axId val="1743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2-4DD3-A13B-D78A1A688EC6}"/>
            </c:ext>
          </c:extLst>
        </c:ser>
        <c:dLbls>
          <c:showLegendKey val="0"/>
          <c:showVal val="0"/>
          <c:showCatName val="0"/>
          <c:showSerName val="0"/>
          <c:showPercent val="0"/>
          <c:showBubbleSize val="0"/>
        </c:dLbls>
        <c:marker val="1"/>
        <c:smooth val="0"/>
        <c:axId val="174387584"/>
        <c:axId val="174389504"/>
      </c:lineChart>
      <c:dateAx>
        <c:axId val="174387584"/>
        <c:scaling>
          <c:orientation val="minMax"/>
        </c:scaling>
        <c:delete val="1"/>
        <c:axPos val="b"/>
        <c:numFmt formatCode="ge" sourceLinked="1"/>
        <c:majorTickMark val="none"/>
        <c:minorTickMark val="none"/>
        <c:tickLblPos val="none"/>
        <c:crossAx val="174389504"/>
        <c:crosses val="autoZero"/>
        <c:auto val="1"/>
        <c:lblOffset val="100"/>
        <c:baseTimeUnit val="years"/>
      </c:dateAx>
      <c:valAx>
        <c:axId val="174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D-454E-8217-D32BE19AF19C}"/>
            </c:ext>
          </c:extLst>
        </c:ser>
        <c:dLbls>
          <c:showLegendKey val="0"/>
          <c:showVal val="0"/>
          <c:showCatName val="0"/>
          <c:showSerName val="0"/>
          <c:showPercent val="0"/>
          <c:showBubbleSize val="0"/>
        </c:dLbls>
        <c:gapWidth val="150"/>
        <c:axId val="40055552"/>
        <c:axId val="400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D-454E-8217-D32BE19AF19C}"/>
            </c:ext>
          </c:extLst>
        </c:ser>
        <c:dLbls>
          <c:showLegendKey val="0"/>
          <c:showVal val="0"/>
          <c:showCatName val="0"/>
          <c:showSerName val="0"/>
          <c:showPercent val="0"/>
          <c:showBubbleSize val="0"/>
        </c:dLbls>
        <c:marker val="1"/>
        <c:smooth val="0"/>
        <c:axId val="40055552"/>
        <c:axId val="40057472"/>
      </c:lineChart>
      <c:dateAx>
        <c:axId val="40055552"/>
        <c:scaling>
          <c:orientation val="minMax"/>
        </c:scaling>
        <c:delete val="1"/>
        <c:axPos val="b"/>
        <c:numFmt formatCode="ge" sourceLinked="1"/>
        <c:majorTickMark val="none"/>
        <c:minorTickMark val="none"/>
        <c:tickLblPos val="none"/>
        <c:crossAx val="40057472"/>
        <c:crosses val="autoZero"/>
        <c:auto val="1"/>
        <c:lblOffset val="100"/>
        <c:baseTimeUnit val="years"/>
      </c:dateAx>
      <c:valAx>
        <c:axId val="400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8D-47C1-B0E8-A53471B2B07A}"/>
            </c:ext>
          </c:extLst>
        </c:ser>
        <c:dLbls>
          <c:showLegendKey val="0"/>
          <c:showVal val="0"/>
          <c:showCatName val="0"/>
          <c:showSerName val="0"/>
          <c:showPercent val="0"/>
          <c:showBubbleSize val="0"/>
        </c:dLbls>
        <c:gapWidth val="150"/>
        <c:axId val="97477760"/>
        <c:axId val="974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8D-47C1-B0E8-A53471B2B07A}"/>
            </c:ext>
          </c:extLst>
        </c:ser>
        <c:dLbls>
          <c:showLegendKey val="0"/>
          <c:showVal val="0"/>
          <c:showCatName val="0"/>
          <c:showSerName val="0"/>
          <c:showPercent val="0"/>
          <c:showBubbleSize val="0"/>
        </c:dLbls>
        <c:marker val="1"/>
        <c:smooth val="0"/>
        <c:axId val="97477760"/>
        <c:axId val="97479680"/>
      </c:lineChart>
      <c:dateAx>
        <c:axId val="97477760"/>
        <c:scaling>
          <c:orientation val="minMax"/>
        </c:scaling>
        <c:delete val="1"/>
        <c:axPos val="b"/>
        <c:numFmt formatCode="ge" sourceLinked="1"/>
        <c:majorTickMark val="none"/>
        <c:minorTickMark val="none"/>
        <c:tickLblPos val="none"/>
        <c:crossAx val="97479680"/>
        <c:crosses val="autoZero"/>
        <c:auto val="1"/>
        <c:lblOffset val="100"/>
        <c:baseTimeUnit val="years"/>
      </c:dateAx>
      <c:valAx>
        <c:axId val="97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5-430B-8DDC-2A6A90BEAAB5}"/>
            </c:ext>
          </c:extLst>
        </c:ser>
        <c:dLbls>
          <c:showLegendKey val="0"/>
          <c:showVal val="0"/>
          <c:showCatName val="0"/>
          <c:showSerName val="0"/>
          <c:showPercent val="0"/>
          <c:showBubbleSize val="0"/>
        </c:dLbls>
        <c:gapWidth val="150"/>
        <c:axId val="98638848"/>
        <c:axId val="161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5-430B-8DDC-2A6A90BEAAB5}"/>
            </c:ext>
          </c:extLst>
        </c:ser>
        <c:dLbls>
          <c:showLegendKey val="0"/>
          <c:showVal val="0"/>
          <c:showCatName val="0"/>
          <c:showSerName val="0"/>
          <c:showPercent val="0"/>
          <c:showBubbleSize val="0"/>
        </c:dLbls>
        <c:marker val="1"/>
        <c:smooth val="0"/>
        <c:axId val="98638848"/>
        <c:axId val="161805440"/>
      </c:lineChart>
      <c:dateAx>
        <c:axId val="98638848"/>
        <c:scaling>
          <c:orientation val="minMax"/>
        </c:scaling>
        <c:delete val="1"/>
        <c:axPos val="b"/>
        <c:numFmt formatCode="ge" sourceLinked="1"/>
        <c:majorTickMark val="none"/>
        <c:minorTickMark val="none"/>
        <c:tickLblPos val="none"/>
        <c:crossAx val="161805440"/>
        <c:crosses val="autoZero"/>
        <c:auto val="1"/>
        <c:lblOffset val="100"/>
        <c:baseTimeUnit val="years"/>
      </c:dateAx>
      <c:valAx>
        <c:axId val="161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0D-474E-8267-D0196872BDB5}"/>
            </c:ext>
          </c:extLst>
        </c:ser>
        <c:dLbls>
          <c:showLegendKey val="0"/>
          <c:showVal val="0"/>
          <c:showCatName val="0"/>
          <c:showSerName val="0"/>
          <c:showPercent val="0"/>
          <c:showBubbleSize val="0"/>
        </c:dLbls>
        <c:gapWidth val="150"/>
        <c:axId val="39993344"/>
        <c:axId val="399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0D-474E-8267-D0196872BDB5}"/>
            </c:ext>
          </c:extLst>
        </c:ser>
        <c:dLbls>
          <c:showLegendKey val="0"/>
          <c:showVal val="0"/>
          <c:showCatName val="0"/>
          <c:showSerName val="0"/>
          <c:showPercent val="0"/>
          <c:showBubbleSize val="0"/>
        </c:dLbls>
        <c:marker val="1"/>
        <c:smooth val="0"/>
        <c:axId val="39993344"/>
        <c:axId val="39995264"/>
      </c:lineChart>
      <c:dateAx>
        <c:axId val="39993344"/>
        <c:scaling>
          <c:orientation val="minMax"/>
        </c:scaling>
        <c:delete val="1"/>
        <c:axPos val="b"/>
        <c:numFmt formatCode="ge" sourceLinked="1"/>
        <c:majorTickMark val="none"/>
        <c:minorTickMark val="none"/>
        <c:tickLblPos val="none"/>
        <c:crossAx val="39995264"/>
        <c:crosses val="autoZero"/>
        <c:auto val="1"/>
        <c:lblOffset val="100"/>
        <c:baseTimeUnit val="years"/>
      </c:dateAx>
      <c:valAx>
        <c:axId val="39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E1-41E7-9519-664C1E0CDEBE}"/>
            </c:ext>
          </c:extLst>
        </c:ser>
        <c:dLbls>
          <c:showLegendKey val="0"/>
          <c:showVal val="0"/>
          <c:showCatName val="0"/>
          <c:showSerName val="0"/>
          <c:showPercent val="0"/>
          <c:showBubbleSize val="0"/>
        </c:dLbls>
        <c:gapWidth val="150"/>
        <c:axId val="40041088"/>
        <c:axId val="400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5E1-41E7-9519-664C1E0CDEBE}"/>
            </c:ext>
          </c:extLst>
        </c:ser>
        <c:dLbls>
          <c:showLegendKey val="0"/>
          <c:showVal val="0"/>
          <c:showCatName val="0"/>
          <c:showSerName val="0"/>
          <c:showPercent val="0"/>
          <c:showBubbleSize val="0"/>
        </c:dLbls>
        <c:marker val="1"/>
        <c:smooth val="0"/>
        <c:axId val="40041088"/>
        <c:axId val="40071936"/>
      </c:lineChart>
      <c:dateAx>
        <c:axId val="40041088"/>
        <c:scaling>
          <c:orientation val="minMax"/>
        </c:scaling>
        <c:delete val="1"/>
        <c:axPos val="b"/>
        <c:numFmt formatCode="ge" sourceLinked="1"/>
        <c:majorTickMark val="none"/>
        <c:minorTickMark val="none"/>
        <c:tickLblPos val="none"/>
        <c:crossAx val="40071936"/>
        <c:crosses val="autoZero"/>
        <c:auto val="1"/>
        <c:lblOffset val="100"/>
        <c:baseTimeUnit val="years"/>
      </c:dateAx>
      <c:valAx>
        <c:axId val="400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57.86</c:v>
                </c:pt>
                <c:pt idx="1">
                  <c:v>52.78</c:v>
                </c:pt>
                <c:pt idx="2">
                  <c:v>59.16</c:v>
                </c:pt>
                <c:pt idx="3">
                  <c:v>56.41</c:v>
                </c:pt>
                <c:pt idx="4">
                  <c:v>55.68</c:v>
                </c:pt>
              </c:numCache>
            </c:numRef>
          </c:val>
          <c:extLst xmlns:c16r2="http://schemas.microsoft.com/office/drawing/2015/06/chart">
            <c:ext xmlns:c16="http://schemas.microsoft.com/office/drawing/2014/chart" uri="{C3380CC4-5D6E-409C-BE32-E72D297353CC}">
              <c16:uniqueId val="{00000000-CD36-4362-9DBE-B7AFE2CA9C24}"/>
            </c:ext>
          </c:extLst>
        </c:ser>
        <c:dLbls>
          <c:showLegendKey val="0"/>
          <c:showVal val="0"/>
          <c:showCatName val="0"/>
          <c:showSerName val="0"/>
          <c:showPercent val="0"/>
          <c:showBubbleSize val="0"/>
        </c:dLbls>
        <c:gapWidth val="150"/>
        <c:axId val="98397184"/>
        <c:axId val="948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D36-4362-9DBE-B7AFE2CA9C24}"/>
            </c:ext>
          </c:extLst>
        </c:ser>
        <c:dLbls>
          <c:showLegendKey val="0"/>
          <c:showVal val="0"/>
          <c:showCatName val="0"/>
          <c:showSerName val="0"/>
          <c:showPercent val="0"/>
          <c:showBubbleSize val="0"/>
        </c:dLbls>
        <c:marker val="1"/>
        <c:smooth val="0"/>
        <c:axId val="98397184"/>
        <c:axId val="94835456"/>
      </c:lineChart>
      <c:dateAx>
        <c:axId val="98397184"/>
        <c:scaling>
          <c:orientation val="minMax"/>
        </c:scaling>
        <c:delete val="1"/>
        <c:axPos val="b"/>
        <c:numFmt formatCode="ge" sourceLinked="1"/>
        <c:majorTickMark val="none"/>
        <c:minorTickMark val="none"/>
        <c:tickLblPos val="none"/>
        <c:crossAx val="94835456"/>
        <c:crosses val="autoZero"/>
        <c:auto val="1"/>
        <c:lblOffset val="100"/>
        <c:baseTimeUnit val="years"/>
      </c:dateAx>
      <c:valAx>
        <c:axId val="94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291.39999999999998</c:v>
                </c:pt>
                <c:pt idx="1">
                  <c:v>331.11</c:v>
                </c:pt>
                <c:pt idx="2">
                  <c:v>300.39999999999998</c:v>
                </c:pt>
                <c:pt idx="3">
                  <c:v>317.83999999999997</c:v>
                </c:pt>
                <c:pt idx="4">
                  <c:v>321.39999999999998</c:v>
                </c:pt>
              </c:numCache>
            </c:numRef>
          </c:val>
          <c:extLst xmlns:c16r2="http://schemas.microsoft.com/office/drawing/2015/06/chart">
            <c:ext xmlns:c16="http://schemas.microsoft.com/office/drawing/2014/chart" uri="{C3380CC4-5D6E-409C-BE32-E72D297353CC}">
              <c16:uniqueId val="{00000000-B5C0-438F-8352-4B60605B27D7}"/>
            </c:ext>
          </c:extLst>
        </c:ser>
        <c:dLbls>
          <c:showLegendKey val="0"/>
          <c:showVal val="0"/>
          <c:showCatName val="0"/>
          <c:showSerName val="0"/>
          <c:showPercent val="0"/>
          <c:showBubbleSize val="0"/>
        </c:dLbls>
        <c:gapWidth val="150"/>
        <c:axId val="94849664"/>
        <c:axId val="948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5C0-438F-8352-4B60605B27D7}"/>
            </c:ext>
          </c:extLst>
        </c:ser>
        <c:dLbls>
          <c:showLegendKey val="0"/>
          <c:showVal val="0"/>
          <c:showCatName val="0"/>
          <c:showSerName val="0"/>
          <c:showPercent val="0"/>
          <c:showBubbleSize val="0"/>
        </c:dLbls>
        <c:marker val="1"/>
        <c:smooth val="0"/>
        <c:axId val="94849664"/>
        <c:axId val="94855936"/>
      </c:lineChart>
      <c:dateAx>
        <c:axId val="94849664"/>
        <c:scaling>
          <c:orientation val="minMax"/>
        </c:scaling>
        <c:delete val="1"/>
        <c:axPos val="b"/>
        <c:numFmt formatCode="ge" sourceLinked="1"/>
        <c:majorTickMark val="none"/>
        <c:minorTickMark val="none"/>
        <c:tickLblPos val="none"/>
        <c:crossAx val="94855936"/>
        <c:crosses val="autoZero"/>
        <c:auto val="1"/>
        <c:lblOffset val="100"/>
        <c:baseTimeUnit val="years"/>
      </c:dateAx>
      <c:valAx>
        <c:axId val="94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V13" sqref="V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秋田県　能代市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54275</v>
      </c>
      <c r="AM8" s="72"/>
      <c r="AN8" s="72"/>
      <c r="AO8" s="72"/>
      <c r="AP8" s="72"/>
      <c r="AQ8" s="72"/>
      <c r="AR8" s="72"/>
      <c r="AS8" s="72"/>
      <c r="AT8" s="71">
        <f>データ!T6</f>
        <v>426.95</v>
      </c>
      <c r="AU8" s="71"/>
      <c r="AV8" s="71"/>
      <c r="AW8" s="71"/>
      <c r="AX8" s="71"/>
      <c r="AY8" s="71"/>
      <c r="AZ8" s="71"/>
      <c r="BA8" s="71"/>
      <c r="BB8" s="71">
        <f>データ!U6</f>
        <v>127.12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0.42</v>
      </c>
      <c r="Q10" s="71"/>
      <c r="R10" s="71"/>
      <c r="S10" s="71"/>
      <c r="T10" s="71"/>
      <c r="U10" s="71"/>
      <c r="V10" s="71"/>
      <c r="W10" s="71">
        <f>データ!Q6</f>
        <v>100</v>
      </c>
      <c r="X10" s="71"/>
      <c r="Y10" s="71"/>
      <c r="Z10" s="71"/>
      <c r="AA10" s="71"/>
      <c r="AB10" s="71"/>
      <c r="AC10" s="71"/>
      <c r="AD10" s="72">
        <f>データ!R6</f>
        <v>3499</v>
      </c>
      <c r="AE10" s="72"/>
      <c r="AF10" s="72"/>
      <c r="AG10" s="72"/>
      <c r="AH10" s="72"/>
      <c r="AI10" s="72"/>
      <c r="AJ10" s="72"/>
      <c r="AK10" s="2"/>
      <c r="AL10" s="72">
        <f>データ!V6</f>
        <v>224</v>
      </c>
      <c r="AM10" s="72"/>
      <c r="AN10" s="72"/>
      <c r="AO10" s="72"/>
      <c r="AP10" s="72"/>
      <c r="AQ10" s="72"/>
      <c r="AR10" s="72"/>
      <c r="AS10" s="72"/>
      <c r="AT10" s="71">
        <f>データ!W6</f>
        <v>0.16</v>
      </c>
      <c r="AU10" s="71"/>
      <c r="AV10" s="71"/>
      <c r="AW10" s="71"/>
      <c r="AX10" s="71"/>
      <c r="AY10" s="71"/>
      <c r="AZ10" s="71"/>
      <c r="BA10" s="71"/>
      <c r="BB10" s="71">
        <f>データ!X6</f>
        <v>1400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dDAUQpFSBiiohIs7MLZNokPaEhKoRA4OzjI5A9Qcio0Ce+dUfEDfZHSp/VT8NbOGdAqOZwXD+tM7hjRyEkEX+g==" saltValue="9SV1+nq4wUlVZPYI2QsE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52027</v>
      </c>
      <c r="D6" s="32">
        <f t="shared" si="3"/>
        <v>47</v>
      </c>
      <c r="E6" s="32">
        <f t="shared" si="3"/>
        <v>17</v>
      </c>
      <c r="F6" s="32">
        <f t="shared" si="3"/>
        <v>5</v>
      </c>
      <c r="G6" s="32">
        <f t="shared" si="3"/>
        <v>0</v>
      </c>
      <c r="H6" s="32" t="str">
        <f t="shared" si="3"/>
        <v>秋田県　能代市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0.42</v>
      </c>
      <c r="Q6" s="33">
        <f t="shared" si="3"/>
        <v>100</v>
      </c>
      <c r="R6" s="33">
        <f t="shared" si="3"/>
        <v>3499</v>
      </c>
      <c r="S6" s="33">
        <f t="shared" si="3"/>
        <v>54275</v>
      </c>
      <c r="T6" s="33">
        <f t="shared" si="3"/>
        <v>426.95</v>
      </c>
      <c r="U6" s="33">
        <f t="shared" si="3"/>
        <v>127.12</v>
      </c>
      <c r="V6" s="33">
        <f t="shared" si="3"/>
        <v>224</v>
      </c>
      <c r="W6" s="33">
        <f t="shared" si="3"/>
        <v>0.16</v>
      </c>
      <c r="X6" s="33">
        <f t="shared" si="3"/>
        <v>1400</v>
      </c>
      <c r="Y6" s="34">
        <f>IF(Y7="",NA(),Y7)</f>
        <v>102.69</v>
      </c>
      <c r="Z6" s="34">
        <f t="shared" ref="Z6:AH6" si="4">IF(Z7="",NA(),Z7)</f>
        <v>100.3</v>
      </c>
      <c r="AA6" s="34">
        <f t="shared" si="4"/>
        <v>97.65</v>
      </c>
      <c r="AB6" s="34">
        <f t="shared" si="4"/>
        <v>100.16</v>
      </c>
      <c r="AC6" s="34">
        <f t="shared" si="4"/>
        <v>98.92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57.86</v>
      </c>
      <c r="BR6" s="34">
        <f t="shared" ref="BR6:BZ6" si="8">IF(BR7="",NA(),BR7)</f>
        <v>52.78</v>
      </c>
      <c r="BS6" s="34">
        <f t="shared" si="8"/>
        <v>59.16</v>
      </c>
      <c r="BT6" s="34">
        <f t="shared" si="8"/>
        <v>56.41</v>
      </c>
      <c r="BU6" s="34">
        <f t="shared" si="8"/>
        <v>55.68</v>
      </c>
      <c r="BV6" s="34">
        <f t="shared" si="8"/>
        <v>41.04</v>
      </c>
      <c r="BW6" s="34">
        <f t="shared" si="8"/>
        <v>50.82</v>
      </c>
      <c r="BX6" s="34">
        <f t="shared" si="8"/>
        <v>52.19</v>
      </c>
      <c r="BY6" s="34">
        <f t="shared" si="8"/>
        <v>55.32</v>
      </c>
      <c r="BZ6" s="34">
        <f t="shared" si="8"/>
        <v>59.8</v>
      </c>
      <c r="CA6" s="33" t="str">
        <f>IF(CA7="","",IF(CA7="-","【-】","【"&amp;SUBSTITUTE(TEXT(CA7,"#,##0.00"),"-","△")&amp;"】"))</f>
        <v>【60.64】</v>
      </c>
      <c r="CB6" s="34">
        <f>IF(CB7="",NA(),CB7)</f>
        <v>291.39999999999998</v>
      </c>
      <c r="CC6" s="34">
        <f t="shared" ref="CC6:CK6" si="9">IF(CC7="",NA(),CC7)</f>
        <v>331.11</v>
      </c>
      <c r="CD6" s="34">
        <f t="shared" si="9"/>
        <v>300.39999999999998</v>
      </c>
      <c r="CE6" s="34">
        <f t="shared" si="9"/>
        <v>317.83999999999997</v>
      </c>
      <c r="CF6" s="34">
        <f t="shared" si="9"/>
        <v>321.39999999999998</v>
      </c>
      <c r="CG6" s="34">
        <f t="shared" si="9"/>
        <v>357.08</v>
      </c>
      <c r="CH6" s="34">
        <f t="shared" si="9"/>
        <v>300.52</v>
      </c>
      <c r="CI6" s="34">
        <f t="shared" si="9"/>
        <v>296.14</v>
      </c>
      <c r="CJ6" s="34">
        <f t="shared" si="9"/>
        <v>283.17</v>
      </c>
      <c r="CK6" s="34">
        <f t="shared" si="9"/>
        <v>263.76</v>
      </c>
      <c r="CL6" s="33" t="str">
        <f>IF(CL7="","",IF(CL7="-","【-】","【"&amp;SUBSTITUTE(TEXT(CL7,"#,##0.00"),"-","△")&amp;"】"))</f>
        <v>【255.52】</v>
      </c>
      <c r="CM6" s="34">
        <f>IF(CM7="",NA(),CM7)</f>
        <v>75.34</v>
      </c>
      <c r="CN6" s="34">
        <f t="shared" ref="CN6:CV6" si="10">IF(CN7="",NA(),CN7)</f>
        <v>73.97</v>
      </c>
      <c r="CO6" s="34">
        <f t="shared" si="10"/>
        <v>65.75</v>
      </c>
      <c r="CP6" s="34">
        <f t="shared" si="10"/>
        <v>65.75</v>
      </c>
      <c r="CQ6" s="34">
        <f t="shared" si="10"/>
        <v>71.23</v>
      </c>
      <c r="CR6" s="34">
        <f t="shared" si="10"/>
        <v>45.95</v>
      </c>
      <c r="CS6" s="34">
        <f t="shared" si="10"/>
        <v>53.24</v>
      </c>
      <c r="CT6" s="34">
        <f t="shared" si="10"/>
        <v>52.31</v>
      </c>
      <c r="CU6" s="34">
        <f t="shared" si="10"/>
        <v>60.65</v>
      </c>
      <c r="CV6" s="34">
        <f t="shared" si="10"/>
        <v>51.75</v>
      </c>
      <c r="CW6" s="33" t="str">
        <f>IF(CW7="","",IF(CW7="-","【-】","【"&amp;SUBSTITUTE(TEXT(CW7,"#,##0.00"),"-","△")&amp;"】"))</f>
        <v>【52.49】</v>
      </c>
      <c r="CX6" s="34">
        <f>IF(CX7="",NA(),CX7)</f>
        <v>99.59</v>
      </c>
      <c r="CY6" s="34">
        <f t="shared" ref="CY6:DG6" si="11">IF(CY7="",NA(),CY7)</f>
        <v>99.58</v>
      </c>
      <c r="CZ6" s="34">
        <f t="shared" si="11"/>
        <v>99.57</v>
      </c>
      <c r="DA6" s="34">
        <f t="shared" si="11"/>
        <v>99.57</v>
      </c>
      <c r="DB6" s="34">
        <f t="shared" si="11"/>
        <v>100</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52027</v>
      </c>
      <c r="D7" s="36">
        <v>47</v>
      </c>
      <c r="E7" s="36">
        <v>17</v>
      </c>
      <c r="F7" s="36">
        <v>5</v>
      </c>
      <c r="G7" s="36">
        <v>0</v>
      </c>
      <c r="H7" s="36" t="s">
        <v>111</v>
      </c>
      <c r="I7" s="36" t="s">
        <v>112</v>
      </c>
      <c r="J7" s="36" t="s">
        <v>113</v>
      </c>
      <c r="K7" s="36" t="s">
        <v>114</v>
      </c>
      <c r="L7" s="36" t="s">
        <v>115</v>
      </c>
      <c r="M7" s="36" t="s">
        <v>116</v>
      </c>
      <c r="N7" s="37" t="s">
        <v>117</v>
      </c>
      <c r="O7" s="37" t="s">
        <v>118</v>
      </c>
      <c r="P7" s="37">
        <v>0.42</v>
      </c>
      <c r="Q7" s="37">
        <v>100</v>
      </c>
      <c r="R7" s="37">
        <v>3499</v>
      </c>
      <c r="S7" s="37">
        <v>54275</v>
      </c>
      <c r="T7" s="37">
        <v>426.95</v>
      </c>
      <c r="U7" s="37">
        <v>127.12</v>
      </c>
      <c r="V7" s="37">
        <v>224</v>
      </c>
      <c r="W7" s="37">
        <v>0.16</v>
      </c>
      <c r="X7" s="37">
        <v>1400</v>
      </c>
      <c r="Y7" s="37">
        <v>102.69</v>
      </c>
      <c r="Z7" s="37">
        <v>100.3</v>
      </c>
      <c r="AA7" s="37">
        <v>97.65</v>
      </c>
      <c r="AB7" s="37">
        <v>100.16</v>
      </c>
      <c r="AC7" s="37">
        <v>98.92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1044.8</v>
      </c>
      <c r="BM7" s="37">
        <v>1081.8</v>
      </c>
      <c r="BN7" s="37">
        <v>974.93</v>
      </c>
      <c r="BO7" s="37">
        <v>855.8</v>
      </c>
      <c r="BP7" s="37">
        <v>814.89</v>
      </c>
      <c r="BQ7" s="37">
        <v>57.86</v>
      </c>
      <c r="BR7" s="37">
        <v>52.78</v>
      </c>
      <c r="BS7" s="37">
        <v>59.16</v>
      </c>
      <c r="BT7" s="37">
        <v>56.41</v>
      </c>
      <c r="BU7" s="37">
        <v>55.68</v>
      </c>
      <c r="BV7" s="37">
        <v>41.04</v>
      </c>
      <c r="BW7" s="37">
        <v>50.82</v>
      </c>
      <c r="BX7" s="37">
        <v>52.19</v>
      </c>
      <c r="BY7" s="37">
        <v>55.32</v>
      </c>
      <c r="BZ7" s="37">
        <v>59.8</v>
      </c>
      <c r="CA7" s="37">
        <v>60.64</v>
      </c>
      <c r="CB7" s="37">
        <v>291.39999999999998</v>
      </c>
      <c r="CC7" s="37">
        <v>331.11</v>
      </c>
      <c r="CD7" s="37">
        <v>300.39999999999998</v>
      </c>
      <c r="CE7" s="37">
        <v>317.83999999999997</v>
      </c>
      <c r="CF7" s="37">
        <v>321.39999999999998</v>
      </c>
      <c r="CG7" s="37">
        <v>357.08</v>
      </c>
      <c r="CH7" s="37">
        <v>300.52</v>
      </c>
      <c r="CI7" s="37">
        <v>296.14</v>
      </c>
      <c r="CJ7" s="37">
        <v>283.17</v>
      </c>
      <c r="CK7" s="37">
        <v>263.76</v>
      </c>
      <c r="CL7" s="37">
        <v>255.52</v>
      </c>
      <c r="CM7" s="37">
        <v>75.34</v>
      </c>
      <c r="CN7" s="37">
        <v>73.97</v>
      </c>
      <c r="CO7" s="37">
        <v>65.75</v>
      </c>
      <c r="CP7" s="37">
        <v>65.75</v>
      </c>
      <c r="CQ7" s="37">
        <v>71.23</v>
      </c>
      <c r="CR7" s="37">
        <v>45.95</v>
      </c>
      <c r="CS7" s="37">
        <v>53.24</v>
      </c>
      <c r="CT7" s="37">
        <v>52.31</v>
      </c>
      <c r="CU7" s="37">
        <v>60.65</v>
      </c>
      <c r="CV7" s="37">
        <v>51.75</v>
      </c>
      <c r="CW7" s="37">
        <v>52.49</v>
      </c>
      <c r="CX7" s="37">
        <v>99.59</v>
      </c>
      <c r="CY7" s="37">
        <v>99.58</v>
      </c>
      <c r="CZ7" s="37">
        <v>99.57</v>
      </c>
      <c r="DA7" s="37">
        <v>99.57</v>
      </c>
      <c r="DB7" s="37">
        <v>100</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2019-01-24T02:20:20Z</cp:lastPrinted>
  <dcterms:created xsi:type="dcterms:W3CDTF">2018-12-03T09:19:56Z</dcterms:created>
  <dcterms:modified xsi:type="dcterms:W3CDTF">2019-02-18T04:54:02Z</dcterms:modified>
  <cp:category/>
</cp:coreProperties>
</file>