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1.24.110\chiiki\002_電算関係\R06年度\022_オープンデータ\3.照会先回答\市民保険課\"/>
    </mc:Choice>
  </mc:AlternateContent>
  <bookViews>
    <workbookView xWindow="0" yWindow="0" windowWidth="21570" windowHeight="11265"/>
  </bookViews>
  <sheets>
    <sheet name="地域・年齢別人口_フォーマット" sheetId="2" r:id="rId1"/>
  </sheets>
  <definedNames>
    <definedName name="_xlnm.Print_Area" localSheetId="0">地域・年齢別人口_フォーマット!$E$1:$AR$11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1" i="2" l="1"/>
  <c r="AQ11" i="2"/>
  <c r="AR10" i="2"/>
  <c r="AQ10" i="2"/>
  <c r="AR9" i="2"/>
  <c r="AQ9" i="2"/>
  <c r="AR8" i="2"/>
  <c r="AQ8" i="2"/>
  <c r="AR7" i="2"/>
  <c r="AQ7" i="2"/>
  <c r="AR6" i="2"/>
  <c r="AQ6" i="2"/>
  <c r="AR5" i="2"/>
  <c r="AQ5" i="2"/>
  <c r="AR4" i="2"/>
  <c r="AQ4" i="2"/>
  <c r="AR3" i="2" l="1"/>
  <c r="AQ3" i="2"/>
  <c r="G2" i="2"/>
  <c r="AR2" i="2"/>
  <c r="AQ2" i="2"/>
  <c r="G3" i="2" l="1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H2" i="2"/>
  <c r="F11" i="2" l="1"/>
  <c r="F10" i="2"/>
  <c r="F9" i="2"/>
  <c r="F8" i="2"/>
  <c r="F7" i="2"/>
  <c r="F6" i="2"/>
  <c r="F5" i="2"/>
  <c r="F4" i="2"/>
  <c r="F2" i="2"/>
  <c r="F3" i="2"/>
</calcChain>
</file>

<file path=xl/sharedStrings.xml><?xml version="1.0" encoding="utf-8"?>
<sst xmlns="http://schemas.openxmlformats.org/spreadsheetml/2006/main" count="96" uniqueCount="60">
  <si>
    <t>全国地方公共団体コード</t>
  </si>
  <si>
    <t>052027</t>
  </si>
  <si>
    <t>地域コード</t>
  </si>
  <si>
    <t/>
  </si>
  <si>
    <t>地方公共団体名</t>
  </si>
  <si>
    <t>秋田県能代市</t>
  </si>
  <si>
    <t>調査年月日</t>
  </si>
  <si>
    <t>地域名</t>
  </si>
  <si>
    <t>本庁</t>
  </si>
  <si>
    <t>榊</t>
  </si>
  <si>
    <t>向能代</t>
  </si>
  <si>
    <t>扇渕</t>
  </si>
  <si>
    <t>檜山</t>
  </si>
  <si>
    <t>鶴形</t>
  </si>
  <si>
    <t>浅内</t>
  </si>
  <si>
    <t>常　盤</t>
  </si>
  <si>
    <t>二ツ井</t>
  </si>
  <si>
    <t>富根</t>
  </si>
  <si>
    <t>総人口</t>
  </si>
  <si>
    <t>男性</t>
  </si>
  <si>
    <t>女性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</si>
  <si>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</si>
  <si>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</si>
  <si>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</si>
  <si>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</si>
  <si>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</si>
  <si>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</si>
  <si>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</si>
  <si>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</si>
  <si>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</si>
  <si>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</si>
  <si>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</si>
  <si>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</si>
  <si>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</si>
  <si>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</si>
  <si>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</si>
  <si>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</si>
  <si>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</si>
  <si>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</si>
  <si>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</si>
  <si>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</si>
  <si>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</si>
  <si>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</si>
  <si>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</si>
  <si>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</si>
  <si>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</si>
  <si>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</si>
  <si>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</si>
  <si>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</si>
  <si>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</si>
  <si>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</si>
  <si>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</si>
  <si>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</si>
  <si>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</si>
  <si>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</si>
  <si>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</si>
  <si>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</si>
  <si>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</si>
  <si>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</si>
  <si>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市民保険課窓口サービス係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</si>
</sst>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workbookViewId="0">
      <selection activeCell="D4" sqref="D4"/>
    </sheetView>
  </sheetViews>
  <sheetFormatPr defaultRowHeight="18.75" x14ac:dyDescent="0.4"/>
  <cols>
    <col min="1" max="1" width="20.625" style="1" customWidth="1"/>
    <col min="2" max="2" width="11" style="1" bestFit="1" customWidth="1"/>
    <col min="3" max="3" width="15.125" style="1" bestFit="1" customWidth="1"/>
    <col min="4" max="4" width="11.375" style="3" bestFit="1" customWidth="1"/>
    <col min="5" max="6" width="7.125" style="1" bestFit="1" customWidth="1"/>
    <col min="7" max="7" width="5.5" style="1" bestFit="1" customWidth="1"/>
    <col min="8" max="8" width="6.5" style="1" bestFit="1" customWidth="1"/>
    <col min="9" max="12" width="12.125" style="1" bestFit="1" customWidth="1"/>
    <col min="13" max="42" width="14.25" style="1" bestFit="1" customWidth="1"/>
    <col min="43" max="44" width="15.25" style="1" bestFit="1" customWidth="1"/>
    <col min="45" max="45" width="7.125" style="1" bestFit="1" customWidth="1"/>
    <col min="46" max="46" width="20.625" style="1" customWidth="1"/>
  </cols>
  <sheetData>
    <row r="1" spans="1:46" x14ac:dyDescent="0.4">
      <c r="A1" s="2" t="s">
        <v>0</v>
      </c>
      <c r="B1" s="2" t="s">
        <v>2</v>
      </c>
      <c r="C1" s="2" t="s">
        <v>4</v>
      </c>
      <c r="D1" s="4" t="s">
        <v>6</v>
      </c>
      <c r="E1" s="2" t="s">
        <v>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  <c r="S1" s="2" t="s">
        <v>31</v>
      </c>
      <c r="T1" s="2" t="s">
        <v>32</v>
      </c>
      <c r="U1" s="2" t="s">
        <v>33</v>
      </c>
      <c r="V1" s="2" t="s">
        <v>34</v>
      </c>
      <c r="W1" s="2" t="s">
        <v>35</v>
      </c>
      <c r="X1" s="2" t="s">
        <v>36</v>
      </c>
      <c r="Y1" s="2" t="s">
        <v>37</v>
      </c>
      <c r="Z1" s="2" t="s">
        <v>38</v>
      </c>
      <c r="AA1" s="2" t="s">
        <v>39</v>
      </c>
      <c r="AB1" s="2" t="s">
        <v>40</v>
      </c>
      <c r="AC1" s="2" t="s">
        <v>41</v>
      </c>
      <c r="AD1" s="2" t="s">
        <v>42</v>
      </c>
      <c r="AE1" s="2" t="s">
        <v>43</v>
      </c>
      <c r="AF1" s="2" t="s">
        <v>44</v>
      </c>
      <c r="AG1" s="2" t="s">
        <v>45</v>
      </c>
      <c r="AH1" s="2" t="s">
        <v>46</v>
      </c>
      <c r="AI1" s="2" t="s">
        <v>47</v>
      </c>
      <c r="AJ1" s="2" t="s">
        <v>48</v>
      </c>
      <c r="AK1" s="2" t="s">
        <v>49</v>
      </c>
      <c r="AL1" s="2" t="s">
        <v>50</v>
      </c>
      <c r="AM1" s="2" t="s">
        <v>51</v>
      </c>
      <c r="AN1" s="2" t="s">
        <v>52</v>
      </c>
      <c r="AO1" s="2" t="s">
        <v>53</v>
      </c>
      <c r="AP1" s="2" t="s">
        <v>54</v>
      </c>
      <c r="AQ1" s="2" t="s">
        <v>55</v>
      </c>
      <c r="AR1" s="2" t="s">
        <v>56</v>
      </c>
      <c r="AS1" s="2" t="s">
        <v>57</v>
      </c>
      <c r="AT1" s="2" t="s">
        <v>58</v>
      </c>
    </row>
    <row r="2" spans="1:46" x14ac:dyDescent="0.4">
      <c r="A2" s="1" t="s">
        <v>1</v>
      </c>
      <c r="B2" s="1" t="s">
        <v>3</v>
      </c>
      <c r="C2" s="1" t="s">
        <v>5</v>
      </c>
      <c r="D2" s="3">
        <v>45382</v>
      </c>
      <c r="E2" s="1" t="s">
        <v>8</v>
      </c>
      <c r="F2" s="5">
        <f>SUM(G2,H2)</f>
        <v>18517</v>
      </c>
      <c r="G2" s="5">
        <f>SUM(I2,K2,M2,O2,Q2,S2,U2,W2,Y2,AA2,AC2,AE2,AG2,AI2,AK2,AM2,AO2,AQ2)</f>
        <v>8474</v>
      </c>
      <c r="H2" s="5">
        <f>SUM(J2,L2,N2,P2,R2,T2,V2,X2,Z2,AB2,AD2,AF2,AH2,AJ2,AL2,AN2,AP2,AR2)</f>
        <v>10043</v>
      </c>
      <c r="I2" s="5">
        <v>192</v>
      </c>
      <c r="J2" s="5">
        <v>200</v>
      </c>
      <c r="K2" s="5">
        <v>275</v>
      </c>
      <c r="L2" s="5">
        <v>238</v>
      </c>
      <c r="M2" s="5">
        <v>287</v>
      </c>
      <c r="N2" s="5">
        <v>312</v>
      </c>
      <c r="O2" s="5">
        <v>368</v>
      </c>
      <c r="P2" s="5">
        <v>336</v>
      </c>
      <c r="Q2" s="5">
        <v>308</v>
      </c>
      <c r="R2" s="5">
        <v>260</v>
      </c>
      <c r="S2" s="5">
        <v>308</v>
      </c>
      <c r="T2" s="5">
        <v>279</v>
      </c>
      <c r="U2" s="5">
        <v>300</v>
      </c>
      <c r="V2" s="5">
        <v>276</v>
      </c>
      <c r="W2" s="5">
        <v>410</v>
      </c>
      <c r="X2" s="5">
        <v>410</v>
      </c>
      <c r="Y2" s="5">
        <v>508</v>
      </c>
      <c r="Z2" s="5">
        <v>500</v>
      </c>
      <c r="AA2" s="5">
        <v>642</v>
      </c>
      <c r="AB2" s="5">
        <v>606</v>
      </c>
      <c r="AC2" s="5">
        <v>652</v>
      </c>
      <c r="AD2" s="5">
        <v>641</v>
      </c>
      <c r="AE2" s="5">
        <v>621</v>
      </c>
      <c r="AF2" s="5">
        <v>636</v>
      </c>
      <c r="AG2" s="5">
        <v>616</v>
      </c>
      <c r="AH2" s="5">
        <v>670</v>
      </c>
      <c r="AI2" s="5">
        <v>633</v>
      </c>
      <c r="AJ2" s="5">
        <v>778</v>
      </c>
      <c r="AK2" s="5">
        <v>776</v>
      </c>
      <c r="AL2" s="5">
        <v>912</v>
      </c>
      <c r="AM2" s="5">
        <v>654</v>
      </c>
      <c r="AN2" s="5">
        <v>912</v>
      </c>
      <c r="AO2" s="5">
        <v>467</v>
      </c>
      <c r="AP2" s="5">
        <v>845</v>
      </c>
      <c r="AQ2" s="5">
        <f>307+124+25+1+0</f>
        <v>457</v>
      </c>
      <c r="AR2" s="5">
        <f>682+392+134+23+1</f>
        <v>1232</v>
      </c>
      <c r="AT2" s="1" t="s">
        <v>59</v>
      </c>
    </row>
    <row r="3" spans="1:46" x14ac:dyDescent="0.4">
      <c r="A3" s="1" t="s">
        <v>1</v>
      </c>
      <c r="B3" s="1" t="s">
        <v>3</v>
      </c>
      <c r="C3" s="1" t="s">
        <v>5</v>
      </c>
      <c r="D3" s="3">
        <v>45382</v>
      </c>
      <c r="E3" s="1" t="s">
        <v>9</v>
      </c>
      <c r="F3" s="5">
        <f t="shared" ref="F3:F11" si="0">SUM(G3,H3)</f>
        <v>6911</v>
      </c>
      <c r="G3" s="5">
        <f t="shared" ref="G3:G11" si="1">SUM(I3,K3,M3,O3,Q3,S3,U3,W3,Y3,AA3,AC3,AE3,AG3,AI3,AK3,AM3,AO3,AQ3)</f>
        <v>3211</v>
      </c>
      <c r="H3" s="5">
        <f t="shared" ref="H3:H11" si="2">SUM(J3,L3,N3,P3,R3,T3,V3,X3,Z3,AB3,AD3,AF3,AH3,AJ3,AL3,AN3,AP3,AR3)</f>
        <v>3700</v>
      </c>
      <c r="I3" s="5">
        <v>86</v>
      </c>
      <c r="J3" s="5">
        <v>79</v>
      </c>
      <c r="K3" s="5">
        <v>107</v>
      </c>
      <c r="L3" s="5">
        <v>102</v>
      </c>
      <c r="M3" s="5">
        <v>163</v>
      </c>
      <c r="N3" s="5">
        <v>134</v>
      </c>
      <c r="O3" s="5">
        <v>164</v>
      </c>
      <c r="P3" s="5">
        <v>174</v>
      </c>
      <c r="Q3" s="5">
        <v>118</v>
      </c>
      <c r="R3" s="5">
        <v>112</v>
      </c>
      <c r="S3" s="5">
        <v>132</v>
      </c>
      <c r="T3" s="5">
        <v>117</v>
      </c>
      <c r="U3" s="5">
        <v>124</v>
      </c>
      <c r="V3" s="5">
        <v>141</v>
      </c>
      <c r="W3" s="5">
        <v>163</v>
      </c>
      <c r="X3" s="5">
        <v>158</v>
      </c>
      <c r="Y3" s="5">
        <v>208</v>
      </c>
      <c r="Z3" s="5">
        <v>185</v>
      </c>
      <c r="AA3" s="5">
        <v>271</v>
      </c>
      <c r="AB3" s="5">
        <v>291</v>
      </c>
      <c r="AC3" s="5">
        <v>287</v>
      </c>
      <c r="AD3" s="5">
        <v>290</v>
      </c>
      <c r="AE3" s="5">
        <v>269</v>
      </c>
      <c r="AF3" s="5">
        <v>257</v>
      </c>
      <c r="AG3" s="5">
        <v>216</v>
      </c>
      <c r="AH3" s="5">
        <v>225</v>
      </c>
      <c r="AI3" s="5">
        <v>195</v>
      </c>
      <c r="AJ3" s="5">
        <v>248</v>
      </c>
      <c r="AK3" s="5">
        <v>253</v>
      </c>
      <c r="AL3" s="5">
        <v>328</v>
      </c>
      <c r="AM3" s="5">
        <v>197</v>
      </c>
      <c r="AN3" s="5">
        <v>288</v>
      </c>
      <c r="AO3" s="5">
        <v>135</v>
      </c>
      <c r="AP3" s="5">
        <v>242</v>
      </c>
      <c r="AQ3" s="5">
        <f>85+31+7+0+0</f>
        <v>123</v>
      </c>
      <c r="AR3" s="5">
        <f>194+93+36+4+2</f>
        <v>329</v>
      </c>
      <c r="AT3" s="1" t="s">
        <v>59</v>
      </c>
    </row>
    <row r="4" spans="1:46" x14ac:dyDescent="0.4">
      <c r="A4" s="1" t="s">
        <v>1</v>
      </c>
      <c r="B4" s="1" t="s">
        <v>3</v>
      </c>
      <c r="C4" s="1" t="s">
        <v>5</v>
      </c>
      <c r="D4" s="3">
        <v>45382</v>
      </c>
      <c r="E4" s="1" t="s">
        <v>10</v>
      </c>
      <c r="F4" s="5">
        <f t="shared" si="0"/>
        <v>7540</v>
      </c>
      <c r="G4" s="5">
        <f t="shared" si="1"/>
        <v>3583</v>
      </c>
      <c r="H4" s="5">
        <f t="shared" si="2"/>
        <v>3957</v>
      </c>
      <c r="I4" s="5">
        <v>97</v>
      </c>
      <c r="J4" s="5">
        <v>87</v>
      </c>
      <c r="K4" s="5">
        <v>122</v>
      </c>
      <c r="L4" s="5">
        <v>96</v>
      </c>
      <c r="M4" s="5">
        <v>131</v>
      </c>
      <c r="N4" s="5">
        <v>131</v>
      </c>
      <c r="O4" s="5">
        <v>165</v>
      </c>
      <c r="P4" s="5">
        <v>152</v>
      </c>
      <c r="Q4" s="5">
        <v>144</v>
      </c>
      <c r="R4" s="5">
        <v>124</v>
      </c>
      <c r="S4" s="5">
        <v>136</v>
      </c>
      <c r="T4" s="5">
        <v>121</v>
      </c>
      <c r="U4" s="5">
        <v>156</v>
      </c>
      <c r="V4" s="5">
        <v>142</v>
      </c>
      <c r="W4" s="5">
        <v>189</v>
      </c>
      <c r="X4" s="5">
        <v>173</v>
      </c>
      <c r="Y4" s="5">
        <v>236</v>
      </c>
      <c r="Z4" s="5">
        <v>225</v>
      </c>
      <c r="AA4" s="5">
        <v>279</v>
      </c>
      <c r="AB4" s="5">
        <v>236</v>
      </c>
      <c r="AC4" s="5">
        <v>252</v>
      </c>
      <c r="AD4" s="5">
        <v>261</v>
      </c>
      <c r="AE4" s="5">
        <v>256</v>
      </c>
      <c r="AF4" s="5">
        <v>255</v>
      </c>
      <c r="AG4" s="5">
        <v>244</v>
      </c>
      <c r="AH4" s="5">
        <v>298</v>
      </c>
      <c r="AI4" s="5">
        <v>301</v>
      </c>
      <c r="AJ4" s="5">
        <v>301</v>
      </c>
      <c r="AK4" s="5">
        <v>340</v>
      </c>
      <c r="AL4" s="5">
        <v>381</v>
      </c>
      <c r="AM4" s="5">
        <v>219</v>
      </c>
      <c r="AN4" s="5">
        <v>317</v>
      </c>
      <c r="AO4" s="5">
        <v>164</v>
      </c>
      <c r="AP4" s="5">
        <v>290</v>
      </c>
      <c r="AQ4" s="5">
        <f>105+38+9+0+0</f>
        <v>152</v>
      </c>
      <c r="AR4" s="5">
        <f>196+129+34+6+2</f>
        <v>367</v>
      </c>
      <c r="AT4" s="1" t="s">
        <v>59</v>
      </c>
    </row>
    <row r="5" spans="1:46" x14ac:dyDescent="0.4">
      <c r="A5" s="1" t="s">
        <v>1</v>
      </c>
      <c r="B5" s="1" t="s">
        <v>3</v>
      </c>
      <c r="C5" s="1" t="s">
        <v>5</v>
      </c>
      <c r="D5" s="3">
        <v>45382</v>
      </c>
      <c r="E5" s="1" t="s">
        <v>11</v>
      </c>
      <c r="F5" s="5">
        <f t="shared" si="0"/>
        <v>1837</v>
      </c>
      <c r="G5" s="5">
        <f t="shared" si="1"/>
        <v>857</v>
      </c>
      <c r="H5" s="5">
        <f t="shared" si="2"/>
        <v>980</v>
      </c>
      <c r="I5" s="5">
        <v>15</v>
      </c>
      <c r="J5" s="5">
        <v>28</v>
      </c>
      <c r="K5" s="5">
        <v>25</v>
      </c>
      <c r="L5" s="5">
        <v>21</v>
      </c>
      <c r="M5" s="5">
        <v>30</v>
      </c>
      <c r="N5" s="5">
        <v>31</v>
      </c>
      <c r="O5" s="5">
        <v>29</v>
      </c>
      <c r="P5" s="5">
        <v>32</v>
      </c>
      <c r="Q5" s="5">
        <v>22</v>
      </c>
      <c r="R5" s="5">
        <v>24</v>
      </c>
      <c r="S5" s="5">
        <v>35</v>
      </c>
      <c r="T5" s="5">
        <v>19</v>
      </c>
      <c r="U5" s="5">
        <v>33</v>
      </c>
      <c r="V5" s="5">
        <v>22</v>
      </c>
      <c r="W5" s="5">
        <v>44</v>
      </c>
      <c r="X5" s="5">
        <v>39</v>
      </c>
      <c r="Y5" s="5">
        <v>49</v>
      </c>
      <c r="Z5" s="5">
        <v>49</v>
      </c>
      <c r="AA5" s="5">
        <v>76</v>
      </c>
      <c r="AB5" s="5">
        <v>71</v>
      </c>
      <c r="AC5" s="5">
        <v>58</v>
      </c>
      <c r="AD5" s="5">
        <v>58</v>
      </c>
      <c r="AE5" s="5">
        <v>58</v>
      </c>
      <c r="AF5" s="5">
        <v>61</v>
      </c>
      <c r="AG5" s="5">
        <v>59</v>
      </c>
      <c r="AH5" s="5">
        <v>65</v>
      </c>
      <c r="AI5" s="5">
        <v>77</v>
      </c>
      <c r="AJ5" s="5">
        <v>92</v>
      </c>
      <c r="AK5" s="5">
        <v>99</v>
      </c>
      <c r="AL5" s="5">
        <v>111</v>
      </c>
      <c r="AM5" s="5">
        <v>78</v>
      </c>
      <c r="AN5" s="5">
        <v>94</v>
      </c>
      <c r="AO5" s="5">
        <v>36</v>
      </c>
      <c r="AP5" s="5">
        <v>62</v>
      </c>
      <c r="AQ5" s="5">
        <f>23+10+1</f>
        <v>34</v>
      </c>
      <c r="AR5" s="5">
        <f>53+33+15</f>
        <v>101</v>
      </c>
      <c r="AT5" s="1" t="s">
        <v>59</v>
      </c>
    </row>
    <row r="6" spans="1:46" x14ac:dyDescent="0.4">
      <c r="A6" s="1" t="s">
        <v>1</v>
      </c>
      <c r="B6" s="1" t="s">
        <v>3</v>
      </c>
      <c r="C6" s="1" t="s">
        <v>5</v>
      </c>
      <c r="D6" s="3">
        <v>45382</v>
      </c>
      <c r="E6" s="1" t="s">
        <v>12</v>
      </c>
      <c r="F6" s="5">
        <f t="shared" si="0"/>
        <v>794</v>
      </c>
      <c r="G6" s="5">
        <f t="shared" si="1"/>
        <v>383</v>
      </c>
      <c r="H6" s="5">
        <f t="shared" si="2"/>
        <v>411</v>
      </c>
      <c r="I6" s="5">
        <v>3</v>
      </c>
      <c r="J6" s="5">
        <v>3</v>
      </c>
      <c r="K6" s="5">
        <v>5</v>
      </c>
      <c r="L6" s="5">
        <v>5</v>
      </c>
      <c r="M6" s="5">
        <v>11</v>
      </c>
      <c r="N6" s="5">
        <v>6</v>
      </c>
      <c r="O6" s="5">
        <v>14</v>
      </c>
      <c r="P6" s="5">
        <v>6</v>
      </c>
      <c r="Q6" s="5">
        <v>8</v>
      </c>
      <c r="R6" s="5">
        <v>4</v>
      </c>
      <c r="S6" s="5">
        <v>14</v>
      </c>
      <c r="T6" s="5">
        <v>9</v>
      </c>
      <c r="U6" s="5">
        <v>12</v>
      </c>
      <c r="V6" s="5">
        <v>9</v>
      </c>
      <c r="W6" s="5">
        <v>19</v>
      </c>
      <c r="X6" s="5">
        <v>12</v>
      </c>
      <c r="Y6" s="5">
        <v>8</v>
      </c>
      <c r="Z6" s="5">
        <v>13</v>
      </c>
      <c r="AA6" s="5">
        <v>32</v>
      </c>
      <c r="AB6" s="5">
        <v>30</v>
      </c>
      <c r="AC6" s="5">
        <v>25</v>
      </c>
      <c r="AD6" s="5">
        <v>19</v>
      </c>
      <c r="AE6" s="5">
        <v>18</v>
      </c>
      <c r="AF6" s="5">
        <v>22</v>
      </c>
      <c r="AG6" s="5">
        <v>41</v>
      </c>
      <c r="AH6" s="5">
        <v>28</v>
      </c>
      <c r="AI6" s="5">
        <v>42</v>
      </c>
      <c r="AJ6" s="5">
        <v>35</v>
      </c>
      <c r="AK6" s="5">
        <v>61</v>
      </c>
      <c r="AL6" s="5">
        <v>57</v>
      </c>
      <c r="AM6" s="5">
        <v>30</v>
      </c>
      <c r="AN6" s="5">
        <v>47</v>
      </c>
      <c r="AO6" s="5">
        <v>15</v>
      </c>
      <c r="AP6" s="5">
        <v>31</v>
      </c>
      <c r="AQ6" s="5">
        <f>15+9+1</f>
        <v>25</v>
      </c>
      <c r="AR6" s="5">
        <f>42+25+7+1</f>
        <v>75</v>
      </c>
      <c r="AT6" s="1" t="s">
        <v>59</v>
      </c>
    </row>
    <row r="7" spans="1:46" x14ac:dyDescent="0.4">
      <c r="A7" s="1" t="s">
        <v>1</v>
      </c>
      <c r="B7" s="1" t="s">
        <v>3</v>
      </c>
      <c r="C7" s="1" t="s">
        <v>5</v>
      </c>
      <c r="D7" s="3">
        <v>45382</v>
      </c>
      <c r="E7" s="1" t="s">
        <v>13</v>
      </c>
      <c r="F7" s="5">
        <f t="shared" si="0"/>
        <v>534</v>
      </c>
      <c r="G7" s="5">
        <f t="shared" si="1"/>
        <v>251</v>
      </c>
      <c r="H7" s="5">
        <f t="shared" si="2"/>
        <v>283</v>
      </c>
      <c r="I7" s="5">
        <v>0</v>
      </c>
      <c r="J7" s="5">
        <v>2</v>
      </c>
      <c r="K7" s="5">
        <v>5</v>
      </c>
      <c r="L7" s="5">
        <v>3</v>
      </c>
      <c r="M7" s="5">
        <v>5</v>
      </c>
      <c r="N7" s="5">
        <v>5</v>
      </c>
      <c r="O7" s="5">
        <v>7</v>
      </c>
      <c r="P7" s="5">
        <v>7</v>
      </c>
      <c r="Q7" s="5">
        <v>10</v>
      </c>
      <c r="R7" s="5">
        <v>8</v>
      </c>
      <c r="S7" s="5">
        <v>13</v>
      </c>
      <c r="T7" s="5">
        <v>5</v>
      </c>
      <c r="U7" s="5">
        <v>9</v>
      </c>
      <c r="V7" s="5">
        <v>4</v>
      </c>
      <c r="W7" s="5">
        <v>4</v>
      </c>
      <c r="X7" s="5">
        <v>7</v>
      </c>
      <c r="Y7" s="5">
        <v>11</v>
      </c>
      <c r="Z7" s="5">
        <v>14</v>
      </c>
      <c r="AA7" s="5">
        <v>15</v>
      </c>
      <c r="AB7" s="5">
        <v>11</v>
      </c>
      <c r="AC7" s="5">
        <v>15</v>
      </c>
      <c r="AD7" s="5">
        <v>17</v>
      </c>
      <c r="AE7" s="5">
        <v>18</v>
      </c>
      <c r="AF7" s="5">
        <v>17</v>
      </c>
      <c r="AG7" s="5">
        <v>20</v>
      </c>
      <c r="AH7" s="5">
        <v>21</v>
      </c>
      <c r="AI7" s="5">
        <v>28</v>
      </c>
      <c r="AJ7" s="5">
        <v>34</v>
      </c>
      <c r="AK7" s="5">
        <v>38</v>
      </c>
      <c r="AL7" s="5">
        <v>29</v>
      </c>
      <c r="AM7" s="5">
        <v>23</v>
      </c>
      <c r="AN7" s="5">
        <v>32</v>
      </c>
      <c r="AO7" s="5">
        <v>11</v>
      </c>
      <c r="AP7" s="5">
        <v>20</v>
      </c>
      <c r="AQ7" s="5">
        <f>14+4+1</f>
        <v>19</v>
      </c>
      <c r="AR7" s="5">
        <f>23+17+6+1</f>
        <v>47</v>
      </c>
      <c r="AT7" s="1" t="s">
        <v>59</v>
      </c>
    </row>
    <row r="8" spans="1:46" x14ac:dyDescent="0.4">
      <c r="A8" s="1" t="s">
        <v>1</v>
      </c>
      <c r="B8" s="1" t="s">
        <v>3</v>
      </c>
      <c r="C8" s="1" t="s">
        <v>5</v>
      </c>
      <c r="D8" s="3">
        <v>45382</v>
      </c>
      <c r="E8" s="1" t="s">
        <v>14</v>
      </c>
      <c r="F8" s="5">
        <f t="shared" si="0"/>
        <v>3039</v>
      </c>
      <c r="G8" s="5">
        <f t="shared" si="1"/>
        <v>1450</v>
      </c>
      <c r="H8" s="5">
        <f t="shared" si="2"/>
        <v>1589</v>
      </c>
      <c r="I8" s="5">
        <v>25</v>
      </c>
      <c r="J8" s="5">
        <v>28</v>
      </c>
      <c r="K8" s="5">
        <v>30</v>
      </c>
      <c r="L8" s="5">
        <v>30</v>
      </c>
      <c r="M8" s="5">
        <v>37</v>
      </c>
      <c r="N8" s="5">
        <v>45</v>
      </c>
      <c r="O8" s="5">
        <v>59</v>
      </c>
      <c r="P8" s="5">
        <v>40</v>
      </c>
      <c r="Q8" s="5">
        <v>34</v>
      </c>
      <c r="R8" s="5">
        <v>35</v>
      </c>
      <c r="S8" s="5">
        <v>58</v>
      </c>
      <c r="T8" s="5">
        <v>39</v>
      </c>
      <c r="U8" s="5">
        <v>48</v>
      </c>
      <c r="V8" s="5">
        <v>44</v>
      </c>
      <c r="W8" s="5">
        <v>66</v>
      </c>
      <c r="X8" s="5">
        <v>51</v>
      </c>
      <c r="Y8" s="5">
        <v>101</v>
      </c>
      <c r="Z8" s="5">
        <v>84</v>
      </c>
      <c r="AA8" s="5">
        <v>113</v>
      </c>
      <c r="AB8" s="5">
        <v>93</v>
      </c>
      <c r="AC8" s="5">
        <v>104</v>
      </c>
      <c r="AD8" s="5">
        <v>98</v>
      </c>
      <c r="AE8" s="5">
        <v>101</v>
      </c>
      <c r="AF8" s="5">
        <v>106</v>
      </c>
      <c r="AG8" s="5">
        <v>118</v>
      </c>
      <c r="AH8" s="5">
        <v>122</v>
      </c>
      <c r="AI8" s="5">
        <v>140</v>
      </c>
      <c r="AJ8" s="5">
        <v>148</v>
      </c>
      <c r="AK8" s="5">
        <v>168</v>
      </c>
      <c r="AL8" s="5">
        <v>179</v>
      </c>
      <c r="AM8" s="5">
        <v>113</v>
      </c>
      <c r="AN8" s="5">
        <v>153</v>
      </c>
      <c r="AO8" s="5">
        <v>80</v>
      </c>
      <c r="AP8" s="5">
        <v>115</v>
      </c>
      <c r="AQ8" s="5">
        <f>39+11+5</f>
        <v>55</v>
      </c>
      <c r="AR8" s="5">
        <f>92+61+24+2</f>
        <v>179</v>
      </c>
      <c r="AT8" s="1" t="s">
        <v>59</v>
      </c>
    </row>
    <row r="9" spans="1:46" x14ac:dyDescent="0.4">
      <c r="A9" s="1" t="s">
        <v>1</v>
      </c>
      <c r="B9" s="1" t="s">
        <v>3</v>
      </c>
      <c r="C9" s="1" t="s">
        <v>5</v>
      </c>
      <c r="D9" s="3">
        <v>45382</v>
      </c>
      <c r="E9" s="1" t="s">
        <v>15</v>
      </c>
      <c r="F9" s="5">
        <f t="shared" si="0"/>
        <v>1255</v>
      </c>
      <c r="G9" s="5">
        <f t="shared" si="1"/>
        <v>595</v>
      </c>
      <c r="H9" s="5">
        <f t="shared" si="2"/>
        <v>660</v>
      </c>
      <c r="I9" s="5">
        <v>3</v>
      </c>
      <c r="J9" s="5">
        <v>5</v>
      </c>
      <c r="K9" s="5">
        <v>10</v>
      </c>
      <c r="L9" s="5">
        <v>8</v>
      </c>
      <c r="M9" s="5">
        <v>12</v>
      </c>
      <c r="N9" s="5">
        <v>11</v>
      </c>
      <c r="O9" s="5">
        <v>10</v>
      </c>
      <c r="P9" s="5">
        <v>15</v>
      </c>
      <c r="Q9" s="5">
        <v>10</v>
      </c>
      <c r="R9" s="5">
        <v>6</v>
      </c>
      <c r="S9" s="5">
        <v>13</v>
      </c>
      <c r="T9" s="5">
        <v>5</v>
      </c>
      <c r="U9" s="5">
        <v>14</v>
      </c>
      <c r="V9" s="5">
        <v>15</v>
      </c>
      <c r="W9" s="5">
        <v>23</v>
      </c>
      <c r="X9" s="5">
        <v>18</v>
      </c>
      <c r="Y9" s="5">
        <v>40</v>
      </c>
      <c r="Z9" s="5">
        <v>20</v>
      </c>
      <c r="AA9" s="5">
        <v>36</v>
      </c>
      <c r="AB9" s="5">
        <v>32</v>
      </c>
      <c r="AC9" s="5">
        <v>36</v>
      </c>
      <c r="AD9" s="5">
        <v>30</v>
      </c>
      <c r="AE9" s="5">
        <v>36</v>
      </c>
      <c r="AF9" s="5">
        <v>36</v>
      </c>
      <c r="AG9" s="5">
        <v>52</v>
      </c>
      <c r="AH9" s="5">
        <v>71</v>
      </c>
      <c r="AI9" s="5">
        <v>73</v>
      </c>
      <c r="AJ9" s="5">
        <v>68</v>
      </c>
      <c r="AK9" s="5">
        <v>86</v>
      </c>
      <c r="AL9" s="5">
        <v>85</v>
      </c>
      <c r="AM9" s="5">
        <v>55</v>
      </c>
      <c r="AN9" s="5">
        <v>55</v>
      </c>
      <c r="AO9" s="5">
        <v>30</v>
      </c>
      <c r="AP9" s="5">
        <v>63</v>
      </c>
      <c r="AQ9" s="5">
        <f>41+15</f>
        <v>56</v>
      </c>
      <c r="AR9" s="5">
        <f>59+41+13+4</f>
        <v>117</v>
      </c>
      <c r="AT9" s="1" t="s">
        <v>59</v>
      </c>
    </row>
    <row r="10" spans="1:46" x14ac:dyDescent="0.4">
      <c r="A10" s="1" t="s">
        <v>1</v>
      </c>
      <c r="B10" s="1" t="s">
        <v>3</v>
      </c>
      <c r="C10" s="1" t="s">
        <v>5</v>
      </c>
      <c r="D10" s="3">
        <v>45382</v>
      </c>
      <c r="E10" s="1" t="s">
        <v>16</v>
      </c>
      <c r="F10" s="5">
        <f t="shared" si="0"/>
        <v>6418</v>
      </c>
      <c r="G10" s="5">
        <f t="shared" si="1"/>
        <v>2970</v>
      </c>
      <c r="H10" s="5">
        <f t="shared" si="2"/>
        <v>3448</v>
      </c>
      <c r="I10" s="5">
        <v>37</v>
      </c>
      <c r="J10" s="5">
        <v>26</v>
      </c>
      <c r="K10" s="5">
        <v>69</v>
      </c>
      <c r="L10" s="5">
        <v>58</v>
      </c>
      <c r="M10" s="5">
        <v>84</v>
      </c>
      <c r="N10" s="5">
        <v>85</v>
      </c>
      <c r="O10" s="5">
        <v>89</v>
      </c>
      <c r="P10" s="5">
        <v>77</v>
      </c>
      <c r="Q10" s="5">
        <v>66</v>
      </c>
      <c r="R10" s="5">
        <v>74</v>
      </c>
      <c r="S10" s="5">
        <v>89</v>
      </c>
      <c r="T10" s="5">
        <v>55</v>
      </c>
      <c r="U10" s="5">
        <v>84</v>
      </c>
      <c r="V10" s="5">
        <v>66</v>
      </c>
      <c r="W10" s="5">
        <v>127</v>
      </c>
      <c r="X10" s="5">
        <v>108</v>
      </c>
      <c r="Y10" s="5">
        <v>151</v>
      </c>
      <c r="Z10" s="5">
        <v>121</v>
      </c>
      <c r="AA10" s="5">
        <v>172</v>
      </c>
      <c r="AB10" s="5">
        <v>169</v>
      </c>
      <c r="AC10" s="5">
        <v>181</v>
      </c>
      <c r="AD10" s="5">
        <v>182</v>
      </c>
      <c r="AE10" s="5">
        <v>218</v>
      </c>
      <c r="AF10" s="5">
        <v>207</v>
      </c>
      <c r="AG10" s="5">
        <v>272</v>
      </c>
      <c r="AH10" s="5">
        <v>258</v>
      </c>
      <c r="AI10" s="5">
        <v>287</v>
      </c>
      <c r="AJ10" s="5">
        <v>304</v>
      </c>
      <c r="AK10" s="5">
        <v>359</v>
      </c>
      <c r="AL10" s="5">
        <v>368</v>
      </c>
      <c r="AM10" s="5">
        <v>229</v>
      </c>
      <c r="AN10" s="5">
        <v>335</v>
      </c>
      <c r="AO10" s="5">
        <v>200</v>
      </c>
      <c r="AP10" s="5">
        <v>335</v>
      </c>
      <c r="AQ10" s="5">
        <f>156+83+17</f>
        <v>256</v>
      </c>
      <c r="AR10" s="5">
        <f>309+224+73+12+2</f>
        <v>620</v>
      </c>
      <c r="AT10" s="1" t="s">
        <v>59</v>
      </c>
    </row>
    <row r="11" spans="1:46" x14ac:dyDescent="0.4">
      <c r="A11" s="1" t="s">
        <v>1</v>
      </c>
      <c r="B11" s="1" t="s">
        <v>3</v>
      </c>
      <c r="C11" s="1" t="s">
        <v>5</v>
      </c>
      <c r="D11" s="3">
        <v>45382</v>
      </c>
      <c r="E11" s="1" t="s">
        <v>17</v>
      </c>
      <c r="F11" s="5">
        <f t="shared" si="0"/>
        <v>1045</v>
      </c>
      <c r="G11" s="5">
        <f t="shared" si="1"/>
        <v>488</v>
      </c>
      <c r="H11" s="5">
        <f t="shared" si="2"/>
        <v>557</v>
      </c>
      <c r="I11" s="5">
        <v>3</v>
      </c>
      <c r="J11" s="5">
        <v>5</v>
      </c>
      <c r="K11" s="5">
        <v>4</v>
      </c>
      <c r="L11" s="5">
        <v>2</v>
      </c>
      <c r="M11" s="5">
        <v>9</v>
      </c>
      <c r="N11" s="5">
        <v>6</v>
      </c>
      <c r="O11" s="5">
        <v>19</v>
      </c>
      <c r="P11" s="5">
        <v>10</v>
      </c>
      <c r="Q11" s="5">
        <v>6</v>
      </c>
      <c r="R11" s="5">
        <v>10</v>
      </c>
      <c r="S11" s="5">
        <v>10</v>
      </c>
      <c r="T11" s="5">
        <v>6</v>
      </c>
      <c r="U11" s="5">
        <v>7</v>
      </c>
      <c r="V11" s="5">
        <v>8</v>
      </c>
      <c r="W11" s="5">
        <v>20</v>
      </c>
      <c r="X11" s="5">
        <v>13</v>
      </c>
      <c r="Y11" s="5">
        <v>26</v>
      </c>
      <c r="Z11" s="5">
        <v>17</v>
      </c>
      <c r="AA11" s="5">
        <v>21</v>
      </c>
      <c r="AB11" s="5">
        <v>15</v>
      </c>
      <c r="AC11" s="5">
        <v>24</v>
      </c>
      <c r="AD11" s="5">
        <v>34</v>
      </c>
      <c r="AE11" s="5">
        <v>32</v>
      </c>
      <c r="AF11" s="5">
        <v>30</v>
      </c>
      <c r="AG11" s="5">
        <v>46</v>
      </c>
      <c r="AH11" s="5">
        <v>58</v>
      </c>
      <c r="AI11" s="5">
        <v>64</v>
      </c>
      <c r="AJ11" s="5">
        <v>53</v>
      </c>
      <c r="AK11" s="5">
        <v>78</v>
      </c>
      <c r="AL11" s="5">
        <v>58</v>
      </c>
      <c r="AM11" s="5">
        <v>39</v>
      </c>
      <c r="AN11" s="5">
        <v>57</v>
      </c>
      <c r="AO11" s="5">
        <v>33</v>
      </c>
      <c r="AP11" s="5">
        <v>54</v>
      </c>
      <c r="AQ11" s="5">
        <f>26+17+4</f>
        <v>47</v>
      </c>
      <c r="AR11" s="5">
        <f>63+41+16+1</f>
        <v>121</v>
      </c>
      <c r="AT11" s="1" t="s">
        <v>59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2024-05-14T01:05:26Z</cp:lastPrinted>
  <dcterms:created xsi:type="dcterms:W3CDTF">2023-04-04T07:38:24Z</dcterms:created>
  <dcterms:modified xsi:type="dcterms:W3CDTF">2024-05-16T23:45:02Z</dcterms:modified>
</cp:coreProperties>
</file>