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>
    <mc:Choice Requires="x15">
      <x15ac:absPath xmlns:x15ac="http://schemas.microsoft.com/office/spreadsheetml/2010/11/ac" url="\\10.31.24.110\chiiki\002_電算関係\R07年度\022_オープンデータ\5.今年度公開\"/>
    </mc:Choice>
  </mc:AlternateContent>
  <xr:revisionPtr revIDLastSave="0" documentId="13_ncr:1_{20A5A939-12EC-45D1-802C-56383FBCCE4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地域・年齢別人口_フォーマット" sheetId="2" r:id="rId1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<sst xmlns="http://schemas.openxmlformats.org/spreadsheetml/2006/main" count="96" uniqueCount="60">
  <si>
    <t>全国地方公共団体コード</t>
  </si>
  <si>
    <t>052027</t>
  </si>
  <si>
    <t>地域コード</t>
  </si>
  <si>
    <t/>
  </si>
  <si>
    <t>地方公共団体名</t>
  </si>
  <si>
    <t>秋田県能代市</t>
  </si>
  <si>
    <t>調査年月日</t>
  </si>
  <si>
    <t>地域名</t>
  </si>
  <si>
    <t>本庁</t>
  </si>
  <si>
    <t>榊</t>
  </si>
  <si>
    <t>向能代</t>
  </si>
  <si>
    <t>扇渕</t>
  </si>
  <si>
    <t>檜山</t>
  </si>
  <si>
    <t>鶴形</t>
  </si>
  <si>
    <t>浅内</t>
  </si>
  <si>
    <t>常　盤</t>
  </si>
  <si>
    <t>二ツ井</t>
  </si>
  <si>
    <t>富根</t>
  </si>
  <si>
    <t>総人口</t>
  </si>
  <si>
    <t>男性</t>
  </si>
  <si>
    <t>女性</t>
  </si>
  <si>
    <t>0-4歳の男性</t>
  </si>
  <si>
    <t>0-4歳の女性</t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</si>
  <si>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</si>
  <si>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</si>
  <si>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</si>
  <si>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</si>
  <si>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</si>
  <si>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</si>
  <si>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</si>
  <si>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</si>
  <si>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</si>
  <si>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</si>
  <si>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</si>
  <si>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</si>
  <si>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</si>
  <si>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</si>
  <si>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</si>
  <si>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</si>
  <si>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</si>
  <si>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</si>
  <si>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</si>
  <si>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</si>
  <si>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</si>
  <si>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</si>
  <si>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</si>
  <si>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</si>
  <si>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</si>
  <si>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</si>
  <si>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</si>
  <si>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</si>
  <si>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</si>
  <si>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</si>
  <si>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</si>
  <si>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</si>
  <si>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85歳以上の男性</t>
  </si>
  <si>
    <t>85歳以上の女性</t>
  </si>
  <si>
    <t>世帯数</t>
  </si>
  <si>
    <t>備考</t>
  </si>
  <si>
    <t>市民保険課窓口サービス係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</si>
</sst>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2" borderId="0" xfId="0" applyNumberFormat="1" applyFill="1">
      <alignment vertical="center"/>
    </xf>
    <xf numFmtId="176" fontId="0" fillId="0" borderId="0" xfId="0" applyNumberFormat="1">
      <alignment vertical="center"/>
    </xf>
    <xf numFmtId="176" fontId="0" fillId="2" borderId="0" xfId="0" applyNumberFormat="1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1"/>
  <sheetViews>
    <sheetView tabSelected="1" workbookViewId="0"/>
  </sheetViews>
  <sheetFormatPr defaultRowHeight="18.75" x14ac:dyDescent="0.4"/>
  <cols>
    <col min="1" max="1" width="20.625" style="1" customWidth="1"/>
    <col min="2" max="2" width="11" style="1" bestFit="1" customWidth="1"/>
    <col min="3" max="3" width="15.125" style="1" bestFit="1" customWidth="1"/>
    <col min="4" max="4" width="11.375" style="3" bestFit="1" customWidth="1"/>
    <col min="5" max="6" width="7.125" style="1" bestFit="1" customWidth="1"/>
    <col min="7" max="7" width="5.5" style="1" bestFit="1" customWidth="1"/>
    <col min="8" max="8" width="6.5" style="1" bestFit="1" customWidth="1"/>
    <col min="9" max="12" width="12.125" style="1" bestFit="1" customWidth="1"/>
    <col min="13" max="42" width="14.25" style="1" bestFit="1" customWidth="1"/>
    <col min="43" max="44" width="15.25" style="1" bestFit="1" customWidth="1"/>
    <col min="45" max="45" width="7.125" style="1" bestFit="1" customWidth="1"/>
    <col min="46" max="46" width="20.625" style="1" customWidth="1"/>
  </cols>
  <sheetData>
    <row r="1" spans="1:46" x14ac:dyDescent="0.4">
      <c r="A1" s="2" t="s">
        <v>0</v>
      </c>
      <c r="B1" s="2" t="s">
        <v>2</v>
      </c>
      <c r="C1" s="2" t="s">
        <v>4</v>
      </c>
      <c r="D1" s="4" t="s">
        <v>6</v>
      </c>
      <c r="E1" s="2" t="s">
        <v>7</v>
      </c>
      <c r="F1" s="2" t="s">
        <v>18</v>
      </c>
      <c r="G1" s="2" t="s">
        <v>19</v>
      </c>
      <c r="H1" s="2" t="s">
        <v>20</v>
      </c>
      <c r="I1" s="2" t="s">
        <v>21</v>
      </c>
      <c r="J1" s="2" t="s">
        <v>22</v>
      </c>
      <c r="K1" s="2" t="s">
        <v>23</v>
      </c>
      <c r="L1" s="2" t="s">
        <v>24</v>
      </c>
      <c r="M1" s="2" t="s">
        <v>25</v>
      </c>
      <c r="N1" s="2" t="s">
        <v>26</v>
      </c>
      <c r="O1" s="2" t="s">
        <v>27</v>
      </c>
      <c r="P1" s="2" t="s">
        <v>28</v>
      </c>
      <c r="Q1" s="2" t="s">
        <v>29</v>
      </c>
      <c r="R1" s="2" t="s">
        <v>30</v>
      </c>
      <c r="S1" s="2" t="s">
        <v>31</v>
      </c>
      <c r="T1" s="2" t="s">
        <v>32</v>
      </c>
      <c r="U1" s="2" t="s">
        <v>33</v>
      </c>
      <c r="V1" s="2" t="s">
        <v>34</v>
      </c>
      <c r="W1" s="2" t="s">
        <v>35</v>
      </c>
      <c r="X1" s="2" t="s">
        <v>36</v>
      </c>
      <c r="Y1" s="2" t="s">
        <v>37</v>
      </c>
      <c r="Z1" s="2" t="s">
        <v>38</v>
      </c>
      <c r="AA1" s="2" t="s">
        <v>39</v>
      </c>
      <c r="AB1" s="2" t="s">
        <v>40</v>
      </c>
      <c r="AC1" s="2" t="s">
        <v>41</v>
      </c>
      <c r="AD1" s="2" t="s">
        <v>42</v>
      </c>
      <c r="AE1" s="2" t="s">
        <v>43</v>
      </c>
      <c r="AF1" s="2" t="s">
        <v>44</v>
      </c>
      <c r="AG1" s="2" t="s">
        <v>45</v>
      </c>
      <c r="AH1" s="2" t="s">
        <v>46</v>
      </c>
      <c r="AI1" s="2" t="s">
        <v>47</v>
      </c>
      <c r="AJ1" s="2" t="s">
        <v>48</v>
      </c>
      <c r="AK1" s="2" t="s">
        <v>49</v>
      </c>
      <c r="AL1" s="2" t="s">
        <v>50</v>
      </c>
      <c r="AM1" s="2" t="s">
        <v>51</v>
      </c>
      <c r="AN1" s="2" t="s">
        <v>52</v>
      </c>
      <c r="AO1" s="2" t="s">
        <v>53</v>
      </c>
      <c r="AP1" s="2" t="s">
        <v>54</v>
      </c>
      <c r="AQ1" s="2" t="s">
        <v>55</v>
      </c>
      <c r="AR1" s="2" t="s">
        <v>56</v>
      </c>
      <c r="AS1" s="2" t="s">
        <v>57</v>
      </c>
      <c r="AT1" s="2" t="s">
        <v>58</v>
      </c>
    </row>
    <row r="2" spans="1:46" x14ac:dyDescent="0.4">
      <c r="A2" s="1" t="s">
        <v>1</v>
      </c>
      <c r="B2" s="1" t="s">
        <v>3</v>
      </c>
      <c r="C2" s="1" t="s">
        <v>5</v>
      </c>
      <c r="D2" s="3">
        <v>45747</v>
      </c>
      <c r="E2" s="1" t="s">
        <v>8</v>
      </c>
      <c r="F2">
        <f>SUM(G2,H2)</f>
        <v>18103</v>
      </c>
      <c r="G2">
        <f>SUM(I2,K2,M2,O2,Q2,S2,U2,W2,Y2,AA2,AC2,AE2,AG2,AI2,AK2,AM2,AO2,AQ2)</f>
        <v>8335</v>
      </c>
      <c r="H2">
        <f>SUM(J2,L2,N2,P2,R2,T2,V2,X2,Z2,AB2,AD2,AF2,AH2,AJ2,AL2,AN2,AP2,AR2)</f>
        <v>9768</v>
      </c>
      <c r="I2">
        <v>175</v>
      </c>
      <c r="J2">
        <v>180</v>
      </c>
      <c r="K2">
        <v>265</v>
      </c>
      <c r="L2">
        <v>233</v>
      </c>
      <c r="M2">
        <v>282</v>
      </c>
      <c r="N2">
        <v>296</v>
      </c>
      <c r="O2">
        <v>358</v>
      </c>
      <c r="P2">
        <v>329</v>
      </c>
      <c r="Q2">
        <v>316</v>
      </c>
      <c r="R2">
        <v>260</v>
      </c>
      <c r="S2">
        <v>289</v>
      </c>
      <c r="T2">
        <v>247</v>
      </c>
      <c r="U2">
        <v>300</v>
      </c>
      <c r="V2">
        <v>284</v>
      </c>
      <c r="W2">
        <v>403</v>
      </c>
      <c r="X2">
        <v>366</v>
      </c>
      <c r="Y2">
        <v>482</v>
      </c>
      <c r="Z2">
        <v>480</v>
      </c>
      <c r="AA2">
        <v>621</v>
      </c>
      <c r="AB2">
        <v>586</v>
      </c>
      <c r="AC2">
        <v>646</v>
      </c>
      <c r="AD2">
        <v>656</v>
      </c>
      <c r="AE2">
        <v>665</v>
      </c>
      <c r="AF2">
        <v>631</v>
      </c>
      <c r="AG2">
        <v>589</v>
      </c>
      <c r="AH2">
        <v>658</v>
      </c>
      <c r="AI2">
        <v>632</v>
      </c>
      <c r="AJ2">
        <v>741</v>
      </c>
      <c r="AK2">
        <v>692</v>
      </c>
      <c r="AL2">
        <v>853</v>
      </c>
      <c r="AM2">
        <v>735</v>
      </c>
      <c r="AN2">
        <v>944</v>
      </c>
      <c r="AO2">
        <v>441</v>
      </c>
      <c r="AP2">
        <v>841</v>
      </c>
      <c r="AQ2">
        <f>288+133+21+2</f>
        <v>444</v>
      </c>
      <c r="AR2">
        <f>656+378+124+24+1</f>
        <v>1183</v>
      </c>
      <c r="AT2" s="1" t="s">
        <v>59</v>
      </c>
    </row>
    <row r="3" spans="1:46" x14ac:dyDescent="0.4">
      <c r="A3" s="1" t="s">
        <v>1</v>
      </c>
      <c r="B3" s="1" t="s">
        <v>3</v>
      </c>
      <c r="C3" s="1" t="s">
        <v>5</v>
      </c>
      <c r="D3" s="3">
        <v>45747</v>
      </c>
      <c r="E3" s="1" t="s">
        <v>9</v>
      </c>
      <c r="F3">
        <f t="shared" ref="F3:F11" si="0">SUM(G3,H3)</f>
        <v>6793</v>
      </c>
      <c r="G3">
        <f t="shared" ref="G3:H11" si="1">SUM(I3,K3,M3,O3,Q3,S3,U3,W3,Y3,AA3,AC3,AE3,AG3,AI3,AK3,AM3,AO3,AQ3)</f>
        <v>3160</v>
      </c>
      <c r="H3">
        <f>SUM(J3,L3,N3,P3,R3,T3,V3,X3,Z3,AB3,AD3,AF3,AH3,AJ3,AL3,AN3,AP3,AR3)</f>
        <v>3633</v>
      </c>
      <c r="I3">
        <v>76</v>
      </c>
      <c r="J3">
        <v>86</v>
      </c>
      <c r="K3">
        <v>106</v>
      </c>
      <c r="L3">
        <v>98</v>
      </c>
      <c r="M3">
        <v>147</v>
      </c>
      <c r="N3">
        <v>119</v>
      </c>
      <c r="O3">
        <v>168</v>
      </c>
      <c r="P3">
        <v>160</v>
      </c>
      <c r="Q3">
        <v>122</v>
      </c>
      <c r="R3">
        <v>127</v>
      </c>
      <c r="S3">
        <v>134</v>
      </c>
      <c r="T3">
        <v>110</v>
      </c>
      <c r="U3">
        <v>136</v>
      </c>
      <c r="V3">
        <v>131</v>
      </c>
      <c r="W3">
        <v>148</v>
      </c>
      <c r="X3">
        <v>148</v>
      </c>
      <c r="Y3">
        <v>197</v>
      </c>
      <c r="Z3">
        <v>159</v>
      </c>
      <c r="AA3">
        <v>254</v>
      </c>
      <c r="AB3">
        <v>285</v>
      </c>
      <c r="AC3">
        <v>293</v>
      </c>
      <c r="AD3">
        <v>293</v>
      </c>
      <c r="AE3">
        <v>247</v>
      </c>
      <c r="AF3">
        <v>275</v>
      </c>
      <c r="AG3">
        <v>232</v>
      </c>
      <c r="AH3">
        <v>229</v>
      </c>
      <c r="AI3">
        <v>191</v>
      </c>
      <c r="AJ3">
        <v>214</v>
      </c>
      <c r="AK3">
        <v>227</v>
      </c>
      <c r="AL3">
        <v>323</v>
      </c>
      <c r="AM3">
        <v>225</v>
      </c>
      <c r="AN3">
        <v>320</v>
      </c>
      <c r="AO3">
        <v>146</v>
      </c>
      <c r="AP3">
        <v>225</v>
      </c>
      <c r="AQ3">
        <f>74+33+3+1</f>
        <v>111</v>
      </c>
      <c r="AR3">
        <f>191+102+32+5+1</f>
        <v>331</v>
      </c>
      <c r="AT3" s="1" t="s">
        <v>59</v>
      </c>
    </row>
    <row r="4" spans="1:46" x14ac:dyDescent="0.4">
      <c r="A4" s="1" t="s">
        <v>1</v>
      </c>
      <c r="B4" s="1" t="s">
        <v>3</v>
      </c>
      <c r="C4" s="1" t="s">
        <v>5</v>
      </c>
      <c r="D4" s="3">
        <v>45747</v>
      </c>
      <c r="E4" s="1" t="s">
        <v>10</v>
      </c>
      <c r="F4">
        <f t="shared" si="0"/>
        <v>7396</v>
      </c>
      <c r="G4">
        <f t="shared" si="1"/>
        <v>3509</v>
      </c>
      <c r="H4">
        <f t="shared" si="1"/>
        <v>3887</v>
      </c>
      <c r="I4">
        <v>94</v>
      </c>
      <c r="J4">
        <v>78</v>
      </c>
      <c r="K4">
        <v>121</v>
      </c>
      <c r="L4">
        <v>98</v>
      </c>
      <c r="M4">
        <v>124</v>
      </c>
      <c r="N4">
        <v>133</v>
      </c>
      <c r="O4">
        <v>150</v>
      </c>
      <c r="P4">
        <v>137</v>
      </c>
      <c r="Q4">
        <v>142</v>
      </c>
      <c r="R4">
        <v>118</v>
      </c>
      <c r="S4">
        <v>138</v>
      </c>
      <c r="T4">
        <v>112</v>
      </c>
      <c r="U4">
        <v>138</v>
      </c>
      <c r="V4">
        <v>153</v>
      </c>
      <c r="W4">
        <v>180</v>
      </c>
      <c r="X4">
        <v>166</v>
      </c>
      <c r="Y4">
        <v>226</v>
      </c>
      <c r="Z4">
        <v>225</v>
      </c>
      <c r="AA4">
        <v>271</v>
      </c>
      <c r="AB4">
        <v>234</v>
      </c>
      <c r="AC4">
        <v>251</v>
      </c>
      <c r="AD4">
        <v>257</v>
      </c>
      <c r="AE4">
        <v>244</v>
      </c>
      <c r="AF4">
        <v>255</v>
      </c>
      <c r="AG4">
        <v>252</v>
      </c>
      <c r="AH4">
        <v>281</v>
      </c>
      <c r="AI4">
        <v>291</v>
      </c>
      <c r="AJ4">
        <v>275</v>
      </c>
      <c r="AK4">
        <v>323</v>
      </c>
      <c r="AL4">
        <v>370</v>
      </c>
      <c r="AM4">
        <v>253</v>
      </c>
      <c r="AN4">
        <v>328</v>
      </c>
      <c r="AO4">
        <v>164</v>
      </c>
      <c r="AP4">
        <v>297</v>
      </c>
      <c r="AQ4">
        <f>97+43+7</f>
        <v>147</v>
      </c>
      <c r="AR4">
        <f>196+138+31+4+1</f>
        <v>370</v>
      </c>
      <c r="AT4" s="1" t="s">
        <v>59</v>
      </c>
    </row>
    <row r="5" spans="1:46" x14ac:dyDescent="0.4">
      <c r="A5" s="1" t="s">
        <v>1</v>
      </c>
      <c r="B5" s="1" t="s">
        <v>3</v>
      </c>
      <c r="C5" s="1" t="s">
        <v>5</v>
      </c>
      <c r="D5" s="3">
        <v>45747</v>
      </c>
      <c r="E5" s="1" t="s">
        <v>11</v>
      </c>
      <c r="F5">
        <f t="shared" si="0"/>
        <v>1831</v>
      </c>
      <c r="G5">
        <f t="shared" si="1"/>
        <v>861</v>
      </c>
      <c r="H5">
        <f t="shared" si="1"/>
        <v>970</v>
      </c>
      <c r="I5">
        <v>15</v>
      </c>
      <c r="J5">
        <v>31</v>
      </c>
      <c r="K5">
        <v>27</v>
      </c>
      <c r="L5">
        <v>21</v>
      </c>
      <c r="M5">
        <v>28</v>
      </c>
      <c r="N5">
        <v>29</v>
      </c>
      <c r="O5">
        <v>33</v>
      </c>
      <c r="P5">
        <v>28</v>
      </c>
      <c r="Q5">
        <v>23</v>
      </c>
      <c r="R5">
        <v>20</v>
      </c>
      <c r="S5">
        <v>29</v>
      </c>
      <c r="T5">
        <v>28</v>
      </c>
      <c r="U5">
        <v>41</v>
      </c>
      <c r="V5">
        <v>16</v>
      </c>
      <c r="W5">
        <v>41</v>
      </c>
      <c r="X5">
        <v>44</v>
      </c>
      <c r="Y5">
        <v>51</v>
      </c>
      <c r="Z5">
        <v>48</v>
      </c>
      <c r="AA5">
        <v>70</v>
      </c>
      <c r="AB5">
        <v>65</v>
      </c>
      <c r="AC5">
        <v>64</v>
      </c>
      <c r="AD5">
        <v>65</v>
      </c>
      <c r="AE5">
        <v>59</v>
      </c>
      <c r="AF5">
        <v>59</v>
      </c>
      <c r="AG5">
        <v>58</v>
      </c>
      <c r="AH5">
        <v>58</v>
      </c>
      <c r="AI5">
        <v>68</v>
      </c>
      <c r="AJ5">
        <v>86</v>
      </c>
      <c r="AK5">
        <v>105</v>
      </c>
      <c r="AL5">
        <v>110</v>
      </c>
      <c r="AM5">
        <v>76</v>
      </c>
      <c r="AN5">
        <v>100</v>
      </c>
      <c r="AO5">
        <v>39</v>
      </c>
      <c r="AP5">
        <v>70</v>
      </c>
      <c r="AQ5">
        <f>24+9+1</f>
        <v>34</v>
      </c>
      <c r="AR5">
        <f>52+26+13+1</f>
        <v>92</v>
      </c>
      <c r="AT5" s="1" t="s">
        <v>59</v>
      </c>
    </row>
    <row r="6" spans="1:46" x14ac:dyDescent="0.4">
      <c r="A6" s="1" t="s">
        <v>1</v>
      </c>
      <c r="B6" s="1" t="s">
        <v>3</v>
      </c>
      <c r="C6" s="1" t="s">
        <v>5</v>
      </c>
      <c r="D6" s="3">
        <v>45747</v>
      </c>
      <c r="E6" s="1" t="s">
        <v>12</v>
      </c>
      <c r="F6">
        <f t="shared" si="0"/>
        <v>779</v>
      </c>
      <c r="G6">
        <f t="shared" si="1"/>
        <v>377</v>
      </c>
      <c r="H6">
        <f t="shared" si="1"/>
        <v>402</v>
      </c>
      <c r="I6">
        <v>7</v>
      </c>
      <c r="J6">
        <v>5</v>
      </c>
      <c r="K6">
        <v>4</v>
      </c>
      <c r="L6">
        <v>6</v>
      </c>
      <c r="M6">
        <v>10</v>
      </c>
      <c r="N6">
        <v>5</v>
      </c>
      <c r="O6">
        <v>9</v>
      </c>
      <c r="P6">
        <v>6</v>
      </c>
      <c r="Q6">
        <v>15</v>
      </c>
      <c r="R6">
        <v>6</v>
      </c>
      <c r="S6">
        <v>12</v>
      </c>
      <c r="T6">
        <v>6</v>
      </c>
      <c r="U6">
        <v>10</v>
      </c>
      <c r="V6">
        <v>10</v>
      </c>
      <c r="W6">
        <v>16</v>
      </c>
      <c r="X6">
        <v>10</v>
      </c>
      <c r="Y6">
        <v>14</v>
      </c>
      <c r="Z6">
        <v>12</v>
      </c>
      <c r="AA6">
        <v>23</v>
      </c>
      <c r="AB6">
        <v>27</v>
      </c>
      <c r="AC6">
        <v>30</v>
      </c>
      <c r="AD6">
        <v>22</v>
      </c>
      <c r="AE6">
        <v>16</v>
      </c>
      <c r="AF6">
        <v>19</v>
      </c>
      <c r="AG6">
        <v>37</v>
      </c>
      <c r="AH6">
        <v>26</v>
      </c>
      <c r="AI6">
        <v>47</v>
      </c>
      <c r="AJ6">
        <v>38</v>
      </c>
      <c r="AK6">
        <v>47</v>
      </c>
      <c r="AL6">
        <v>48</v>
      </c>
      <c r="AM6">
        <v>39</v>
      </c>
      <c r="AN6">
        <v>49</v>
      </c>
      <c r="AO6">
        <v>20</v>
      </c>
      <c r="AP6">
        <v>30</v>
      </c>
      <c r="AQ6">
        <f>11+9+1</f>
        <v>21</v>
      </c>
      <c r="AR6">
        <f>41+23+12+1</f>
        <v>77</v>
      </c>
      <c r="AT6" s="1" t="s">
        <v>59</v>
      </c>
    </row>
    <row r="7" spans="1:46" x14ac:dyDescent="0.4">
      <c r="A7" s="1" t="s">
        <v>1</v>
      </c>
      <c r="B7" s="1" t="s">
        <v>3</v>
      </c>
      <c r="C7" s="1" t="s">
        <v>5</v>
      </c>
      <c r="D7" s="3">
        <v>45747</v>
      </c>
      <c r="E7" s="1" t="s">
        <v>13</v>
      </c>
      <c r="F7">
        <f t="shared" si="0"/>
        <v>521</v>
      </c>
      <c r="G7">
        <f t="shared" si="1"/>
        <v>247</v>
      </c>
      <c r="H7">
        <f t="shared" si="1"/>
        <v>274</v>
      </c>
      <c r="I7">
        <v>0</v>
      </c>
      <c r="J7">
        <v>2</v>
      </c>
      <c r="K7">
        <v>5</v>
      </c>
      <c r="L7">
        <v>1</v>
      </c>
      <c r="M7">
        <v>3</v>
      </c>
      <c r="N7">
        <v>5</v>
      </c>
      <c r="O7">
        <v>6</v>
      </c>
      <c r="P7">
        <v>6</v>
      </c>
      <c r="Q7">
        <v>9</v>
      </c>
      <c r="R7">
        <v>9</v>
      </c>
      <c r="S7">
        <v>10</v>
      </c>
      <c r="T7">
        <v>4</v>
      </c>
      <c r="U7">
        <v>11</v>
      </c>
      <c r="V7">
        <v>2</v>
      </c>
      <c r="W7">
        <v>8</v>
      </c>
      <c r="X7">
        <v>6</v>
      </c>
      <c r="Y7">
        <v>9</v>
      </c>
      <c r="Z7">
        <v>12</v>
      </c>
      <c r="AA7">
        <v>16</v>
      </c>
      <c r="AB7">
        <v>10</v>
      </c>
      <c r="AC7">
        <v>17</v>
      </c>
      <c r="AD7">
        <v>20</v>
      </c>
      <c r="AE7">
        <v>19</v>
      </c>
      <c r="AF7">
        <v>15</v>
      </c>
      <c r="AG7">
        <v>17</v>
      </c>
      <c r="AH7">
        <v>18</v>
      </c>
      <c r="AI7">
        <v>23</v>
      </c>
      <c r="AJ7">
        <v>32</v>
      </c>
      <c r="AK7">
        <v>36</v>
      </c>
      <c r="AL7">
        <v>32</v>
      </c>
      <c r="AM7">
        <v>29</v>
      </c>
      <c r="AN7">
        <v>29</v>
      </c>
      <c r="AO7">
        <v>14</v>
      </c>
      <c r="AP7">
        <v>23</v>
      </c>
      <c r="AQ7">
        <f>12+3</f>
        <v>15</v>
      </c>
      <c r="AR7">
        <f>21+19+7+1</f>
        <v>48</v>
      </c>
      <c r="AT7" s="1" t="s">
        <v>59</v>
      </c>
    </row>
    <row r="8" spans="1:46" x14ac:dyDescent="0.4">
      <c r="A8" s="1" t="s">
        <v>1</v>
      </c>
      <c r="B8" s="1" t="s">
        <v>3</v>
      </c>
      <c r="C8" s="1" t="s">
        <v>5</v>
      </c>
      <c r="D8" s="3">
        <v>45747</v>
      </c>
      <c r="E8" s="1" t="s">
        <v>14</v>
      </c>
      <c r="F8">
        <f t="shared" si="0"/>
        <v>2975</v>
      </c>
      <c r="G8">
        <f t="shared" si="1"/>
        <v>1411</v>
      </c>
      <c r="H8">
        <f t="shared" si="1"/>
        <v>1564</v>
      </c>
      <c r="I8">
        <v>22</v>
      </c>
      <c r="J8">
        <v>25</v>
      </c>
      <c r="K8">
        <v>27</v>
      </c>
      <c r="L8">
        <v>34</v>
      </c>
      <c r="M8">
        <v>37</v>
      </c>
      <c r="N8">
        <v>38</v>
      </c>
      <c r="O8">
        <v>54</v>
      </c>
      <c r="P8">
        <v>39</v>
      </c>
      <c r="Q8">
        <v>36</v>
      </c>
      <c r="R8">
        <v>38</v>
      </c>
      <c r="S8">
        <v>47</v>
      </c>
      <c r="T8">
        <v>40</v>
      </c>
      <c r="U8">
        <v>52</v>
      </c>
      <c r="V8">
        <v>45</v>
      </c>
      <c r="W8">
        <v>58</v>
      </c>
      <c r="X8">
        <v>44</v>
      </c>
      <c r="Y8">
        <v>100</v>
      </c>
      <c r="Z8">
        <v>76</v>
      </c>
      <c r="AA8">
        <v>104</v>
      </c>
      <c r="AB8">
        <v>95</v>
      </c>
      <c r="AC8">
        <v>116</v>
      </c>
      <c r="AD8">
        <v>101</v>
      </c>
      <c r="AE8">
        <v>91</v>
      </c>
      <c r="AF8">
        <v>102</v>
      </c>
      <c r="AG8">
        <v>117</v>
      </c>
      <c r="AH8">
        <v>117</v>
      </c>
      <c r="AI8">
        <v>140</v>
      </c>
      <c r="AJ8">
        <v>144</v>
      </c>
      <c r="AK8">
        <v>157</v>
      </c>
      <c r="AL8">
        <v>173</v>
      </c>
      <c r="AM8">
        <v>115</v>
      </c>
      <c r="AN8">
        <v>149</v>
      </c>
      <c r="AO8">
        <v>78</v>
      </c>
      <c r="AP8">
        <v>130</v>
      </c>
      <c r="AQ8">
        <f>42+15+3</f>
        <v>60</v>
      </c>
      <c r="AR8">
        <f>92+55+23+4</f>
        <v>174</v>
      </c>
      <c r="AT8" s="1" t="s">
        <v>59</v>
      </c>
    </row>
    <row r="9" spans="1:46" x14ac:dyDescent="0.4">
      <c r="A9" s="1" t="s">
        <v>1</v>
      </c>
      <c r="B9" s="1" t="s">
        <v>3</v>
      </c>
      <c r="C9" s="1" t="s">
        <v>5</v>
      </c>
      <c r="D9" s="3">
        <v>45747</v>
      </c>
      <c r="E9" s="1" t="s">
        <v>15</v>
      </c>
      <c r="F9">
        <f t="shared" si="0"/>
        <v>1200</v>
      </c>
      <c r="G9">
        <f t="shared" si="1"/>
        <v>571</v>
      </c>
      <c r="H9">
        <f t="shared" si="1"/>
        <v>629</v>
      </c>
      <c r="I9">
        <v>5</v>
      </c>
      <c r="J9">
        <v>1</v>
      </c>
      <c r="K9">
        <v>4</v>
      </c>
      <c r="L9">
        <v>9</v>
      </c>
      <c r="M9">
        <v>10</v>
      </c>
      <c r="N9">
        <v>9</v>
      </c>
      <c r="O9">
        <v>12</v>
      </c>
      <c r="P9">
        <v>11</v>
      </c>
      <c r="Q9">
        <v>8</v>
      </c>
      <c r="R9">
        <v>10</v>
      </c>
      <c r="S9">
        <v>16</v>
      </c>
      <c r="T9">
        <v>6</v>
      </c>
      <c r="U9">
        <v>12</v>
      </c>
      <c r="V9">
        <v>13</v>
      </c>
      <c r="W9">
        <v>17</v>
      </c>
      <c r="X9">
        <v>14</v>
      </c>
      <c r="Y9">
        <v>37</v>
      </c>
      <c r="Z9">
        <v>16</v>
      </c>
      <c r="AA9">
        <v>40</v>
      </c>
      <c r="AB9">
        <v>32</v>
      </c>
      <c r="AC9">
        <v>33</v>
      </c>
      <c r="AD9">
        <v>28</v>
      </c>
      <c r="AE9">
        <v>39</v>
      </c>
      <c r="AF9">
        <v>42</v>
      </c>
      <c r="AG9">
        <v>47</v>
      </c>
      <c r="AH9">
        <v>55</v>
      </c>
      <c r="AI9">
        <v>65</v>
      </c>
      <c r="AJ9">
        <v>76</v>
      </c>
      <c r="AK9">
        <v>84</v>
      </c>
      <c r="AL9">
        <v>78</v>
      </c>
      <c r="AM9">
        <v>59</v>
      </c>
      <c r="AN9">
        <v>61</v>
      </c>
      <c r="AO9">
        <v>28</v>
      </c>
      <c r="AP9">
        <v>57</v>
      </c>
      <c r="AQ9">
        <f>36+18+1</f>
        <v>55</v>
      </c>
      <c r="AR9">
        <f>52+45+9+5</f>
        <v>111</v>
      </c>
      <c r="AT9" s="1" t="s">
        <v>59</v>
      </c>
    </row>
    <row r="10" spans="1:46" x14ac:dyDescent="0.4">
      <c r="A10" s="1" t="s">
        <v>1</v>
      </c>
      <c r="B10" s="1" t="s">
        <v>3</v>
      </c>
      <c r="C10" s="1" t="s">
        <v>5</v>
      </c>
      <c r="D10" s="3">
        <v>45747</v>
      </c>
      <c r="E10" s="1" t="s">
        <v>16</v>
      </c>
      <c r="F10">
        <f t="shared" si="0"/>
        <v>6223</v>
      </c>
      <c r="G10">
        <f t="shared" si="1"/>
        <v>2881</v>
      </c>
      <c r="H10">
        <f t="shared" si="1"/>
        <v>3342</v>
      </c>
      <c r="I10">
        <v>35</v>
      </c>
      <c r="J10">
        <v>26</v>
      </c>
      <c r="K10">
        <v>62</v>
      </c>
      <c r="L10">
        <v>50</v>
      </c>
      <c r="M10">
        <v>83</v>
      </c>
      <c r="N10">
        <v>76</v>
      </c>
      <c r="O10">
        <v>94</v>
      </c>
      <c r="P10">
        <v>79</v>
      </c>
      <c r="Q10">
        <v>59</v>
      </c>
      <c r="R10">
        <v>72</v>
      </c>
      <c r="S10">
        <v>74</v>
      </c>
      <c r="T10">
        <v>53</v>
      </c>
      <c r="U10">
        <v>85</v>
      </c>
      <c r="V10">
        <v>64</v>
      </c>
      <c r="W10">
        <v>117</v>
      </c>
      <c r="X10">
        <v>97</v>
      </c>
      <c r="Y10">
        <v>159</v>
      </c>
      <c r="Z10">
        <v>123</v>
      </c>
      <c r="AA10">
        <v>163</v>
      </c>
      <c r="AB10">
        <v>164</v>
      </c>
      <c r="AC10">
        <v>172</v>
      </c>
      <c r="AD10">
        <v>175</v>
      </c>
      <c r="AE10">
        <v>211</v>
      </c>
      <c r="AF10">
        <v>199</v>
      </c>
      <c r="AG10">
        <v>261</v>
      </c>
      <c r="AH10">
        <v>247</v>
      </c>
      <c r="AI10">
        <v>275</v>
      </c>
      <c r="AJ10">
        <v>293</v>
      </c>
      <c r="AK10">
        <v>333</v>
      </c>
      <c r="AL10">
        <v>366</v>
      </c>
      <c r="AM10">
        <v>260</v>
      </c>
      <c r="AN10">
        <v>336</v>
      </c>
      <c r="AO10">
        <v>201</v>
      </c>
      <c r="AP10">
        <v>311</v>
      </c>
      <c r="AQ10">
        <f>136+85+16</f>
        <v>237</v>
      </c>
      <c r="AR10">
        <f>316+216+69+9+1</f>
        <v>611</v>
      </c>
      <c r="AT10" s="1" t="s">
        <v>59</v>
      </c>
    </row>
    <row r="11" spans="1:46" x14ac:dyDescent="0.4">
      <c r="A11" s="1" t="s">
        <v>1</v>
      </c>
      <c r="B11" s="1" t="s">
        <v>3</v>
      </c>
      <c r="C11" s="1" t="s">
        <v>5</v>
      </c>
      <c r="D11" s="3">
        <v>45747</v>
      </c>
      <c r="E11" s="1" t="s">
        <v>17</v>
      </c>
      <c r="F11">
        <f t="shared" si="0"/>
        <v>1007</v>
      </c>
      <c r="G11">
        <f t="shared" si="1"/>
        <v>472</v>
      </c>
      <c r="H11">
        <f t="shared" si="1"/>
        <v>535</v>
      </c>
      <c r="I11">
        <v>2</v>
      </c>
      <c r="J11">
        <v>2</v>
      </c>
      <c r="K11">
        <v>5</v>
      </c>
      <c r="L11">
        <v>5</v>
      </c>
      <c r="M11">
        <v>8</v>
      </c>
      <c r="N11">
        <v>6</v>
      </c>
      <c r="O11">
        <v>18</v>
      </c>
      <c r="P11">
        <v>7</v>
      </c>
      <c r="Q11">
        <v>6</v>
      </c>
      <c r="R11">
        <v>9</v>
      </c>
      <c r="S11">
        <v>5</v>
      </c>
      <c r="T11">
        <v>6</v>
      </c>
      <c r="U11">
        <v>8</v>
      </c>
      <c r="V11">
        <v>6</v>
      </c>
      <c r="W11">
        <v>18</v>
      </c>
      <c r="X11">
        <v>11</v>
      </c>
      <c r="Y11">
        <v>25</v>
      </c>
      <c r="Z11">
        <v>17</v>
      </c>
      <c r="AA11">
        <v>26</v>
      </c>
      <c r="AB11">
        <v>15</v>
      </c>
      <c r="AC11">
        <v>21</v>
      </c>
      <c r="AD11">
        <v>30</v>
      </c>
      <c r="AE11">
        <v>29</v>
      </c>
      <c r="AF11">
        <v>35</v>
      </c>
      <c r="AG11">
        <v>48</v>
      </c>
      <c r="AH11">
        <v>47</v>
      </c>
      <c r="AI11">
        <v>65</v>
      </c>
      <c r="AJ11">
        <v>57</v>
      </c>
      <c r="AK11">
        <v>58</v>
      </c>
      <c r="AL11">
        <v>54</v>
      </c>
      <c r="AM11">
        <v>58</v>
      </c>
      <c r="AN11">
        <v>60</v>
      </c>
      <c r="AO11">
        <v>29</v>
      </c>
      <c r="AP11">
        <v>51</v>
      </c>
      <c r="AQ11">
        <f>25+16+2</f>
        <v>43</v>
      </c>
      <c r="AR11">
        <f>58+47+11+1</f>
        <v>117</v>
      </c>
      <c r="AT11" s="1" t="s">
        <v>59</v>
      </c>
    </row>
  </sheetData>
  <phoneticPr fontId="1"/>
  <pageMargins left="0.70866141732283472" right="0.70866141732283472" top="0.74803149606299213" bottom="0.74803149606299213" header="0.31496062992125984" footer="0.3149606299212598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地域・年齢別人口_フォーマット</vt:lpstr>
      <vt:lpstr>地域・年齢別人口_フォーマット!Print_Area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髙松　璃央</dc:creator>
  <cp:lastModifiedBy>平田 龍児</cp:lastModifiedBy>
  <cp:lastPrinted>2024-05-14T01:05:26Z</cp:lastPrinted>
  <dcterms:created xsi:type="dcterms:W3CDTF">2023-04-04T07:38:24Z</dcterms:created>
  <dcterms:modified xsi:type="dcterms:W3CDTF">2025-06-18T00:05:03Z</dcterms:modified>
</cp:coreProperties>
</file>