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/>
  <bookViews>
    <workbookView xWindow="19050" yWindow="-15" windowWidth="19215" windowHeight="13920"/>
  </bookViews>
  <sheets>
    <sheet name="財政" sheetId="259" r:id="rId1"/>
    <sheet name="財政 (H29)" sheetId="260" state="hidden" r:id="rId2"/>
  </sheets>
  <definedNames>
    <definedName name="_xlnm.Print_Area" localSheetId="0">財政!$A$1:$CM$204</definedName>
    <definedName name="_xlnm.Print_Area" localSheetId="1">'財政 (H29)'!$A$1:$CM$202</definedName>
  </definedNames>
  <calcPr calcId="145621"/>
</workbook>
</file>

<file path=xl/calcChain.xml><?xml version="1.0" encoding="utf-8"?>
<calcChain xmlns="http://schemas.openxmlformats.org/spreadsheetml/2006/main">
  <c r="CT161" i="259" l="1"/>
  <c r="CT163" i="259"/>
  <c r="CT164" i="259"/>
  <c r="CT165" i="259"/>
  <c r="CT166" i="259"/>
  <c r="CT167" i="259"/>
  <c r="CT168" i="259"/>
  <c r="CT169" i="259"/>
  <c r="CT170" i="259"/>
  <c r="CT171" i="259"/>
  <c r="CT172" i="259"/>
  <c r="CT173" i="259"/>
  <c r="CT174" i="259"/>
  <c r="CT162" i="259"/>
  <c r="AM75" i="259"/>
  <c r="AN174" i="259"/>
  <c r="AN171" i="259"/>
  <c r="AN170" i="259"/>
  <c r="AN163" i="259"/>
  <c r="CR161" i="259"/>
  <c r="CR163" i="259"/>
  <c r="V161" i="259" l="1"/>
  <c r="BV167" i="259" l="1"/>
  <c r="BV161" i="259" l="1"/>
  <c r="BF167" i="259"/>
  <c r="BF161" i="259"/>
  <c r="AN167" i="259"/>
  <c r="AN161" i="259"/>
  <c r="BV143" i="259"/>
  <c r="BF143" i="259"/>
  <c r="AN143" i="259"/>
  <c r="B137" i="259"/>
  <c r="BX125" i="259"/>
  <c r="AT125" i="259"/>
  <c r="BY102" i="259" l="1"/>
  <c r="BK102" i="259" l="1"/>
  <c r="AW102" i="259"/>
  <c r="BU75" i="259"/>
  <c r="BE75" i="259"/>
</calcChain>
</file>

<file path=xl/sharedStrings.xml><?xml version="1.0" encoding="utf-8"?>
<sst xmlns="http://schemas.openxmlformats.org/spreadsheetml/2006/main" count="395" uniqueCount="148">
  <si>
    <t>一般会計・特別会計決算の推移</t>
  </si>
  <si>
    <t>歳　　　　　　　　　　　入</t>
  </si>
  <si>
    <t>歳　　　　　　　　　　　　　　　　出</t>
  </si>
  <si>
    <t>総　　額</t>
  </si>
  <si>
    <t>一般会計</t>
  </si>
  <si>
    <t>特別会計</t>
  </si>
  <si>
    <t>総　　　額</t>
  </si>
  <si>
    <t>一 般 会 計</t>
  </si>
  <si>
    <t>特 別 会 計</t>
  </si>
  <si>
    <t>一般会計歳出決算額・当初予算額の推移</t>
  </si>
  <si>
    <t>一般会計歳入決算額・当初予算額の推移</t>
  </si>
  <si>
    <t>　目的別</t>
  </si>
  <si>
    <t>種　　　　別</t>
  </si>
  <si>
    <t>種　　別</t>
  </si>
  <si>
    <t>決 算 額</t>
  </si>
  <si>
    <t>　　構成比（％）</t>
  </si>
  <si>
    <t>当初予算額</t>
  </si>
  <si>
    <t>総額</t>
  </si>
  <si>
    <t>市税</t>
  </si>
  <si>
    <t>議会費</t>
  </si>
  <si>
    <t>地方譲与税</t>
  </si>
  <si>
    <t>総務費</t>
  </si>
  <si>
    <t>利子割交付金</t>
  </si>
  <si>
    <t>民生費</t>
  </si>
  <si>
    <t>配当割交付金</t>
  </si>
  <si>
    <t>衛生費</t>
  </si>
  <si>
    <t>株式等譲渡所得割交付金</t>
  </si>
  <si>
    <t>労働費</t>
  </si>
  <si>
    <t>地方消費税交付金</t>
  </si>
  <si>
    <t>農林水産業費</t>
  </si>
  <si>
    <t>ゴルフ場利用税交付金</t>
  </si>
  <si>
    <t>商工費</t>
  </si>
  <si>
    <t>自動車取得税交付金</t>
  </si>
  <si>
    <t>土木費</t>
  </si>
  <si>
    <t>地方特例交付金</t>
  </si>
  <si>
    <t>消防費</t>
  </si>
  <si>
    <t>地方交付税</t>
  </si>
  <si>
    <t>教育費</t>
  </si>
  <si>
    <t>交通安全対策特別交付金</t>
  </si>
  <si>
    <t>災害復旧費</t>
  </si>
  <si>
    <t>分担金及び負担金</t>
  </si>
  <si>
    <t>公債費</t>
  </si>
  <si>
    <t>使用料及び手数料</t>
  </si>
  <si>
    <t>国庫支出金</t>
  </si>
  <si>
    <t>予備費</t>
  </si>
  <si>
    <t>県支出金</t>
  </si>
  <si>
    <t>財産収入</t>
  </si>
  <si>
    <t>　性質別</t>
  </si>
  <si>
    <t>寄附金</t>
  </si>
  <si>
    <t>繰入金</t>
  </si>
  <si>
    <t>繰越金</t>
  </si>
  <si>
    <t>諸収入</t>
  </si>
  <si>
    <t>人件費</t>
  </si>
  <si>
    <t>市債</t>
  </si>
  <si>
    <t>物件費</t>
  </si>
  <si>
    <t>維持補修費</t>
  </si>
  <si>
    <t>扶助費</t>
  </si>
  <si>
    <t>特別会計決算額・当初予算額の推移</t>
  </si>
  <si>
    <t>補助費等</t>
  </si>
  <si>
    <t>投資的経費</t>
  </si>
  <si>
    <t>歳入決算額</t>
  </si>
  <si>
    <t>歳出決算額</t>
  </si>
  <si>
    <t>　普通建設事業</t>
  </si>
  <si>
    <t>　災害復旧事業</t>
  </si>
  <si>
    <t>簡易水道事業</t>
  </si>
  <si>
    <t>農業集落排水事業</t>
  </si>
  <si>
    <t>積立金</t>
  </si>
  <si>
    <t>浄化槽整備事業</t>
  </si>
  <si>
    <t>貸付金</t>
  </si>
  <si>
    <t>浅内財産区</t>
  </si>
  <si>
    <t>繰出金</t>
  </si>
  <si>
    <t>常盤財産区</t>
  </si>
  <si>
    <t>鶴形財産区</t>
  </si>
  <si>
    <t>檜山財産区</t>
  </si>
  <si>
    <t>単位：円</t>
    <phoneticPr fontId="2"/>
  </si>
  <si>
    <t>市税決算額</t>
  </si>
  <si>
    <t>人口</t>
  </si>
  <si>
    <t>世帯数</t>
  </si>
  <si>
    <t>種別</t>
  </si>
  <si>
    <t>調定額</t>
  </si>
  <si>
    <t>収入金額</t>
  </si>
  <si>
    <t>収入率</t>
  </si>
  <si>
    <t>市民税</t>
  </si>
  <si>
    <t>固定資産税</t>
  </si>
  <si>
    <t>軽自動車税</t>
  </si>
  <si>
    <t>市たばこ税</t>
  </si>
  <si>
    <t>特別土地保有税</t>
  </si>
  <si>
    <t>入湯税</t>
  </si>
  <si>
    <t>　　前年度比（％）</t>
    <rPh sb="4" eb="5">
      <t>ド</t>
    </rPh>
    <phoneticPr fontId="3"/>
  </si>
  <si>
    <t>資料：総務部財政課</t>
    <phoneticPr fontId="2"/>
  </si>
  <si>
    <t>単位：千円</t>
    <phoneticPr fontId="3"/>
  </si>
  <si>
    <t>単位：千円</t>
    <phoneticPr fontId="2"/>
  </si>
  <si>
    <t>資料：総務部税務課</t>
    <phoneticPr fontId="1"/>
  </si>
  <si>
    <t>財　　　政</t>
    <rPh sb="0" eb="1">
      <t>ザイ</t>
    </rPh>
    <rPh sb="4" eb="5">
      <t>セイ</t>
    </rPh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</si>
  <si>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</si>
  <si>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市税負担額の推移</t>
    <phoneticPr fontId="1"/>
  </si>
  <si>
    <t>単位：円・人</t>
    <phoneticPr fontId="1"/>
  </si>
  <si>
    <t>資料：総務部税務課</t>
    <phoneticPr fontId="1"/>
  </si>
  <si>
    <t>税目別市税収入状況の推移</t>
    <phoneticPr fontId="1"/>
  </si>
  <si>
    <t>単位：千円・％</t>
    <phoneticPr fontId="1"/>
  </si>
  <si>
    <t>鉱産税</t>
    <rPh sb="0" eb="2">
      <t>コウサン</t>
    </rPh>
    <rPh sb="2" eb="3">
      <t>ゼイ</t>
    </rPh>
    <phoneticPr fontId="1"/>
  </si>
  <si>
    <t>投資及び出資金</t>
    <rPh sb="0" eb="2">
      <t>トウシ</t>
    </rPh>
    <rPh sb="2" eb="3">
      <t>オヨ</t>
    </rPh>
    <phoneticPr fontId="3"/>
  </si>
  <si>
    <t>-</t>
  </si>
  <si>
    <t>注：人口及び世帯数は各年度３月３１日、市税負担額については各年度５月３１日</t>
    <phoneticPr fontId="1"/>
  </si>
  <si>
    <t>２２</t>
    <phoneticPr fontId="3"/>
  </si>
  <si>
    <t>２６</t>
    <phoneticPr fontId="3"/>
  </si>
  <si>
    <t>年　　　　度</t>
    <phoneticPr fontId="3"/>
  </si>
  <si>
    <t>２７</t>
    <phoneticPr fontId="3"/>
  </si>
  <si>
    <t>国民健康保険（事  業  勘  定）</t>
    <phoneticPr fontId="3"/>
  </si>
  <si>
    <t>介護保険（保険事業勘定）</t>
    <phoneticPr fontId="1"/>
  </si>
  <si>
    <t>介護保険（介護ｻｰﾋﾞｽ事業勘定）</t>
    <phoneticPr fontId="1"/>
  </si>
  <si>
    <t>年度</t>
    <phoneticPr fontId="1"/>
  </si>
  <si>
    <t>１人当たり</t>
    <phoneticPr fontId="1"/>
  </si>
  <si>
    <t>１世帯当たり</t>
    <phoneticPr fontId="1"/>
  </si>
  <si>
    <t>の負担額</t>
    <phoneticPr fontId="1"/>
  </si>
  <si>
    <t>種　　別</t>
    <phoneticPr fontId="3"/>
  </si>
  <si>
    <t>　個人</t>
    <phoneticPr fontId="3"/>
  </si>
  <si>
    <t>　法人</t>
    <phoneticPr fontId="3"/>
  </si>
  <si>
    <t>２３</t>
    <phoneticPr fontId="3"/>
  </si>
  <si>
    <t>２４</t>
    <phoneticPr fontId="3"/>
  </si>
  <si>
    <t>２５</t>
    <phoneticPr fontId="3"/>
  </si>
  <si>
    <t>-</t>
    <phoneticPr fontId="3"/>
  </si>
  <si>
    <t>２８</t>
    <phoneticPr fontId="3"/>
  </si>
  <si>
    <t>２７</t>
    <phoneticPr fontId="1"/>
  </si>
  <si>
    <t>-</t>
    <phoneticPr fontId="1"/>
  </si>
  <si>
    <t>平成２１年度</t>
    <rPh sb="0" eb="2">
      <t>ヘイセイ</t>
    </rPh>
    <rPh sb="4" eb="6">
      <t>ネンド</t>
    </rPh>
    <phoneticPr fontId="3"/>
  </si>
  <si>
    <t>平成２７年度</t>
    <rPh sb="4" eb="5">
      <t>ネン</t>
    </rPh>
    <phoneticPr fontId="3"/>
  </si>
  <si>
    <t>２８</t>
    <phoneticPr fontId="3"/>
  </si>
  <si>
    <t>２９</t>
    <phoneticPr fontId="3"/>
  </si>
  <si>
    <t>平成２７年度</t>
    <phoneticPr fontId="3"/>
  </si>
  <si>
    <t>平成２２年度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</si>
  <si>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5">
      <t>ネン</t>
    </rPh>
    <rPh sb="5" eb="6">
      <t>ド</t>
    </rPh>
    <phoneticPr fontId="1"/>
  </si>
  <si>
    <t>２８</t>
    <phoneticPr fontId="1"/>
  </si>
  <si>
    <t>２９</t>
    <phoneticPr fontId="3"/>
  </si>
  <si>
    <t>平成２８年度</t>
    <rPh sb="4" eb="5">
      <t>ネン</t>
    </rPh>
    <phoneticPr fontId="3"/>
  </si>
  <si>
    <t>３０</t>
    <phoneticPr fontId="3"/>
  </si>
  <si>
    <t>平成２８年度</t>
    <rPh sb="0" eb="2">
      <t>ヘイセイ</t>
    </rPh>
    <rPh sb="4" eb="6">
      <t>ネンド</t>
    </rPh>
    <phoneticPr fontId="3"/>
  </si>
  <si>
    <t>３０</t>
    <phoneticPr fontId="3"/>
  </si>
  <si>
    <t>　</t>
    <phoneticPr fontId="3"/>
  </si>
  <si>
    <t>-</t>
    <phoneticPr fontId="3"/>
  </si>
  <si>
    <t>－</t>
    <phoneticPr fontId="3"/>
  </si>
  <si>
    <t>平成２３年度</t>
    <rPh sb="0" eb="2">
      <t>ヘイセイ</t>
    </rPh>
    <rPh sb="4" eb="6">
      <t>ネンド</t>
    </rPh>
    <phoneticPr fontId="3"/>
  </si>
  <si>
    <t>平成２８年度</t>
    <phoneticPr fontId="3"/>
  </si>
  <si>
    <t>平成２７年度</t>
    <rPh sb="0" eb="2">
      <t>ヘイセイ</t>
    </rPh>
    <rPh sb="4" eb="5">
      <t>ネン</t>
    </rPh>
    <rPh sb="5" eb="6">
      <t>ド</t>
    </rPh>
    <phoneticPr fontId="1"/>
  </si>
  <si>
    <t>２８</t>
    <phoneticPr fontId="1"/>
  </si>
  <si>
    <t>２９</t>
    <phoneticPr fontId="1"/>
  </si>
  <si>
    <t>※決算統計の分析方法による</t>
    <rPh sb="1" eb="3">
      <t>ケッサン</t>
    </rPh>
    <rPh sb="3" eb="5">
      <t>トウケイ</t>
    </rPh>
    <rPh sb="6" eb="8">
      <t>ブンセキ</t>
    </rPh>
    <rPh sb="8" eb="10">
      <t>ホウホウ</t>
    </rPh>
    <phoneticPr fontId="3"/>
  </si>
  <si>
    <t>H29純計控除分戻し</t>
    <rPh sb="3" eb="4">
      <t>ジュン</t>
    </rPh>
    <rPh sb="4" eb="5">
      <t>ケイ</t>
    </rPh>
    <rPh sb="5" eb="7">
      <t>コウジョ</t>
    </rPh>
    <rPh sb="7" eb="8">
      <t>ブン</t>
    </rPh>
    <rPh sb="8" eb="9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</si>
</sst>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;&quot;△&quot;#,##0.0"/>
    <numFmt numFmtId="178" formatCode="0.0;&quot;△ &quot;0.0"/>
    <numFmt numFmtId="179" formatCode="#,##0.0;[Red]\-#,##0.0"/>
    <numFmt numFmtId="180" formatCode="0.0%"/>
    <numFmt numFmtId="181" formatCode="0.000%"/>
  </numFmts>
  <fonts count="13">
    <font>
      <sz val="10.9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.45"/>
      <name val="ＭＳ 明朝"/>
      <family val="1"/>
      <charset val="128"/>
    </font>
    <font>
      <sz val="10.9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0.95"/>
      <name val="ＭＳ 明朝"/>
      <family val="1"/>
      <charset val="128"/>
    </font>
    <font>
      <sz val="10.9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9" fontId="11" fillId="0" borderId="0" applyFont="0" applyFill="0" applyBorder="0" applyAlignment="0" applyProtection="0">
      <alignment vertical="center"/>
    </xf>
  </cellStyleXfs>
  <cellXfs count="290">
    <xf numFmtId="176" fontId="0" fillId="0" borderId="0" xfId="0" applyNumberFormat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quotePrefix="1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4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0" xfId="0" quotePrefix="1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6" fontId="12" fillId="0" borderId="4" xfId="0" applyNumberFormat="1" applyFont="1" applyFill="1" applyBorder="1" applyAlignment="1">
      <alignment vertical="center"/>
    </xf>
    <xf numFmtId="180" fontId="5" fillId="0" borderId="0" xfId="4" applyNumberFormat="1" applyFont="1" applyFill="1" applyAlignment="1">
      <alignment vertical="center"/>
    </xf>
    <xf numFmtId="181" fontId="5" fillId="0" borderId="0" xfId="4" applyNumberFormat="1" applyFont="1" applyFill="1" applyAlignment="1">
      <alignment vertical="center"/>
    </xf>
    <xf numFmtId="176" fontId="5" fillId="0" borderId="26" xfId="0" quotePrefix="1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horizontal="distributed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8" fillId="0" borderId="11" xfId="0" quotePrefix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7" fontId="5" fillId="0" borderId="18" xfId="0" applyNumberFormat="1" applyFont="1" applyFill="1" applyBorder="1" applyAlignment="1">
      <alignment vertical="center"/>
    </xf>
    <xf numFmtId="177" fontId="5" fillId="0" borderId="19" xfId="0" applyNumberFormat="1" applyFont="1" applyFill="1" applyBorder="1" applyAlignment="1">
      <alignment vertical="center"/>
    </xf>
    <xf numFmtId="177" fontId="5" fillId="0" borderId="20" xfId="0" applyNumberFormat="1" applyFont="1" applyFill="1" applyBorder="1" applyAlignment="1">
      <alignment vertical="center"/>
    </xf>
    <xf numFmtId="177" fontId="5" fillId="0" borderId="2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176" fontId="5" fillId="0" borderId="26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distributed" vertical="center"/>
    </xf>
    <xf numFmtId="176" fontId="5" fillId="0" borderId="6" xfId="0" applyNumberFormat="1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horizontal="distributed"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5" fillId="0" borderId="42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distributed" vertical="center"/>
    </xf>
    <xf numFmtId="176" fontId="5" fillId="0" borderId="19" xfId="0" applyNumberFormat="1" applyFont="1" applyFill="1" applyBorder="1" applyAlignment="1">
      <alignment horizontal="distributed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176" fontId="5" fillId="0" borderId="2" xfId="0" quotePrefix="1" applyNumberFormat="1" applyFont="1" applyFill="1" applyBorder="1" applyAlignment="1">
      <alignment horizontal="center" vertical="center"/>
    </xf>
    <xf numFmtId="176" fontId="5" fillId="0" borderId="31" xfId="0" quotePrefix="1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5" fillId="0" borderId="28" xfId="0" applyNumberFormat="1" applyFont="1" applyFill="1" applyBorder="1" applyAlignment="1">
      <alignment horizontal="distributed"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vertical="center"/>
    </xf>
    <xf numFmtId="176" fontId="5" fillId="0" borderId="27" xfId="0" quotePrefix="1" applyNumberFormat="1" applyFont="1" applyFill="1" applyBorder="1" applyAlignment="1">
      <alignment horizontal="center" vertical="center"/>
    </xf>
    <xf numFmtId="176" fontId="5" fillId="0" borderId="67" xfId="0" applyNumberFormat="1" applyFont="1" applyFill="1" applyBorder="1" applyAlignment="1">
      <alignment vertical="center"/>
    </xf>
    <xf numFmtId="176" fontId="5" fillId="0" borderId="60" xfId="0" quotePrefix="1" applyNumberFormat="1" applyFont="1" applyFill="1" applyBorder="1" applyAlignment="1">
      <alignment horizontal="center" vertical="center"/>
    </xf>
    <xf numFmtId="176" fontId="5" fillId="0" borderId="0" xfId="0" quotePrefix="1" applyNumberFormat="1" applyFont="1" applyFill="1" applyBorder="1" applyAlignment="1">
      <alignment horizontal="center" vertical="center"/>
    </xf>
    <xf numFmtId="176" fontId="5" fillId="0" borderId="6" xfId="0" quotePrefix="1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176" fontId="5" fillId="0" borderId="65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65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horizontal="distributed" vertical="center"/>
    </xf>
    <xf numFmtId="176" fontId="5" fillId="0" borderId="1" xfId="0" applyNumberFormat="1" applyFont="1" applyFill="1" applyBorder="1" applyAlignment="1">
      <alignment horizontal="distributed" vertical="center"/>
    </xf>
    <xf numFmtId="176" fontId="5" fillId="0" borderId="5" xfId="0" applyNumberFormat="1" applyFont="1" applyFill="1" applyBorder="1" applyAlignment="1">
      <alignment horizontal="distributed" vertical="center"/>
    </xf>
    <xf numFmtId="49" fontId="8" fillId="0" borderId="55" xfId="0" applyNumberFormat="1" applyFont="1" applyFill="1" applyBorder="1" applyAlignment="1">
      <alignment horizontal="center" vertical="center"/>
    </xf>
    <xf numFmtId="49" fontId="8" fillId="0" borderId="56" xfId="0" quotePrefix="1" applyNumberFormat="1" applyFont="1" applyFill="1" applyBorder="1" applyAlignment="1">
      <alignment horizontal="center" vertical="center"/>
    </xf>
    <xf numFmtId="49" fontId="8" fillId="0" borderId="57" xfId="0" quotePrefix="1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" fontId="8" fillId="0" borderId="44" xfId="0" applyNumberFormat="1" applyFont="1" applyFill="1" applyBorder="1" applyAlignment="1">
      <alignment horizontal="right" vertical="center"/>
    </xf>
    <xf numFmtId="178" fontId="8" fillId="0" borderId="18" xfId="0" applyNumberFormat="1" applyFont="1" applyFill="1" applyBorder="1" applyAlignment="1">
      <alignment horizontal="right" vertical="center"/>
    </xf>
    <xf numFmtId="178" fontId="8" fillId="0" borderId="19" xfId="0" applyNumberFormat="1" applyFont="1" applyFill="1" applyBorder="1" applyAlignment="1">
      <alignment horizontal="right" vertical="center"/>
    </xf>
    <xf numFmtId="3" fontId="8" fillId="0" borderId="47" xfId="0" applyNumberFormat="1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right" vertical="center"/>
    </xf>
    <xf numFmtId="178" fontId="8" fillId="0" borderId="9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3" fontId="8" fillId="0" borderId="46" xfId="0" applyNumberFormat="1" applyFont="1" applyFill="1" applyBorder="1" applyAlignment="1">
      <alignment horizontal="right" vertical="center"/>
    </xf>
    <xf numFmtId="38" fontId="8" fillId="0" borderId="49" xfId="1" applyFont="1" applyFill="1" applyBorder="1" applyAlignment="1">
      <alignment horizontal="right" vertical="center"/>
    </xf>
    <xf numFmtId="38" fontId="8" fillId="0" borderId="50" xfId="1" applyFont="1" applyFill="1" applyBorder="1" applyAlignment="1">
      <alignment horizontal="right" vertical="center"/>
    </xf>
    <xf numFmtId="178" fontId="8" fillId="0" borderId="50" xfId="0" applyNumberFormat="1" applyFont="1" applyFill="1" applyBorder="1" applyAlignment="1">
      <alignment horizontal="right" vertical="center"/>
    </xf>
    <xf numFmtId="178" fontId="8" fillId="0" borderId="51" xfId="0" applyNumberFormat="1" applyFont="1" applyFill="1" applyBorder="1" applyAlignment="1">
      <alignment horizontal="right" vertical="center"/>
    </xf>
    <xf numFmtId="178" fontId="8" fillId="0" borderId="40" xfId="0" applyNumberFormat="1" applyFont="1" applyFill="1" applyBorder="1" applyAlignment="1">
      <alignment horizontal="right" vertical="center"/>
    </xf>
    <xf numFmtId="178" fontId="8" fillId="0" borderId="41" xfId="0" applyNumberFormat="1" applyFont="1" applyFill="1" applyBorder="1" applyAlignment="1">
      <alignment horizontal="right" vertical="center"/>
    </xf>
    <xf numFmtId="0" fontId="8" fillId="0" borderId="47" xfId="0" applyFont="1" applyFill="1" applyBorder="1" applyAlignment="1">
      <alignment horizontal="right" vertical="center"/>
    </xf>
    <xf numFmtId="176" fontId="9" fillId="0" borderId="0" xfId="0" applyNumberFormat="1" applyFont="1" applyFill="1" applyAlignment="1">
      <alignment horizontal="center" vertical="center"/>
    </xf>
    <xf numFmtId="176" fontId="5" fillId="0" borderId="52" xfId="0" applyNumberFormat="1" applyFont="1" applyFill="1" applyBorder="1" applyAlignment="1">
      <alignment horizontal="center" vertical="center"/>
    </xf>
    <xf numFmtId="176" fontId="5" fillId="0" borderId="53" xfId="0" applyNumberFormat="1" applyFont="1" applyFill="1" applyBorder="1" applyAlignment="1">
      <alignment horizontal="center" vertical="center"/>
    </xf>
    <xf numFmtId="176" fontId="5" fillId="0" borderId="54" xfId="0" applyNumberFormat="1" applyFont="1" applyFill="1" applyBorder="1" applyAlignment="1">
      <alignment horizontal="center" vertical="center"/>
    </xf>
    <xf numFmtId="176" fontId="5" fillId="0" borderId="58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55" xfId="0" applyNumberFormat="1" applyFont="1" applyFill="1" applyBorder="1" applyAlignment="1">
      <alignment horizontal="center" vertical="center"/>
    </xf>
    <xf numFmtId="176" fontId="5" fillId="0" borderId="56" xfId="0" applyNumberFormat="1" applyFont="1" applyFill="1" applyBorder="1" applyAlignment="1">
      <alignment horizontal="center" vertical="center"/>
    </xf>
    <xf numFmtId="176" fontId="5" fillId="0" borderId="70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8" fontId="8" fillId="0" borderId="61" xfId="0" applyNumberFormat="1" applyFont="1" applyFill="1" applyBorder="1" applyAlignment="1">
      <alignment horizontal="right" vertical="center"/>
    </xf>
    <xf numFmtId="178" fontId="8" fillId="0" borderId="47" xfId="0" applyNumberFormat="1" applyFont="1" applyFill="1" applyBorder="1" applyAlignment="1">
      <alignment horizontal="right" vertical="center"/>
    </xf>
    <xf numFmtId="178" fontId="8" fillId="0" borderId="48" xfId="0" applyNumberFormat="1" applyFont="1" applyFill="1" applyBorder="1" applyAlignment="1">
      <alignment horizontal="right" vertical="center"/>
    </xf>
    <xf numFmtId="179" fontId="8" fillId="0" borderId="47" xfId="1" applyNumberFormat="1" applyFont="1" applyFill="1" applyBorder="1" applyAlignment="1">
      <alignment horizontal="right" vertical="center"/>
    </xf>
    <xf numFmtId="179" fontId="8" fillId="0" borderId="48" xfId="1" applyNumberFormat="1" applyFont="1" applyFill="1" applyBorder="1" applyAlignment="1">
      <alignment horizontal="right" vertical="center"/>
    </xf>
    <xf numFmtId="178" fontId="8" fillId="0" borderId="44" xfId="0" applyNumberFormat="1" applyFont="1" applyFill="1" applyBorder="1" applyAlignment="1">
      <alignment horizontal="right" vertical="center"/>
    </xf>
    <xf numFmtId="178" fontId="8" fillId="0" borderId="45" xfId="0" applyNumberFormat="1" applyFont="1" applyFill="1" applyBorder="1" applyAlignment="1">
      <alignment horizontal="right" vertical="center"/>
    </xf>
    <xf numFmtId="0" fontId="8" fillId="0" borderId="59" xfId="0" applyFont="1" applyFill="1" applyBorder="1" applyAlignment="1">
      <alignment horizontal="center" vertical="center"/>
    </xf>
    <xf numFmtId="3" fontId="8" fillId="0" borderId="43" xfId="0" applyNumberFormat="1" applyFont="1" applyFill="1" applyBorder="1" applyAlignment="1">
      <alignment horizontal="right" vertical="center"/>
    </xf>
    <xf numFmtId="3" fontId="8" fillId="0" borderId="18" xfId="0" applyNumberFormat="1" applyFont="1" applyFill="1" applyBorder="1" applyAlignment="1">
      <alignment horizontal="right" vertical="center"/>
    </xf>
    <xf numFmtId="3" fontId="8" fillId="0" borderId="19" xfId="0" applyNumberFormat="1" applyFont="1" applyFill="1" applyBorder="1" applyAlignment="1">
      <alignment horizontal="right" vertical="center"/>
    </xf>
    <xf numFmtId="3" fontId="8" fillId="0" borderId="20" xfId="0" applyNumberFormat="1" applyFont="1" applyFill="1" applyBorder="1" applyAlignment="1">
      <alignment horizontal="right" vertical="center"/>
    </xf>
    <xf numFmtId="38" fontId="8" fillId="0" borderId="40" xfId="1" applyFont="1" applyFill="1" applyBorder="1" applyAlignment="1">
      <alignment horizontal="right" vertical="center"/>
    </xf>
    <xf numFmtId="38" fontId="8" fillId="0" borderId="41" xfId="1" applyFont="1" applyFill="1" applyBorder="1" applyAlignment="1">
      <alignment horizontal="right" vertical="center"/>
    </xf>
    <xf numFmtId="38" fontId="8" fillId="0" borderId="63" xfId="1" applyFont="1" applyFill="1" applyBorder="1" applyAlignment="1">
      <alignment horizontal="right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49" fontId="8" fillId="0" borderId="69" xfId="0" quotePrefix="1" applyNumberFormat="1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62" xfId="0" applyFont="1" applyFill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8" fillId="0" borderId="63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64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0" fontId="8" fillId="0" borderId="28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0" borderId="42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176" fontId="5" fillId="0" borderId="63" xfId="0" applyNumberFormat="1" applyFont="1" applyFill="1" applyBorder="1" applyAlignment="1">
      <alignment vertical="center"/>
    </xf>
    <xf numFmtId="176" fontId="5" fillId="0" borderId="71" xfId="0" applyNumberFormat="1" applyFont="1" applyFill="1" applyBorder="1" applyAlignment="1">
      <alignment vertical="center"/>
    </xf>
    <xf numFmtId="176" fontId="5" fillId="0" borderId="62" xfId="0" quotePrefix="1" applyNumberFormat="1" applyFont="1" applyFill="1" applyBorder="1" applyAlignment="1">
      <alignment horizontal="center" vertical="center"/>
    </xf>
    <xf numFmtId="176" fontId="5" fillId="0" borderId="41" xfId="0" quotePrefix="1" applyNumberFormat="1" applyFont="1" applyFill="1" applyBorder="1" applyAlignment="1">
      <alignment horizontal="center" vertical="center"/>
    </xf>
    <xf numFmtId="176" fontId="5" fillId="0" borderId="63" xfId="0" quotePrefix="1" applyNumberFormat="1" applyFont="1" applyFill="1" applyBorder="1" applyAlignment="1">
      <alignment horizontal="center" vertical="center"/>
    </xf>
    <xf numFmtId="179" fontId="5" fillId="0" borderId="40" xfId="1" applyNumberFormat="1" applyFont="1" applyFill="1" applyBorder="1" applyAlignment="1">
      <alignment horizontal="right" vertical="center"/>
    </xf>
    <xf numFmtId="179" fontId="5" fillId="0" borderId="41" xfId="1" applyNumberFormat="1" applyFont="1" applyFill="1" applyBorder="1" applyAlignment="1">
      <alignment horizontal="right" vertical="center"/>
    </xf>
    <xf numFmtId="179" fontId="5" fillId="0" borderId="63" xfId="1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vertical="center"/>
    </xf>
    <xf numFmtId="179" fontId="5" fillId="0" borderId="21" xfId="1" applyNumberFormat="1" applyFont="1" applyFill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179" fontId="5" fillId="0" borderId="5" xfId="1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179" fontId="5" fillId="0" borderId="60" xfId="1" applyNumberFormat="1" applyFont="1" applyFill="1" applyBorder="1" applyAlignment="1">
      <alignment horizontal="center" vertical="center"/>
    </xf>
    <xf numFmtId="179" fontId="5" fillId="0" borderId="0" xfId="1" applyNumberFormat="1" applyFont="1" applyFill="1" applyAlignment="1">
      <alignment horizontal="center" vertical="center"/>
    </xf>
    <xf numFmtId="176" fontId="5" fillId="0" borderId="60" xfId="0" applyNumberFormat="1" applyFont="1" applyFill="1" applyBorder="1" applyAlignment="1">
      <alignment horizontal="center" vertical="center"/>
    </xf>
    <xf numFmtId="176" fontId="5" fillId="0" borderId="11" xfId="0" quotePrefix="1" applyNumberFormat="1" applyFont="1" applyFill="1" applyBorder="1" applyAlignment="1">
      <alignment horizontal="center" vertical="center"/>
    </xf>
    <xf numFmtId="176" fontId="5" fillId="0" borderId="28" xfId="0" quotePrefix="1" applyNumberFormat="1" applyFont="1" applyFill="1" applyBorder="1" applyAlignment="1">
      <alignment horizontal="center" vertical="center"/>
    </xf>
    <xf numFmtId="176" fontId="5" fillId="0" borderId="1" xfId="0" quotePrefix="1" applyNumberFormat="1" applyFont="1" applyFill="1" applyBorder="1" applyAlignment="1">
      <alignment horizontal="center" vertical="center"/>
    </xf>
    <xf numFmtId="176" fontId="5" fillId="0" borderId="5" xfId="0" quotePrefix="1" applyNumberFormat="1" applyFont="1" applyFill="1" applyBorder="1" applyAlignment="1">
      <alignment horizontal="center" vertical="center"/>
    </xf>
    <xf numFmtId="177" fontId="5" fillId="0" borderId="35" xfId="0" applyNumberFormat="1" applyFont="1" applyFill="1" applyBorder="1" applyAlignment="1">
      <alignment horizontal="right" vertical="center"/>
    </xf>
    <xf numFmtId="177" fontId="5" fillId="0" borderId="36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177" fontId="5" fillId="0" borderId="2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/>
    </xf>
    <xf numFmtId="178" fontId="8" fillId="0" borderId="20" xfId="0" applyNumberFormat="1" applyFont="1" applyFill="1" applyBorder="1" applyAlignment="1">
      <alignment horizontal="right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8" fillId="0" borderId="2" xfId="0" quotePrefix="1" applyNumberFormat="1" applyFont="1" applyFill="1" applyBorder="1" applyAlignment="1">
      <alignment horizontal="center" vertical="center"/>
    </xf>
    <xf numFmtId="49" fontId="8" fillId="0" borderId="27" xfId="0" quotePrefix="1" applyNumberFormat="1" applyFont="1" applyFill="1" applyBorder="1" applyAlignment="1">
      <alignment horizontal="center" vertical="center"/>
    </xf>
    <xf numFmtId="49" fontId="8" fillId="0" borderId="31" xfId="0" quotePrefix="1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178" fontId="8" fillId="0" borderId="6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178" fontId="8" fillId="0" borderId="2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right" vertical="center"/>
    </xf>
    <xf numFmtId="178" fontId="8" fillId="0" borderId="5" xfId="0" applyNumberFormat="1" applyFont="1" applyFill="1" applyBorder="1" applyAlignment="1">
      <alignment horizontal="right" vertical="center"/>
    </xf>
    <xf numFmtId="176" fontId="0" fillId="0" borderId="18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66" xfId="0" applyNumberFormat="1" applyFont="1" applyFill="1" applyBorder="1" applyAlignment="1">
      <alignment vertical="center"/>
    </xf>
    <xf numFmtId="177" fontId="0" fillId="0" borderId="19" xfId="0" applyNumberFormat="1" applyFont="1" applyFill="1" applyBorder="1" applyAlignment="1">
      <alignment vertical="center"/>
    </xf>
    <xf numFmtId="176" fontId="0" fillId="0" borderId="2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67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68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20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/>
    </xf>
  </cellXfs>
  <cellStyles count="5">
    <cellStyle name="パーセント" xfId="4" builtinId="5"/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0:DQ201"/>
  <sheetViews>
    <sheetView tabSelected="1" view="pageBreakPreview" zoomScaleNormal="100" zoomScaleSheetLayoutView="100" workbookViewId="0">
      <selection activeCell="V165" sqref="V165:AM165"/>
    </sheetView>
  </sheetViews>
  <sheetFormatPr defaultColWidth="1.25" defaultRowHeight="17.25" customHeight="1"/>
  <cols>
    <col min="1" max="90" width="1.25" style="1" customWidth="1"/>
    <col min="91" max="91" width="1.25" style="2" customWidth="1"/>
    <col min="92" max="95" width="1.25" style="1"/>
    <col min="96" max="96" width="11.625" style="1" bestFit="1" customWidth="1"/>
    <col min="97" max="97" width="1.25" style="1" customWidth="1"/>
    <col min="98" max="98" width="10.5" style="1" bestFit="1" customWidth="1"/>
    <col min="99" max="100" width="1.25" style="1"/>
    <col min="101" max="101" width="7.5" style="1" bestFit="1" customWidth="1"/>
    <col min="102" max="16384" width="1.25" style="1"/>
  </cols>
  <sheetData>
    <row r="10" spans="1:91" ht="17.25" customHeight="1">
      <c r="A10" s="162" t="s">
        <v>93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</row>
    <row r="11" spans="1:91" ht="17.25" customHeight="1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</row>
    <row r="12" spans="1:91" ht="17.25" customHeight="1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</row>
    <row r="60" spans="1:121" ht="19.5" thickBot="1">
      <c r="A60" s="6" t="s">
        <v>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CM60" s="1"/>
    </row>
    <row r="61" spans="1:121" ht="13.5">
      <c r="A61" s="163" t="s">
        <v>106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5"/>
      <c r="U61" s="169" t="s">
        <v>1</v>
      </c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70"/>
      <c r="BS61" s="170"/>
      <c r="BT61" s="170"/>
      <c r="BU61" s="170"/>
      <c r="BV61" s="170"/>
      <c r="BW61" s="170"/>
      <c r="BX61" s="170"/>
      <c r="BY61" s="170"/>
      <c r="BZ61" s="170"/>
      <c r="CA61" s="170"/>
      <c r="CB61" s="170"/>
      <c r="CC61" s="170"/>
      <c r="CD61" s="170"/>
      <c r="CE61" s="170"/>
      <c r="CF61" s="170"/>
      <c r="CG61" s="170"/>
      <c r="CH61" s="170"/>
      <c r="CI61" s="170"/>
      <c r="CJ61" s="170"/>
      <c r="CK61" s="170"/>
      <c r="CL61" s="171"/>
      <c r="CM61" s="21"/>
    </row>
    <row r="62" spans="1:121" ht="13.5">
      <c r="A62" s="166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8"/>
      <c r="U62" s="65" t="s">
        <v>3</v>
      </c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7"/>
      <c r="AM62" s="65" t="s">
        <v>88</v>
      </c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7"/>
      <c r="BC62" s="65" t="s">
        <v>4</v>
      </c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7"/>
      <c r="BU62" s="65" t="s">
        <v>5</v>
      </c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129"/>
      <c r="CM62" s="29"/>
    </row>
    <row r="63" spans="1:121" s="33" customFormat="1" ht="13.5">
      <c r="A63" s="116" t="s">
        <v>130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8"/>
      <c r="U63" s="60">
        <v>42464057358</v>
      </c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3"/>
      <c r="AM63" s="119">
        <v>95.2</v>
      </c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1"/>
      <c r="BC63" s="60">
        <v>26608121344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3"/>
      <c r="BU63" s="60">
        <v>15855936014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115"/>
      <c r="CM63" s="26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</row>
    <row r="64" spans="1:121" s="25" customFormat="1" ht="13.5">
      <c r="A64" s="116" t="s">
        <v>118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8"/>
      <c r="U64" s="60">
        <v>46777939932</v>
      </c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3"/>
      <c r="AM64" s="119">
        <v>110.2</v>
      </c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1"/>
      <c r="BC64" s="60">
        <v>29907233105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3"/>
      <c r="BU64" s="60">
        <v>16870706827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115"/>
      <c r="CM64" s="26"/>
    </row>
    <row r="65" spans="1:121" s="25" customFormat="1" ht="13.5">
      <c r="A65" s="116" t="s">
        <v>119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8"/>
      <c r="U65" s="60">
        <v>41200851219</v>
      </c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3"/>
      <c r="AM65" s="119">
        <v>88.1</v>
      </c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1"/>
      <c r="BC65" s="60">
        <v>25562239971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3"/>
      <c r="BU65" s="60">
        <v>15638611248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115"/>
      <c r="CM65" s="26"/>
    </row>
    <row r="66" spans="1:121" s="25" customFormat="1" ht="13.5">
      <c r="A66" s="116" t="s">
        <v>120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8"/>
      <c r="U66" s="60">
        <v>41690463794</v>
      </c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3"/>
      <c r="AM66" s="119">
        <v>101.2</v>
      </c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1"/>
      <c r="BC66" s="60">
        <v>26146153057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3"/>
      <c r="BU66" s="60">
        <v>15544310737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115"/>
      <c r="CM66" s="26"/>
    </row>
    <row r="67" spans="1:121" s="25" customFormat="1" ht="13.5">
      <c r="A67" s="116" t="s">
        <v>105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8"/>
      <c r="U67" s="60">
        <v>43060875600</v>
      </c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3"/>
      <c r="AM67" s="119">
        <v>103.3</v>
      </c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1"/>
      <c r="BC67" s="60">
        <v>27244952045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3"/>
      <c r="BU67" s="60">
        <v>15815923555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115"/>
      <c r="CM67" s="26"/>
    </row>
    <row r="68" spans="1:121" s="25" customFormat="1" ht="13.5">
      <c r="A68" s="116" t="s">
        <v>107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8"/>
      <c r="U68" s="60">
        <v>45115852995</v>
      </c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3"/>
      <c r="AM68" s="119">
        <v>108.2</v>
      </c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1"/>
      <c r="BC68" s="60">
        <v>28992349471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3"/>
      <c r="BU68" s="60">
        <v>16123503524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115"/>
      <c r="CM68" s="26"/>
    </row>
    <row r="69" spans="1:121" ht="13.5">
      <c r="A69" s="116" t="s">
        <v>122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8"/>
      <c r="U69" s="60">
        <v>46106067193</v>
      </c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3"/>
      <c r="AM69" s="119">
        <v>102.2</v>
      </c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1"/>
      <c r="BC69" s="60">
        <v>29888884319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3"/>
      <c r="BU69" s="60">
        <v>16217182874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115"/>
      <c r="CM69" s="26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</row>
    <row r="70" spans="1:121" s="33" customFormat="1" ht="14.25" thickBot="1">
      <c r="A70" s="224" t="s">
        <v>133</v>
      </c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6"/>
      <c r="U70" s="220">
        <v>45117029611</v>
      </c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2"/>
      <c r="AM70" s="227">
        <v>97.9</v>
      </c>
      <c r="AN70" s="228"/>
      <c r="AO70" s="228"/>
      <c r="AP70" s="228"/>
      <c r="AQ70" s="228"/>
      <c r="AR70" s="228"/>
      <c r="AS70" s="228"/>
      <c r="AT70" s="228"/>
      <c r="AU70" s="228"/>
      <c r="AV70" s="228"/>
      <c r="AW70" s="228"/>
      <c r="AX70" s="228"/>
      <c r="AY70" s="228"/>
      <c r="AZ70" s="228"/>
      <c r="BA70" s="228"/>
      <c r="BB70" s="229"/>
      <c r="BC70" s="220">
        <v>29095806189</v>
      </c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2"/>
      <c r="BU70" s="220">
        <v>16021223422</v>
      </c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3"/>
      <c r="CM70" s="39"/>
    </row>
    <row r="71" spans="1:121" ht="13.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</row>
    <row r="72" spans="1:121" ht="19.5" thickBot="1">
      <c r="A72" s="6" t="s">
        <v>10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CL72" s="8" t="s">
        <v>90</v>
      </c>
      <c r="CM72" s="8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</row>
    <row r="73" spans="1:121" ht="13.5">
      <c r="A73" s="111" t="s">
        <v>12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25"/>
      <c r="U73" s="78" t="s">
        <v>134</v>
      </c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3"/>
      <c r="AM73" s="44" t="s">
        <v>133</v>
      </c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3"/>
      <c r="BU73" s="44" t="s">
        <v>135</v>
      </c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  <c r="CG73" s="130"/>
      <c r="CH73" s="130"/>
      <c r="CI73" s="130"/>
      <c r="CJ73" s="130"/>
      <c r="CK73" s="130"/>
      <c r="CL73" s="131"/>
      <c r="CM73" s="5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</row>
    <row r="74" spans="1:121" ht="13.5" customHeight="1">
      <c r="A74" s="126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8"/>
      <c r="U74" s="65" t="s">
        <v>14</v>
      </c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3"/>
      <c r="AM74" s="65" t="s">
        <v>14</v>
      </c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34"/>
      <c r="BE74" s="66" t="s">
        <v>15</v>
      </c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3"/>
      <c r="BU74" s="65" t="s">
        <v>16</v>
      </c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35"/>
      <c r="CM74" s="5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</row>
    <row r="75" spans="1:121" ht="13.5" customHeight="1">
      <c r="A75" s="100" t="s">
        <v>17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36"/>
      <c r="U75" s="58">
        <v>29888884</v>
      </c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124"/>
      <c r="AM75" s="266">
        <f>SUM(AM76:BD96)</f>
        <v>29095806</v>
      </c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8"/>
      <c r="BE75" s="269">
        <f>SUM(BE76:BT96)</f>
        <v>100</v>
      </c>
      <c r="BF75" s="267"/>
      <c r="BG75" s="267"/>
      <c r="BH75" s="267"/>
      <c r="BI75" s="267"/>
      <c r="BJ75" s="267"/>
      <c r="BK75" s="267"/>
      <c r="BL75" s="267"/>
      <c r="BM75" s="267"/>
      <c r="BN75" s="267"/>
      <c r="BO75" s="267"/>
      <c r="BP75" s="267"/>
      <c r="BQ75" s="267"/>
      <c r="BR75" s="267"/>
      <c r="BS75" s="267"/>
      <c r="BT75" s="270"/>
      <c r="BU75" s="58">
        <f>SUM(BU76:CL96)</f>
        <v>27259000</v>
      </c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132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</row>
    <row r="76" spans="1:121" ht="13.5" customHeight="1">
      <c r="A76" s="50" t="s">
        <v>18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80"/>
      <c r="U76" s="60">
        <v>5956432</v>
      </c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3"/>
      <c r="AM76" s="271">
        <v>6155553</v>
      </c>
      <c r="AN76" s="272"/>
      <c r="AO76" s="272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3"/>
      <c r="BE76" s="274">
        <v>21.2</v>
      </c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5"/>
      <c r="BU76" s="60">
        <v>5969835</v>
      </c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4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</row>
    <row r="77" spans="1:121" ht="13.5" customHeight="1">
      <c r="A77" s="50" t="s">
        <v>20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60">
        <v>273386</v>
      </c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3"/>
      <c r="AM77" s="271">
        <v>270079</v>
      </c>
      <c r="AN77" s="272"/>
      <c r="AO77" s="272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3"/>
      <c r="BE77" s="274">
        <v>0.9</v>
      </c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5"/>
      <c r="BU77" s="60">
        <v>289000</v>
      </c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4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</row>
    <row r="78" spans="1:121" ht="13.5" customHeight="1">
      <c r="A78" s="50" t="s">
        <v>22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60">
        <v>7417</v>
      </c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3"/>
      <c r="AM78" s="271">
        <v>9730</v>
      </c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3"/>
      <c r="BE78" s="274">
        <v>0</v>
      </c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5"/>
      <c r="BU78" s="60">
        <v>7000</v>
      </c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4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</row>
    <row r="79" spans="1:121" ht="13.5" customHeight="1">
      <c r="A79" s="50" t="s">
        <v>24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60">
        <v>9207</v>
      </c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3"/>
      <c r="AM79" s="271">
        <v>12867</v>
      </c>
      <c r="AN79" s="272"/>
      <c r="AO79" s="272"/>
      <c r="AP79" s="272"/>
      <c r="AQ79" s="272"/>
      <c r="AR79" s="272"/>
      <c r="AS79" s="272"/>
      <c r="AT79" s="272"/>
      <c r="AU79" s="272"/>
      <c r="AV79" s="272"/>
      <c r="AW79" s="272"/>
      <c r="AX79" s="272"/>
      <c r="AY79" s="272"/>
      <c r="AZ79" s="272"/>
      <c r="BA79" s="272"/>
      <c r="BB79" s="272"/>
      <c r="BC79" s="272"/>
      <c r="BD79" s="273"/>
      <c r="BE79" s="274">
        <v>0</v>
      </c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5"/>
      <c r="BU79" s="60">
        <v>6000</v>
      </c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4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</row>
    <row r="80" spans="1:121" ht="13.5" customHeight="1">
      <c r="A80" s="50" t="s">
        <v>26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60">
        <v>4879</v>
      </c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3"/>
      <c r="AM80" s="271">
        <v>12035</v>
      </c>
      <c r="AN80" s="272"/>
      <c r="AO80" s="272"/>
      <c r="AP80" s="272"/>
      <c r="AQ80" s="272"/>
      <c r="AR80" s="272"/>
      <c r="AS80" s="272"/>
      <c r="AT80" s="272"/>
      <c r="AU80" s="272"/>
      <c r="AV80" s="272"/>
      <c r="AW80" s="272"/>
      <c r="AX80" s="272"/>
      <c r="AY80" s="272"/>
      <c r="AZ80" s="272"/>
      <c r="BA80" s="272"/>
      <c r="BB80" s="272"/>
      <c r="BC80" s="272"/>
      <c r="BD80" s="273"/>
      <c r="BE80" s="274">
        <v>0</v>
      </c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5"/>
      <c r="BU80" s="60">
        <v>8000</v>
      </c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4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</row>
    <row r="81" spans="1:121" ht="13.5" customHeight="1">
      <c r="A81" s="50" t="s">
        <v>28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60">
        <v>1007477</v>
      </c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3"/>
      <c r="AM81" s="271">
        <v>1052012</v>
      </c>
      <c r="AN81" s="272"/>
      <c r="AO81" s="272"/>
      <c r="AP81" s="272"/>
      <c r="AQ81" s="272"/>
      <c r="AR81" s="272"/>
      <c r="AS81" s="272"/>
      <c r="AT81" s="272"/>
      <c r="AU81" s="272"/>
      <c r="AV81" s="272"/>
      <c r="AW81" s="272"/>
      <c r="AX81" s="272"/>
      <c r="AY81" s="272"/>
      <c r="AZ81" s="272"/>
      <c r="BA81" s="272"/>
      <c r="BB81" s="272"/>
      <c r="BC81" s="272"/>
      <c r="BD81" s="273"/>
      <c r="BE81" s="274">
        <v>3.6</v>
      </c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5"/>
      <c r="BU81" s="60">
        <v>1065000</v>
      </c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4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</row>
    <row r="82" spans="1:121" ht="13.5" customHeight="1">
      <c r="A82" s="50" t="s">
        <v>30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60">
        <v>37</v>
      </c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3"/>
      <c r="AM82" s="271">
        <v>0</v>
      </c>
      <c r="AN82" s="272"/>
      <c r="AO82" s="272"/>
      <c r="AP82" s="272"/>
      <c r="AQ82" s="272"/>
      <c r="AR82" s="272"/>
      <c r="AS82" s="272"/>
      <c r="AT82" s="272"/>
      <c r="AU82" s="272"/>
      <c r="AV82" s="272"/>
      <c r="AW82" s="272"/>
      <c r="AX82" s="272"/>
      <c r="AY82" s="272"/>
      <c r="AZ82" s="272"/>
      <c r="BA82" s="272"/>
      <c r="BB82" s="272"/>
      <c r="BC82" s="272"/>
      <c r="BD82" s="273"/>
      <c r="BE82" s="274">
        <v>0</v>
      </c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5"/>
      <c r="BU82" s="51" t="s">
        <v>140</v>
      </c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96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</row>
    <row r="83" spans="1:121" ht="13.5" customHeight="1">
      <c r="A83" s="50" t="s">
        <v>32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60">
        <v>39596</v>
      </c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3"/>
      <c r="AM83" s="271">
        <v>49720</v>
      </c>
      <c r="AN83" s="272"/>
      <c r="AO83" s="272"/>
      <c r="AP83" s="272"/>
      <c r="AQ83" s="272"/>
      <c r="AR83" s="272"/>
      <c r="AS83" s="272"/>
      <c r="AT83" s="272"/>
      <c r="AU83" s="272"/>
      <c r="AV83" s="272"/>
      <c r="AW83" s="272"/>
      <c r="AX83" s="272"/>
      <c r="AY83" s="272"/>
      <c r="AZ83" s="272"/>
      <c r="BA83" s="272"/>
      <c r="BB83" s="272"/>
      <c r="BC83" s="272"/>
      <c r="BD83" s="273"/>
      <c r="BE83" s="274">
        <v>0.2</v>
      </c>
      <c r="BF83" s="274"/>
      <c r="BG83" s="274"/>
      <c r="BH83" s="274"/>
      <c r="BI83" s="274"/>
      <c r="BJ83" s="274"/>
      <c r="BK83" s="274"/>
      <c r="BL83" s="274"/>
      <c r="BM83" s="274"/>
      <c r="BN83" s="274"/>
      <c r="BO83" s="274"/>
      <c r="BP83" s="274"/>
      <c r="BQ83" s="274"/>
      <c r="BR83" s="274"/>
      <c r="BS83" s="274"/>
      <c r="BT83" s="275"/>
      <c r="BU83" s="60">
        <v>69000</v>
      </c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4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</row>
    <row r="84" spans="1:121" ht="13.5" customHeight="1">
      <c r="A84" s="50" t="s">
        <v>34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60">
        <v>16232</v>
      </c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3"/>
      <c r="AM84" s="271">
        <v>17996</v>
      </c>
      <c r="AN84" s="272"/>
      <c r="AO84" s="272"/>
      <c r="AP84" s="272"/>
      <c r="AQ84" s="272"/>
      <c r="AR84" s="272"/>
      <c r="AS84" s="272"/>
      <c r="AT84" s="272"/>
      <c r="AU84" s="272"/>
      <c r="AV84" s="272"/>
      <c r="AW84" s="272"/>
      <c r="AX84" s="272"/>
      <c r="AY84" s="272"/>
      <c r="AZ84" s="272"/>
      <c r="BA84" s="272"/>
      <c r="BB84" s="272"/>
      <c r="BC84" s="272"/>
      <c r="BD84" s="273"/>
      <c r="BE84" s="274">
        <v>0.1</v>
      </c>
      <c r="BF84" s="274"/>
      <c r="BG84" s="274"/>
      <c r="BH84" s="274"/>
      <c r="BI84" s="274"/>
      <c r="BJ84" s="274"/>
      <c r="BK84" s="274"/>
      <c r="BL84" s="274"/>
      <c r="BM84" s="274"/>
      <c r="BN84" s="274"/>
      <c r="BO84" s="274"/>
      <c r="BP84" s="274"/>
      <c r="BQ84" s="274"/>
      <c r="BR84" s="274"/>
      <c r="BS84" s="274"/>
      <c r="BT84" s="275"/>
      <c r="BU84" s="60">
        <v>20000</v>
      </c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4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</row>
    <row r="85" spans="1:121" ht="13.5" customHeight="1">
      <c r="A85" s="50" t="s">
        <v>36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60">
        <v>8918509</v>
      </c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3"/>
      <c r="AM85" s="271">
        <v>8657276</v>
      </c>
      <c r="AN85" s="272"/>
      <c r="AO85" s="272"/>
      <c r="AP85" s="272"/>
      <c r="AQ85" s="272"/>
      <c r="AR85" s="272"/>
      <c r="AS85" s="272"/>
      <c r="AT85" s="272"/>
      <c r="AU85" s="272"/>
      <c r="AV85" s="272"/>
      <c r="AW85" s="272"/>
      <c r="AX85" s="272"/>
      <c r="AY85" s="272"/>
      <c r="AZ85" s="272"/>
      <c r="BA85" s="272"/>
      <c r="BB85" s="272"/>
      <c r="BC85" s="272"/>
      <c r="BD85" s="273"/>
      <c r="BE85" s="274">
        <v>29.8</v>
      </c>
      <c r="BF85" s="274"/>
      <c r="BG85" s="274"/>
      <c r="BH85" s="274"/>
      <c r="BI85" s="274"/>
      <c r="BJ85" s="274"/>
      <c r="BK85" s="274"/>
      <c r="BL85" s="274"/>
      <c r="BM85" s="274"/>
      <c r="BN85" s="274"/>
      <c r="BO85" s="274"/>
      <c r="BP85" s="274"/>
      <c r="BQ85" s="274"/>
      <c r="BR85" s="274"/>
      <c r="BS85" s="274"/>
      <c r="BT85" s="275"/>
      <c r="BU85" s="60">
        <v>8100000</v>
      </c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4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</row>
    <row r="86" spans="1:121" ht="13.5" customHeight="1">
      <c r="A86" s="50" t="s">
        <v>38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60">
        <v>8303</v>
      </c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3"/>
      <c r="AM86" s="271">
        <v>7460</v>
      </c>
      <c r="AN86" s="272"/>
      <c r="AO86" s="272"/>
      <c r="AP86" s="272"/>
      <c r="AQ86" s="272"/>
      <c r="AR86" s="272"/>
      <c r="AS86" s="272"/>
      <c r="AT86" s="272"/>
      <c r="AU86" s="272"/>
      <c r="AV86" s="272"/>
      <c r="AW86" s="272"/>
      <c r="AX86" s="272"/>
      <c r="AY86" s="272"/>
      <c r="AZ86" s="272"/>
      <c r="BA86" s="272"/>
      <c r="BB86" s="272"/>
      <c r="BC86" s="272"/>
      <c r="BD86" s="273"/>
      <c r="BE86" s="274">
        <v>0</v>
      </c>
      <c r="BF86" s="274"/>
      <c r="BG86" s="274"/>
      <c r="BH86" s="274"/>
      <c r="BI86" s="274"/>
      <c r="BJ86" s="274"/>
      <c r="BK86" s="274"/>
      <c r="BL86" s="274"/>
      <c r="BM86" s="274"/>
      <c r="BN86" s="274"/>
      <c r="BO86" s="274"/>
      <c r="BP86" s="274"/>
      <c r="BQ86" s="274"/>
      <c r="BR86" s="274"/>
      <c r="BS86" s="274"/>
      <c r="BT86" s="275"/>
      <c r="BU86" s="60">
        <v>6000</v>
      </c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4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</row>
    <row r="87" spans="1:121" ht="13.5" customHeight="1">
      <c r="A87" s="50" t="s">
        <v>40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60">
        <v>93982</v>
      </c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3"/>
      <c r="AM87" s="271">
        <v>99772</v>
      </c>
      <c r="AN87" s="272"/>
      <c r="AO87" s="272"/>
      <c r="AP87" s="272"/>
      <c r="AQ87" s="272"/>
      <c r="AR87" s="272"/>
      <c r="AS87" s="272"/>
      <c r="AT87" s="272"/>
      <c r="AU87" s="272"/>
      <c r="AV87" s="272"/>
      <c r="AW87" s="272"/>
      <c r="AX87" s="272"/>
      <c r="AY87" s="272"/>
      <c r="AZ87" s="272"/>
      <c r="BA87" s="272"/>
      <c r="BB87" s="272"/>
      <c r="BC87" s="272"/>
      <c r="BD87" s="273"/>
      <c r="BE87" s="274">
        <v>0.3</v>
      </c>
      <c r="BF87" s="274"/>
      <c r="BG87" s="274"/>
      <c r="BH87" s="274"/>
      <c r="BI87" s="274"/>
      <c r="BJ87" s="274"/>
      <c r="BK87" s="274"/>
      <c r="BL87" s="274"/>
      <c r="BM87" s="274"/>
      <c r="BN87" s="274"/>
      <c r="BO87" s="274"/>
      <c r="BP87" s="274"/>
      <c r="BQ87" s="274"/>
      <c r="BR87" s="274"/>
      <c r="BS87" s="274"/>
      <c r="BT87" s="275"/>
      <c r="BU87" s="60">
        <v>102354</v>
      </c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4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</row>
    <row r="88" spans="1:121" ht="13.5" customHeight="1">
      <c r="A88" s="50" t="s">
        <v>42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60">
        <v>405386</v>
      </c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3"/>
      <c r="AM88" s="271">
        <v>399224</v>
      </c>
      <c r="AN88" s="272"/>
      <c r="AO88" s="272"/>
      <c r="AP88" s="272"/>
      <c r="AQ88" s="272"/>
      <c r="AR88" s="272"/>
      <c r="AS88" s="272"/>
      <c r="AT88" s="272"/>
      <c r="AU88" s="272"/>
      <c r="AV88" s="272"/>
      <c r="AW88" s="272"/>
      <c r="AX88" s="272"/>
      <c r="AY88" s="272"/>
      <c r="AZ88" s="272"/>
      <c r="BA88" s="272"/>
      <c r="BB88" s="272"/>
      <c r="BC88" s="272"/>
      <c r="BD88" s="273"/>
      <c r="BE88" s="274">
        <v>1.4</v>
      </c>
      <c r="BF88" s="274"/>
      <c r="BG88" s="274"/>
      <c r="BH88" s="274"/>
      <c r="BI88" s="274"/>
      <c r="BJ88" s="274"/>
      <c r="BK88" s="274"/>
      <c r="BL88" s="274"/>
      <c r="BM88" s="274"/>
      <c r="BN88" s="274"/>
      <c r="BO88" s="274"/>
      <c r="BP88" s="274"/>
      <c r="BQ88" s="274"/>
      <c r="BR88" s="274"/>
      <c r="BS88" s="274"/>
      <c r="BT88" s="275"/>
      <c r="BU88" s="60">
        <v>393266</v>
      </c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4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</row>
    <row r="89" spans="1:121" ht="14.25" customHeight="1">
      <c r="A89" s="50" t="s">
        <v>43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60">
        <v>4110224</v>
      </c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3"/>
      <c r="AM89" s="271">
        <v>3876215</v>
      </c>
      <c r="AN89" s="272"/>
      <c r="AO89" s="272"/>
      <c r="AP89" s="272"/>
      <c r="AQ89" s="272"/>
      <c r="AR89" s="272"/>
      <c r="AS89" s="272"/>
      <c r="AT89" s="272"/>
      <c r="AU89" s="272"/>
      <c r="AV89" s="272"/>
      <c r="AW89" s="272"/>
      <c r="AX89" s="272"/>
      <c r="AY89" s="272"/>
      <c r="AZ89" s="272"/>
      <c r="BA89" s="272"/>
      <c r="BB89" s="272"/>
      <c r="BC89" s="272"/>
      <c r="BD89" s="273"/>
      <c r="BE89" s="274">
        <v>13.3</v>
      </c>
      <c r="BF89" s="274"/>
      <c r="BG89" s="274"/>
      <c r="BH89" s="274"/>
      <c r="BI89" s="274"/>
      <c r="BJ89" s="274"/>
      <c r="BK89" s="274"/>
      <c r="BL89" s="274"/>
      <c r="BM89" s="274"/>
      <c r="BN89" s="274"/>
      <c r="BO89" s="274"/>
      <c r="BP89" s="274"/>
      <c r="BQ89" s="274"/>
      <c r="BR89" s="274"/>
      <c r="BS89" s="274"/>
      <c r="BT89" s="275"/>
      <c r="BU89" s="60">
        <v>3638950</v>
      </c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4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</row>
    <row r="90" spans="1:121" ht="13.5" customHeight="1">
      <c r="A90" s="50" t="s">
        <v>45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60">
        <v>1944085</v>
      </c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3"/>
      <c r="AM90" s="271">
        <v>2207320</v>
      </c>
      <c r="AN90" s="272"/>
      <c r="AO90" s="272"/>
      <c r="AP90" s="272"/>
      <c r="AQ90" s="272"/>
      <c r="AR90" s="272"/>
      <c r="AS90" s="272"/>
      <c r="AT90" s="272"/>
      <c r="AU90" s="272"/>
      <c r="AV90" s="272"/>
      <c r="AW90" s="272"/>
      <c r="AX90" s="272"/>
      <c r="AY90" s="272"/>
      <c r="AZ90" s="272"/>
      <c r="BA90" s="272"/>
      <c r="BB90" s="272"/>
      <c r="BC90" s="272"/>
      <c r="BD90" s="273"/>
      <c r="BE90" s="274">
        <v>7.6</v>
      </c>
      <c r="BF90" s="274"/>
      <c r="BG90" s="274"/>
      <c r="BH90" s="274"/>
      <c r="BI90" s="274"/>
      <c r="BJ90" s="274"/>
      <c r="BK90" s="274"/>
      <c r="BL90" s="274"/>
      <c r="BM90" s="274"/>
      <c r="BN90" s="274"/>
      <c r="BO90" s="274"/>
      <c r="BP90" s="274"/>
      <c r="BQ90" s="274"/>
      <c r="BR90" s="274"/>
      <c r="BS90" s="274"/>
      <c r="BT90" s="275"/>
      <c r="BU90" s="60">
        <v>2348116</v>
      </c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4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</row>
    <row r="91" spans="1:121" ht="13.5" customHeight="1">
      <c r="A91" s="50" t="s">
        <v>46</v>
      </c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60">
        <v>25270</v>
      </c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3"/>
      <c r="AM91" s="271">
        <v>74555</v>
      </c>
      <c r="AN91" s="272"/>
      <c r="AO91" s="272"/>
      <c r="AP91" s="272"/>
      <c r="AQ91" s="272"/>
      <c r="AR91" s="272"/>
      <c r="AS91" s="272"/>
      <c r="AT91" s="272"/>
      <c r="AU91" s="272"/>
      <c r="AV91" s="272"/>
      <c r="AW91" s="272"/>
      <c r="AX91" s="272"/>
      <c r="AY91" s="272"/>
      <c r="AZ91" s="272"/>
      <c r="BA91" s="272"/>
      <c r="BB91" s="272"/>
      <c r="BC91" s="272"/>
      <c r="BD91" s="273"/>
      <c r="BE91" s="274">
        <v>0.3</v>
      </c>
      <c r="BF91" s="274"/>
      <c r="BG91" s="274"/>
      <c r="BH91" s="274"/>
      <c r="BI91" s="274"/>
      <c r="BJ91" s="274"/>
      <c r="BK91" s="274"/>
      <c r="BL91" s="274"/>
      <c r="BM91" s="274"/>
      <c r="BN91" s="274"/>
      <c r="BO91" s="274"/>
      <c r="BP91" s="274"/>
      <c r="BQ91" s="274"/>
      <c r="BR91" s="274"/>
      <c r="BS91" s="274"/>
      <c r="BT91" s="275"/>
      <c r="BU91" s="60">
        <v>8012</v>
      </c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4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</row>
    <row r="92" spans="1:121" ht="13.5" customHeight="1">
      <c r="A92" s="50" t="s">
        <v>48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60">
        <v>42702</v>
      </c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3"/>
      <c r="AM92" s="271">
        <v>65236</v>
      </c>
      <c r="AN92" s="272"/>
      <c r="AO92" s="272"/>
      <c r="AP92" s="272"/>
      <c r="AQ92" s="272"/>
      <c r="AR92" s="272"/>
      <c r="AS92" s="272"/>
      <c r="AT92" s="272"/>
      <c r="AU92" s="272"/>
      <c r="AV92" s="272"/>
      <c r="AW92" s="272"/>
      <c r="AX92" s="272"/>
      <c r="AY92" s="272"/>
      <c r="AZ92" s="272"/>
      <c r="BA92" s="272"/>
      <c r="BB92" s="272"/>
      <c r="BC92" s="272"/>
      <c r="BD92" s="273"/>
      <c r="BE92" s="274">
        <v>0.2</v>
      </c>
      <c r="BF92" s="274"/>
      <c r="BG92" s="274"/>
      <c r="BH92" s="274"/>
      <c r="BI92" s="274"/>
      <c r="BJ92" s="274"/>
      <c r="BK92" s="274"/>
      <c r="BL92" s="274"/>
      <c r="BM92" s="274"/>
      <c r="BN92" s="274"/>
      <c r="BO92" s="274"/>
      <c r="BP92" s="274"/>
      <c r="BQ92" s="274"/>
      <c r="BR92" s="274"/>
      <c r="BS92" s="274"/>
      <c r="BT92" s="275"/>
      <c r="BU92" s="60">
        <v>53000</v>
      </c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4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</row>
    <row r="93" spans="1:121" ht="13.5" customHeight="1">
      <c r="A93" s="50" t="s">
        <v>49</v>
      </c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60">
        <v>696131</v>
      </c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3"/>
      <c r="AM93" s="271">
        <v>1129342</v>
      </c>
      <c r="AN93" s="272"/>
      <c r="AO93" s="272"/>
      <c r="AP93" s="272"/>
      <c r="AQ93" s="272"/>
      <c r="AR93" s="272"/>
      <c r="AS93" s="272"/>
      <c r="AT93" s="272"/>
      <c r="AU93" s="272"/>
      <c r="AV93" s="272"/>
      <c r="AW93" s="272"/>
      <c r="AX93" s="272"/>
      <c r="AY93" s="272"/>
      <c r="AZ93" s="272"/>
      <c r="BA93" s="272"/>
      <c r="BB93" s="272"/>
      <c r="BC93" s="272"/>
      <c r="BD93" s="273"/>
      <c r="BE93" s="274">
        <v>3.9</v>
      </c>
      <c r="BF93" s="274"/>
      <c r="BG93" s="274"/>
      <c r="BH93" s="274"/>
      <c r="BI93" s="274"/>
      <c r="BJ93" s="274"/>
      <c r="BK93" s="274"/>
      <c r="BL93" s="274"/>
      <c r="BM93" s="274"/>
      <c r="BN93" s="274"/>
      <c r="BO93" s="274"/>
      <c r="BP93" s="274"/>
      <c r="BQ93" s="274"/>
      <c r="BR93" s="274"/>
      <c r="BS93" s="274"/>
      <c r="BT93" s="275"/>
      <c r="BU93" s="60">
        <v>1634381</v>
      </c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4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</row>
    <row r="94" spans="1:121" ht="13.5" customHeight="1">
      <c r="A94" s="50" t="s">
        <v>50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60">
        <v>1076348</v>
      </c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3"/>
      <c r="AM94" s="271">
        <v>739532</v>
      </c>
      <c r="AN94" s="272"/>
      <c r="AO94" s="272"/>
      <c r="AP94" s="272"/>
      <c r="AQ94" s="272"/>
      <c r="AR94" s="272"/>
      <c r="AS94" s="272"/>
      <c r="AT94" s="272"/>
      <c r="AU94" s="272"/>
      <c r="AV94" s="272"/>
      <c r="AW94" s="272"/>
      <c r="AX94" s="272"/>
      <c r="AY94" s="272"/>
      <c r="AZ94" s="272"/>
      <c r="BA94" s="272"/>
      <c r="BB94" s="272"/>
      <c r="BC94" s="272"/>
      <c r="BD94" s="273"/>
      <c r="BE94" s="274">
        <v>2.5</v>
      </c>
      <c r="BF94" s="274"/>
      <c r="BG94" s="274"/>
      <c r="BH94" s="274"/>
      <c r="BI94" s="274"/>
      <c r="BJ94" s="274"/>
      <c r="BK94" s="274"/>
      <c r="BL94" s="274"/>
      <c r="BM94" s="274"/>
      <c r="BN94" s="274"/>
      <c r="BO94" s="274"/>
      <c r="BP94" s="274"/>
      <c r="BQ94" s="274"/>
      <c r="BR94" s="274"/>
      <c r="BS94" s="274"/>
      <c r="BT94" s="275"/>
      <c r="BU94" s="60">
        <v>250000</v>
      </c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4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</row>
    <row r="95" spans="1:121" ht="13.5" customHeight="1">
      <c r="A95" s="50" t="s">
        <v>51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60">
        <v>645681</v>
      </c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3"/>
      <c r="AM95" s="271">
        <v>640982</v>
      </c>
      <c r="AN95" s="272"/>
      <c r="AO95" s="272"/>
      <c r="AP95" s="272"/>
      <c r="AQ95" s="272"/>
      <c r="AR95" s="272"/>
      <c r="AS95" s="272"/>
      <c r="AT95" s="272"/>
      <c r="AU95" s="272"/>
      <c r="AV95" s="272"/>
      <c r="AW95" s="272"/>
      <c r="AX95" s="272"/>
      <c r="AY95" s="272"/>
      <c r="AZ95" s="272"/>
      <c r="BA95" s="272"/>
      <c r="BB95" s="272"/>
      <c r="BC95" s="272"/>
      <c r="BD95" s="273"/>
      <c r="BE95" s="274">
        <v>2.2000000000000002</v>
      </c>
      <c r="BF95" s="274"/>
      <c r="BG95" s="274"/>
      <c r="BH95" s="274"/>
      <c r="BI95" s="274"/>
      <c r="BJ95" s="274"/>
      <c r="BK95" s="274"/>
      <c r="BL95" s="274"/>
      <c r="BM95" s="274"/>
      <c r="BN95" s="274"/>
      <c r="BO95" s="274"/>
      <c r="BP95" s="274"/>
      <c r="BQ95" s="274"/>
      <c r="BR95" s="274"/>
      <c r="BS95" s="274"/>
      <c r="BT95" s="275"/>
      <c r="BU95" s="60">
        <v>574386</v>
      </c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4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</row>
    <row r="96" spans="1:121" ht="14.25" customHeight="1" thickBot="1">
      <c r="A96" s="107" t="s">
        <v>53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8">
        <v>4607600</v>
      </c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230"/>
      <c r="AM96" s="276">
        <v>3618900</v>
      </c>
      <c r="AN96" s="277"/>
      <c r="AO96" s="277"/>
      <c r="AP96" s="277"/>
      <c r="AQ96" s="277"/>
      <c r="AR96" s="277"/>
      <c r="AS96" s="277"/>
      <c r="AT96" s="277"/>
      <c r="AU96" s="277"/>
      <c r="AV96" s="277"/>
      <c r="AW96" s="277"/>
      <c r="AX96" s="277"/>
      <c r="AY96" s="277"/>
      <c r="AZ96" s="277"/>
      <c r="BA96" s="277"/>
      <c r="BB96" s="277"/>
      <c r="BC96" s="277"/>
      <c r="BD96" s="278"/>
      <c r="BE96" s="274">
        <v>12.5</v>
      </c>
      <c r="BF96" s="274"/>
      <c r="BG96" s="274"/>
      <c r="BH96" s="274"/>
      <c r="BI96" s="274"/>
      <c r="BJ96" s="274"/>
      <c r="BK96" s="274"/>
      <c r="BL96" s="274"/>
      <c r="BM96" s="274"/>
      <c r="BN96" s="274"/>
      <c r="BO96" s="274"/>
      <c r="BP96" s="274"/>
      <c r="BQ96" s="274"/>
      <c r="BR96" s="274"/>
      <c r="BS96" s="274"/>
      <c r="BT96" s="275"/>
      <c r="BU96" s="108">
        <v>2716700</v>
      </c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10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</row>
    <row r="97" spans="1:121" ht="13.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10" t="s">
        <v>89</v>
      </c>
      <c r="CM97" s="11"/>
      <c r="CN97" s="33"/>
      <c r="CO97" s="33" t="s">
        <v>138</v>
      </c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</row>
    <row r="98" spans="1:121" ht="13.5" customHeight="1"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</row>
    <row r="99" spans="1:121" ht="19.5" customHeight="1" thickBot="1">
      <c r="A99" s="6" t="s">
        <v>57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 t="s">
        <v>90</v>
      </c>
      <c r="CM99" s="11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</row>
    <row r="100" spans="1:121" ht="13.5" customHeight="1">
      <c r="A100" s="111" t="s">
        <v>12</v>
      </c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44" t="s">
        <v>136</v>
      </c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14"/>
      <c r="AW100" s="44" t="s">
        <v>133</v>
      </c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4"/>
      <c r="BP100" s="104"/>
      <c r="BQ100" s="104"/>
      <c r="BR100" s="104"/>
      <c r="BS100" s="104"/>
      <c r="BT100" s="104"/>
      <c r="BU100" s="104"/>
      <c r="BV100" s="104"/>
      <c r="BW100" s="104"/>
      <c r="BX100" s="114"/>
      <c r="BY100" s="44" t="s">
        <v>137</v>
      </c>
      <c r="BZ100" s="104"/>
      <c r="CA100" s="104"/>
      <c r="CB100" s="104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5"/>
      <c r="CM100" s="5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</row>
    <row r="101" spans="1:121" ht="13.5" customHeight="1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02" t="s">
        <v>60</v>
      </c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59"/>
      <c r="AI101" s="102" t="s">
        <v>61</v>
      </c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2" t="s">
        <v>60</v>
      </c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59"/>
      <c r="BK101" s="102" t="s">
        <v>61</v>
      </c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65" t="s">
        <v>16</v>
      </c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106"/>
      <c r="CM101" s="5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</row>
    <row r="102" spans="1:121" ht="13.5" customHeight="1">
      <c r="A102" s="100" t="s">
        <v>17</v>
      </c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97">
        <v>16217178</v>
      </c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7">
        <v>15718519</v>
      </c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7">
        <f>SUM(AW103:BJ113)</f>
        <v>16021218</v>
      </c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7">
        <f>SUM(BK103:BX113)</f>
        <v>15349963</v>
      </c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7">
        <f>SUM(BY103:CL113)</f>
        <v>14709848</v>
      </c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9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</row>
    <row r="103" spans="1:121" ht="13.5" customHeight="1">
      <c r="A103" s="50" t="s">
        <v>64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1">
        <v>589672</v>
      </c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4"/>
      <c r="AI103" s="51">
        <v>589569</v>
      </c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4"/>
      <c r="AW103" s="51">
        <v>302428</v>
      </c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4"/>
      <c r="BK103" s="51">
        <v>302372</v>
      </c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4"/>
      <c r="BY103" s="51">
        <v>121268</v>
      </c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96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</row>
    <row r="104" spans="1:121" ht="13.5" customHeight="1">
      <c r="A104" s="50" t="s">
        <v>65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1">
        <v>15074</v>
      </c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4"/>
      <c r="AI104" s="51">
        <v>14686</v>
      </c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4"/>
      <c r="AW104" s="51">
        <v>14981</v>
      </c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4"/>
      <c r="BK104" s="51">
        <v>14587</v>
      </c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4"/>
      <c r="BY104" s="51">
        <v>15225</v>
      </c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96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</row>
    <row r="105" spans="1:121" ht="13.5" customHeight="1">
      <c r="A105" s="50" t="s">
        <v>67</v>
      </c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1">
        <v>175411</v>
      </c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4"/>
      <c r="AI105" s="51">
        <v>174718</v>
      </c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4"/>
      <c r="AW105" s="51">
        <v>168537</v>
      </c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4"/>
      <c r="BK105" s="51">
        <v>167794</v>
      </c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4"/>
      <c r="BY105" s="51">
        <v>201204</v>
      </c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96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</row>
    <row r="106" spans="1:121" ht="13.5" customHeight="1">
      <c r="A106" s="50" t="s">
        <v>69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1">
        <v>3430</v>
      </c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4"/>
      <c r="AI106" s="51">
        <v>2519</v>
      </c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4"/>
      <c r="AW106" s="51">
        <v>2778</v>
      </c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4"/>
      <c r="BK106" s="51">
        <v>2778</v>
      </c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4"/>
      <c r="BY106" s="51">
        <v>1806</v>
      </c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96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</row>
    <row r="107" spans="1:121" ht="13.5" customHeight="1">
      <c r="A107" s="50" t="s">
        <v>71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1">
        <v>7220</v>
      </c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3"/>
      <c r="AI107" s="51">
        <v>6378</v>
      </c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4"/>
      <c r="AW107" s="51">
        <v>3115</v>
      </c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3"/>
      <c r="BK107" s="51">
        <v>3115</v>
      </c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4"/>
      <c r="BY107" s="51">
        <v>2669</v>
      </c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96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</row>
    <row r="108" spans="1:121" ht="13.5" customHeight="1">
      <c r="A108" s="50" t="s">
        <v>72</v>
      </c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1">
        <v>1451</v>
      </c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3"/>
      <c r="AI108" s="51">
        <v>1451</v>
      </c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4"/>
      <c r="AW108" s="51">
        <v>1986</v>
      </c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3"/>
      <c r="BK108" s="51">
        <v>1986</v>
      </c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4"/>
      <c r="BY108" s="51">
        <v>2032</v>
      </c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96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</row>
    <row r="109" spans="1:121" ht="13.5" customHeight="1">
      <c r="A109" s="50" t="s">
        <v>73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1">
        <v>4218</v>
      </c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3"/>
      <c r="AI109" s="51">
        <v>697</v>
      </c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4"/>
      <c r="AW109" s="51">
        <v>3540</v>
      </c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3"/>
      <c r="BK109" s="51">
        <v>2502</v>
      </c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4"/>
      <c r="BY109" s="51">
        <v>2121</v>
      </c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96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</row>
    <row r="110" spans="1:121" ht="13.5" customHeight="1">
      <c r="A110" s="89" t="s">
        <v>108</v>
      </c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51">
        <v>7686947</v>
      </c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3"/>
      <c r="AI110" s="51">
        <v>7311904</v>
      </c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4"/>
      <c r="AW110" s="51">
        <v>7406293</v>
      </c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3"/>
      <c r="BK110" s="51">
        <v>6922147</v>
      </c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4"/>
      <c r="BY110" s="51">
        <v>6019456</v>
      </c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96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</row>
    <row r="111" spans="1:121" ht="13.5" customHeight="1">
      <c r="A111" s="50" t="s">
        <v>94</v>
      </c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1">
        <v>616709</v>
      </c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3"/>
      <c r="AI111" s="51">
        <v>616543</v>
      </c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4"/>
      <c r="AW111" s="51">
        <v>645049</v>
      </c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3"/>
      <c r="BK111" s="51">
        <v>644614</v>
      </c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4"/>
      <c r="BY111" s="51">
        <v>654645</v>
      </c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96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</row>
    <row r="112" spans="1:121" ht="13.5" customHeight="1">
      <c r="A112" s="89" t="s">
        <v>109</v>
      </c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51">
        <v>7087535</v>
      </c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3"/>
      <c r="AI112" s="51">
        <v>6970543</v>
      </c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4"/>
      <c r="AW112" s="51">
        <v>7464342</v>
      </c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3"/>
      <c r="BK112" s="51">
        <v>7279899</v>
      </c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4"/>
      <c r="BY112" s="51">
        <v>7689422</v>
      </c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96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</row>
    <row r="113" spans="1:121" ht="13.5" customHeight="1" thickBot="1">
      <c r="A113" s="89" t="s">
        <v>110</v>
      </c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51">
        <v>29511</v>
      </c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3"/>
      <c r="AI113" s="51">
        <v>29511</v>
      </c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4"/>
      <c r="AW113" s="51">
        <v>8169</v>
      </c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3"/>
      <c r="BK113" s="51">
        <v>8169</v>
      </c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4"/>
      <c r="BY113" s="90" t="s">
        <v>140</v>
      </c>
      <c r="BZ113" s="91"/>
      <c r="CA113" s="91"/>
      <c r="CB113" s="91"/>
      <c r="CC113" s="91"/>
      <c r="CD113" s="91"/>
      <c r="CE113" s="91"/>
      <c r="CF113" s="91"/>
      <c r="CG113" s="91"/>
      <c r="CH113" s="91"/>
      <c r="CI113" s="91"/>
      <c r="CJ113" s="91"/>
      <c r="CK113" s="91"/>
      <c r="CL113" s="92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</row>
    <row r="114" spans="1:121" ht="13.5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 t="s">
        <v>89</v>
      </c>
      <c r="CM114" s="11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</row>
    <row r="115" spans="1:121" ht="13.5">
      <c r="A115" s="2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</row>
    <row r="116" spans="1:121" ht="19.5" thickBot="1">
      <c r="A116" s="12" t="s">
        <v>95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5" t="s">
        <v>96</v>
      </c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</row>
    <row r="117" spans="1:121" ht="13.5">
      <c r="A117" s="93" t="s">
        <v>111</v>
      </c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94"/>
      <c r="N117" s="81" t="s">
        <v>75</v>
      </c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94"/>
      <c r="AE117" s="81" t="s">
        <v>76</v>
      </c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94"/>
      <c r="AT117" s="81" t="s">
        <v>112</v>
      </c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94"/>
      <c r="BI117" s="81" t="s">
        <v>77</v>
      </c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94"/>
      <c r="BX117" s="81" t="s">
        <v>113</v>
      </c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</row>
    <row r="118" spans="1:121" ht="13.5">
      <c r="A118" s="9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6"/>
      <c r="N118" s="84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6"/>
      <c r="AE118" s="84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6"/>
      <c r="AT118" s="84" t="s">
        <v>114</v>
      </c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6"/>
      <c r="BI118" s="84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6"/>
      <c r="BX118" s="84" t="s">
        <v>114</v>
      </c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  <c r="CI118" s="85"/>
      <c r="CJ118" s="85"/>
      <c r="CK118" s="85"/>
      <c r="CL118" s="87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</row>
    <row r="119" spans="1:121" ht="13.5">
      <c r="A119" s="55" t="s">
        <v>141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7"/>
      <c r="N119" s="74">
        <v>6174192973</v>
      </c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6"/>
      <c r="AE119" s="74">
        <v>59204</v>
      </c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6"/>
      <c r="AT119" s="74">
        <v>104287</v>
      </c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6"/>
      <c r="BI119" s="74">
        <v>24524</v>
      </c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6"/>
      <c r="BX119" s="74">
        <v>251761</v>
      </c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7"/>
      <c r="CM119" s="22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</row>
    <row r="120" spans="1:121" ht="13.5">
      <c r="A120" s="55" t="s">
        <v>119</v>
      </c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7"/>
      <c r="N120" s="74">
        <v>6019805878</v>
      </c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6"/>
      <c r="AE120" s="74">
        <v>58527</v>
      </c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6"/>
      <c r="AT120" s="74">
        <v>102855.2</v>
      </c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6"/>
      <c r="BI120" s="74">
        <v>24679</v>
      </c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6"/>
      <c r="BX120" s="74">
        <v>243924.2</v>
      </c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7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</row>
    <row r="121" spans="1:121" s="2" customFormat="1" ht="13.5">
      <c r="A121" s="55" t="s">
        <v>120</v>
      </c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7"/>
      <c r="N121" s="74">
        <v>6075929116</v>
      </c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6"/>
      <c r="AE121" s="74">
        <v>57564</v>
      </c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6"/>
      <c r="AT121" s="74">
        <v>105550.8</v>
      </c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6"/>
      <c r="BI121" s="74">
        <v>24656</v>
      </c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6"/>
      <c r="BX121" s="74">
        <v>246428</v>
      </c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7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</row>
    <row r="122" spans="1:121" s="2" customFormat="1" ht="13.5">
      <c r="A122" s="55" t="s">
        <v>105</v>
      </c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7"/>
      <c r="N122" s="74">
        <v>6109891343</v>
      </c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6"/>
      <c r="AE122" s="74">
        <v>56592</v>
      </c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6"/>
      <c r="AT122" s="74">
        <v>107964</v>
      </c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6"/>
      <c r="BI122" s="74">
        <v>24666</v>
      </c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6"/>
      <c r="BX122" s="74">
        <v>247705</v>
      </c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75"/>
      <c r="CL122" s="77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</row>
    <row r="123" spans="1:121" ht="13.5">
      <c r="A123" s="55" t="s">
        <v>107</v>
      </c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7"/>
      <c r="N123" s="74">
        <v>5946144041</v>
      </c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6"/>
      <c r="AE123" s="74">
        <v>55784</v>
      </c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6"/>
      <c r="AT123" s="74">
        <v>106592</v>
      </c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6"/>
      <c r="BI123" s="74">
        <v>24618</v>
      </c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6"/>
      <c r="BX123" s="74">
        <v>241536</v>
      </c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7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</row>
    <row r="124" spans="1:121" ht="13.5">
      <c r="A124" s="55" t="s">
        <v>127</v>
      </c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7"/>
      <c r="N124" s="74">
        <v>5956432080</v>
      </c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6"/>
      <c r="AE124" s="74">
        <v>54887</v>
      </c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6"/>
      <c r="AT124" s="74">
        <v>108552</v>
      </c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6"/>
      <c r="BI124" s="74">
        <v>24585</v>
      </c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6"/>
      <c r="BX124" s="74">
        <v>242279</v>
      </c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75"/>
      <c r="CL124" s="77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</row>
    <row r="125" spans="1:121" s="33" customFormat="1" ht="14.25" thickBot="1">
      <c r="A125" s="208" t="s">
        <v>128</v>
      </c>
      <c r="B125" s="209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10"/>
      <c r="N125" s="211">
        <v>6155552672</v>
      </c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3"/>
      <c r="AE125" s="211">
        <v>53808</v>
      </c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3"/>
      <c r="AT125" s="211">
        <f>N125/AE125</f>
        <v>114398.4662503717</v>
      </c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3"/>
      <c r="BI125" s="211">
        <v>24444</v>
      </c>
      <c r="BJ125" s="212"/>
      <c r="BK125" s="212"/>
      <c r="BL125" s="212"/>
      <c r="BM125" s="212"/>
      <c r="BN125" s="212"/>
      <c r="BO125" s="212"/>
      <c r="BP125" s="212"/>
      <c r="BQ125" s="212"/>
      <c r="BR125" s="212"/>
      <c r="BS125" s="212"/>
      <c r="BT125" s="212"/>
      <c r="BU125" s="212"/>
      <c r="BV125" s="212"/>
      <c r="BW125" s="213"/>
      <c r="BX125" s="214">
        <f>N125/BI125</f>
        <v>251822.6424480445</v>
      </c>
      <c r="BY125" s="215"/>
      <c r="BZ125" s="215"/>
      <c r="CA125" s="215"/>
      <c r="CB125" s="215"/>
      <c r="CC125" s="215"/>
      <c r="CD125" s="215"/>
      <c r="CE125" s="215"/>
      <c r="CF125" s="215"/>
      <c r="CG125" s="215"/>
      <c r="CH125" s="215"/>
      <c r="CI125" s="215"/>
      <c r="CJ125" s="215"/>
      <c r="CK125" s="215"/>
      <c r="CL125" s="216"/>
      <c r="CM125" s="25"/>
    </row>
    <row r="126" spans="1:121" ht="13.5">
      <c r="A126" s="14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5" t="s">
        <v>97</v>
      </c>
      <c r="CN126" s="33"/>
      <c r="CO126" s="33"/>
      <c r="CP126" s="33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</row>
    <row r="127" spans="1:121" ht="19.5" customHeight="1" thickBot="1">
      <c r="A127" s="2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 t="s">
        <v>74</v>
      </c>
      <c r="BS127" s="8"/>
      <c r="BT127" s="8"/>
      <c r="BU127" s="8"/>
      <c r="BV127" s="8"/>
      <c r="BW127" s="8"/>
      <c r="BX127" s="8"/>
      <c r="BY127" s="11"/>
      <c r="BZ127" s="11"/>
      <c r="CA127" s="11"/>
      <c r="CB127" s="11"/>
      <c r="CC127" s="11"/>
      <c r="CD127" s="11"/>
      <c r="CE127" s="11"/>
      <c r="CF127" s="11"/>
      <c r="CG127" s="11"/>
      <c r="CH127" s="2"/>
      <c r="CM127" s="1"/>
      <c r="CN127" s="33"/>
      <c r="CO127" s="33"/>
      <c r="CP127" s="33"/>
      <c r="CQ127" s="16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25"/>
      <c r="DL127" s="25"/>
      <c r="DM127" s="25"/>
      <c r="DN127" s="25"/>
      <c r="DO127" s="25"/>
      <c r="DP127" s="25"/>
      <c r="DQ127" s="25"/>
    </row>
    <row r="128" spans="1:121" ht="17.25" customHeight="1">
      <c r="A128" s="21"/>
      <c r="B128" s="218" t="s">
        <v>2</v>
      </c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219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M128" s="1"/>
      <c r="CN128" s="33"/>
      <c r="CO128" s="33"/>
      <c r="CP128" s="33"/>
      <c r="CQ128" s="217"/>
      <c r="CR128" s="217"/>
      <c r="CS128" s="217"/>
      <c r="CT128" s="217"/>
      <c r="CU128" s="217"/>
      <c r="CV128" s="217"/>
      <c r="CW128" s="217"/>
      <c r="CX128" s="217"/>
      <c r="CY128" s="217"/>
      <c r="CZ128" s="217"/>
      <c r="DA128" s="217"/>
      <c r="DB128" s="217"/>
      <c r="DC128" s="217"/>
      <c r="DD128" s="217"/>
      <c r="DE128" s="217"/>
      <c r="DF128" s="217"/>
      <c r="DG128" s="217"/>
      <c r="DH128" s="217"/>
      <c r="DI128" s="217"/>
      <c r="DJ128" s="217"/>
      <c r="DK128" s="25"/>
      <c r="DL128" s="25"/>
      <c r="DM128" s="25"/>
      <c r="DN128" s="25"/>
      <c r="DO128" s="25"/>
      <c r="DP128" s="25"/>
      <c r="DQ128" s="25"/>
    </row>
    <row r="129" spans="1:121" ht="17.25" customHeight="1">
      <c r="A129" s="20"/>
      <c r="B129" s="65" t="s">
        <v>6</v>
      </c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7"/>
      <c r="T129" s="205" t="s">
        <v>88</v>
      </c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7"/>
      <c r="AK129" s="65" t="s">
        <v>7</v>
      </c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7"/>
      <c r="BB129" s="65" t="s">
        <v>8</v>
      </c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106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M129" s="1"/>
      <c r="CN129" s="33"/>
      <c r="CO129" s="33"/>
      <c r="CP129" s="33"/>
      <c r="CQ129" s="217"/>
      <c r="CR129" s="217"/>
      <c r="CS129" s="217"/>
      <c r="CT129" s="217"/>
      <c r="CU129" s="217"/>
      <c r="CV129" s="217"/>
      <c r="CW129" s="217"/>
      <c r="CX129" s="217"/>
      <c r="CY129" s="217"/>
      <c r="CZ129" s="217"/>
      <c r="DA129" s="217"/>
      <c r="DB129" s="217"/>
      <c r="DC129" s="217"/>
      <c r="DD129" s="217"/>
      <c r="DE129" s="217"/>
      <c r="DF129" s="217"/>
      <c r="DG129" s="217"/>
      <c r="DH129" s="217"/>
      <c r="DI129" s="217"/>
      <c r="DJ129" s="217"/>
      <c r="DK129" s="25"/>
      <c r="DL129" s="25"/>
      <c r="DM129" s="25"/>
      <c r="DN129" s="25"/>
      <c r="DO129" s="25"/>
      <c r="DP129" s="25"/>
      <c r="DQ129" s="25"/>
    </row>
    <row r="130" spans="1:121" ht="13.5">
      <c r="A130" s="19"/>
      <c r="B130" s="60">
        <v>41555902340</v>
      </c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2"/>
      <c r="T130" s="47">
        <v>95.2</v>
      </c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62"/>
      <c r="AK130" s="60">
        <v>26017724573</v>
      </c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3"/>
      <c r="BB130" s="60">
        <v>15538177767</v>
      </c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4"/>
      <c r="BT130" s="234"/>
      <c r="BU130" s="234"/>
      <c r="BV130" s="234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M130" s="1"/>
      <c r="CN130" s="33"/>
      <c r="CO130" s="33"/>
      <c r="CP130" s="33"/>
      <c r="CQ130" s="117"/>
      <c r="CR130" s="117"/>
      <c r="CS130" s="117"/>
      <c r="CT130" s="117"/>
      <c r="CU130" s="117"/>
      <c r="CV130" s="117"/>
      <c r="CW130" s="117"/>
      <c r="CX130" s="117"/>
      <c r="CY130" s="117"/>
      <c r="CZ130" s="117"/>
      <c r="DA130" s="117"/>
      <c r="DB130" s="117"/>
      <c r="DC130" s="117"/>
      <c r="DD130" s="117"/>
      <c r="DE130" s="117"/>
      <c r="DF130" s="117"/>
      <c r="DG130" s="117"/>
      <c r="DH130" s="117"/>
      <c r="DI130" s="117"/>
      <c r="DJ130" s="117"/>
      <c r="DK130" s="25"/>
      <c r="DL130" s="25"/>
      <c r="DM130" s="25"/>
      <c r="DN130" s="25"/>
      <c r="DO130" s="25"/>
      <c r="DP130" s="25"/>
      <c r="DQ130" s="25"/>
    </row>
    <row r="131" spans="1:121" ht="13.5">
      <c r="A131" s="19"/>
      <c r="B131" s="60">
        <v>45344659226</v>
      </c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2"/>
      <c r="T131" s="47">
        <v>109.1</v>
      </c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62"/>
      <c r="AK131" s="60">
        <v>29341208850</v>
      </c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3"/>
      <c r="BB131" s="60">
        <v>16003450376</v>
      </c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4"/>
      <c r="BS131" s="2"/>
      <c r="BT131" s="234"/>
      <c r="BU131" s="234"/>
      <c r="BV131" s="234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N131" s="33"/>
      <c r="CO131" s="33"/>
      <c r="CP131" s="33"/>
      <c r="CQ131" s="117"/>
      <c r="CR131" s="117"/>
      <c r="CS131" s="117"/>
      <c r="CT131" s="117"/>
      <c r="CU131" s="117"/>
      <c r="CV131" s="117"/>
      <c r="CW131" s="117"/>
      <c r="CX131" s="117"/>
      <c r="CY131" s="117"/>
      <c r="CZ131" s="117"/>
      <c r="DA131" s="117"/>
      <c r="DB131" s="117"/>
      <c r="DC131" s="117"/>
      <c r="DD131" s="117"/>
      <c r="DE131" s="117"/>
      <c r="DF131" s="117"/>
      <c r="DG131" s="117"/>
      <c r="DH131" s="117"/>
      <c r="DI131" s="117"/>
      <c r="DJ131" s="117"/>
      <c r="DK131" s="25"/>
      <c r="DL131" s="25"/>
      <c r="DM131" s="25"/>
      <c r="DN131" s="25"/>
      <c r="DO131" s="25"/>
      <c r="DP131" s="25"/>
      <c r="DQ131" s="25"/>
    </row>
    <row r="132" spans="1:121" s="2" customFormat="1" ht="13.5">
      <c r="A132" s="19"/>
      <c r="B132" s="60">
        <v>40093142075</v>
      </c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2"/>
      <c r="T132" s="47">
        <v>88.4</v>
      </c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62"/>
      <c r="AK132" s="60">
        <v>24894036927</v>
      </c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3"/>
      <c r="BB132" s="60">
        <v>15199105148</v>
      </c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4"/>
      <c r="BT132" s="234"/>
      <c r="BU132" s="234"/>
      <c r="BV132" s="234"/>
      <c r="CN132" s="25"/>
      <c r="CO132" s="25"/>
      <c r="CP132" s="25"/>
      <c r="CQ132" s="117"/>
      <c r="CR132" s="117"/>
      <c r="CS132" s="117"/>
      <c r="CT132" s="117"/>
      <c r="CU132" s="117"/>
      <c r="CV132" s="117"/>
      <c r="CW132" s="117"/>
      <c r="CX132" s="117"/>
      <c r="CY132" s="117"/>
      <c r="CZ132" s="117"/>
      <c r="DA132" s="117"/>
      <c r="DB132" s="117"/>
      <c r="DC132" s="117"/>
      <c r="DD132" s="117"/>
      <c r="DE132" s="117"/>
      <c r="DF132" s="117"/>
      <c r="DG132" s="117"/>
      <c r="DH132" s="117"/>
      <c r="DI132" s="117"/>
      <c r="DJ132" s="117"/>
      <c r="DK132" s="25"/>
      <c r="DL132" s="25"/>
      <c r="DM132" s="25"/>
      <c r="DN132" s="25"/>
      <c r="DO132" s="25"/>
      <c r="DP132" s="25"/>
      <c r="DQ132" s="25"/>
    </row>
    <row r="133" spans="1:121" s="2" customFormat="1" ht="13.5">
      <c r="A133" s="19"/>
      <c r="B133" s="60">
        <v>40624049061</v>
      </c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3"/>
      <c r="T133" s="47">
        <v>101.3</v>
      </c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9"/>
      <c r="AK133" s="60">
        <v>25612567923</v>
      </c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3"/>
      <c r="BB133" s="60">
        <v>15011481138</v>
      </c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4"/>
      <c r="BT133" s="234"/>
      <c r="BU133" s="234"/>
      <c r="BV133" s="234"/>
      <c r="CQ133" s="117"/>
      <c r="CR133" s="117"/>
      <c r="CS133" s="117"/>
      <c r="CT133" s="117"/>
      <c r="CU133" s="117"/>
      <c r="CV133" s="117"/>
      <c r="CW133" s="117"/>
      <c r="CX133" s="117"/>
      <c r="CY133" s="117"/>
      <c r="CZ133" s="117"/>
      <c r="DA133" s="117"/>
      <c r="DB133" s="117"/>
      <c r="DC133" s="117"/>
      <c r="DD133" s="117"/>
      <c r="DE133" s="117"/>
      <c r="DF133" s="117"/>
      <c r="DG133" s="117"/>
      <c r="DH133" s="117"/>
      <c r="DI133" s="117"/>
      <c r="DJ133" s="117"/>
    </row>
    <row r="134" spans="1:121" s="2" customFormat="1" ht="13.5">
      <c r="A134" s="19"/>
      <c r="B134" s="60">
        <v>41731967645</v>
      </c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3"/>
      <c r="T134" s="47">
        <v>102.7</v>
      </c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9"/>
      <c r="AK134" s="60">
        <v>26427519041</v>
      </c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3"/>
      <c r="BB134" s="60">
        <v>15304448604</v>
      </c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4"/>
      <c r="BT134" s="234"/>
      <c r="BU134" s="234"/>
      <c r="BV134" s="234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</row>
    <row r="135" spans="1:121" s="2" customFormat="1" ht="13.5">
      <c r="A135" s="19"/>
      <c r="B135" s="60">
        <v>43520820400</v>
      </c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3"/>
      <c r="T135" s="47">
        <v>104.3</v>
      </c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9"/>
      <c r="AK135" s="60">
        <v>27916001549</v>
      </c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3"/>
      <c r="BB135" s="60">
        <v>15604818851</v>
      </c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4"/>
      <c r="BT135" s="234"/>
      <c r="BU135" s="234"/>
      <c r="BV135" s="234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17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</row>
    <row r="136" spans="1:121" s="2" customFormat="1" ht="13.5">
      <c r="A136" s="26"/>
      <c r="B136" s="60">
        <v>44867873749</v>
      </c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3"/>
      <c r="T136" s="47">
        <v>103.1</v>
      </c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9"/>
      <c r="AK136" s="60">
        <v>29149351633</v>
      </c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3"/>
      <c r="BB136" s="60">
        <v>15718522116</v>
      </c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4"/>
      <c r="BS136" s="11"/>
      <c r="BT136" s="234"/>
      <c r="BU136" s="234"/>
      <c r="BV136" s="234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I136" s="1"/>
      <c r="CJ136" s="1"/>
      <c r="CK136" s="1"/>
      <c r="CL136" s="1"/>
      <c r="CM136" s="1"/>
    </row>
    <row r="137" spans="1:121" s="25" customFormat="1" ht="14.25" thickBot="1">
      <c r="A137" s="39"/>
      <c r="B137" s="108">
        <f>AK137+BB137</f>
        <v>43664467403</v>
      </c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230"/>
      <c r="T137" s="231">
        <v>97.3</v>
      </c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2"/>
      <c r="AJ137" s="233"/>
      <c r="AK137" s="108">
        <v>28314502136</v>
      </c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230"/>
      <c r="BB137" s="108">
        <v>15349965267</v>
      </c>
      <c r="BC137" s="109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09"/>
      <c r="BO137" s="109"/>
      <c r="BP137" s="109"/>
      <c r="BQ137" s="109"/>
      <c r="BR137" s="110"/>
      <c r="BS137" s="32"/>
      <c r="BT137" s="234"/>
      <c r="BU137" s="234"/>
      <c r="BV137" s="234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I137" s="33"/>
      <c r="CJ137" s="33"/>
      <c r="CK137" s="33"/>
      <c r="CL137" s="33"/>
      <c r="CM137" s="33"/>
    </row>
    <row r="138" spans="1:121" s="2" customFormat="1" ht="13.5"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 t="s">
        <v>89</v>
      </c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I138" s="1"/>
      <c r="CJ138" s="1"/>
      <c r="CK138" s="1"/>
      <c r="CL138" s="1"/>
      <c r="CM138" s="1"/>
    </row>
    <row r="139" spans="1:121" s="24" customFormat="1" ht="18.75">
      <c r="A139" s="25"/>
      <c r="B139" s="6" t="s">
        <v>9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33"/>
      <c r="CO139" s="33"/>
      <c r="CP139" s="33"/>
      <c r="CQ139" s="25"/>
      <c r="CR139" s="25"/>
      <c r="CS139" s="25"/>
      <c r="CT139" s="25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</row>
    <row r="140" spans="1:121" ht="15.75" thickBot="1">
      <c r="A140" s="25"/>
      <c r="B140" s="7" t="s">
        <v>11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 t="s">
        <v>91</v>
      </c>
      <c r="CN140" s="33"/>
      <c r="CO140" s="33"/>
      <c r="CP140" s="33"/>
      <c r="CQ140" s="25"/>
      <c r="CR140" s="25"/>
      <c r="CS140" s="25"/>
      <c r="CT140" s="25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</row>
    <row r="141" spans="1:121" ht="19.5" customHeight="1">
      <c r="A141" s="25"/>
      <c r="B141" s="111" t="s">
        <v>13</v>
      </c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25"/>
      <c r="V141" s="78" t="s">
        <v>142</v>
      </c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6"/>
      <c r="AN141" s="44" t="s">
        <v>133</v>
      </c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6"/>
      <c r="BV141" s="44" t="s">
        <v>137</v>
      </c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172"/>
      <c r="CN141" s="33"/>
      <c r="CO141" s="33"/>
      <c r="CP141" s="33"/>
      <c r="CQ141" s="25"/>
      <c r="CR141" s="25"/>
      <c r="CS141" s="25"/>
      <c r="CT141" s="25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</row>
    <row r="142" spans="1:121" ht="17.25" customHeight="1">
      <c r="A142" s="25"/>
      <c r="B142" s="126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8"/>
      <c r="V142" s="65" t="s">
        <v>14</v>
      </c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7"/>
      <c r="AN142" s="102" t="s">
        <v>14</v>
      </c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  <c r="BD142" s="103"/>
      <c r="BE142" s="59"/>
      <c r="BF142" s="65" t="s">
        <v>15</v>
      </c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7"/>
      <c r="BV142" s="65" t="s">
        <v>16</v>
      </c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6"/>
      <c r="CI142" s="66"/>
      <c r="CJ142" s="66"/>
      <c r="CK142" s="66"/>
      <c r="CL142" s="66"/>
      <c r="CM142" s="106"/>
      <c r="CN142" s="33"/>
      <c r="CO142" s="33"/>
      <c r="CP142" s="33"/>
      <c r="CQ142" s="25"/>
      <c r="CR142" s="25"/>
      <c r="CS142" s="25"/>
      <c r="CT142" s="25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</row>
    <row r="143" spans="1:121" ht="13.5" customHeight="1">
      <c r="A143" s="25"/>
      <c r="B143" s="100" t="s">
        <v>17</v>
      </c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36"/>
      <c r="V143" s="58">
        <v>29149352</v>
      </c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266">
        <f>SUM(AN144:BE156)</f>
        <v>28314502</v>
      </c>
      <c r="AO143" s="267"/>
      <c r="AP143" s="267"/>
      <c r="AQ143" s="267"/>
      <c r="AR143" s="267"/>
      <c r="AS143" s="267"/>
      <c r="AT143" s="267"/>
      <c r="AU143" s="267"/>
      <c r="AV143" s="267"/>
      <c r="AW143" s="267"/>
      <c r="AX143" s="267"/>
      <c r="AY143" s="267"/>
      <c r="AZ143" s="267"/>
      <c r="BA143" s="267"/>
      <c r="BB143" s="267"/>
      <c r="BC143" s="267"/>
      <c r="BD143" s="267"/>
      <c r="BE143" s="267"/>
      <c r="BF143" s="68">
        <f>SUM(BF144:BU156)</f>
        <v>99.999999999999986</v>
      </c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70"/>
      <c r="BV143" s="58">
        <f>SUM(BV144:CM156)</f>
        <v>27259000</v>
      </c>
      <c r="BW143" s="59"/>
      <c r="BX143" s="59"/>
      <c r="BY143" s="59"/>
      <c r="BZ143" s="59"/>
      <c r="CA143" s="59"/>
      <c r="CB143" s="59"/>
      <c r="CC143" s="59"/>
      <c r="CD143" s="59"/>
      <c r="CE143" s="59"/>
      <c r="CF143" s="59"/>
      <c r="CG143" s="59"/>
      <c r="CH143" s="59"/>
      <c r="CI143" s="59"/>
      <c r="CJ143" s="59"/>
      <c r="CK143" s="59"/>
      <c r="CL143" s="59"/>
      <c r="CM143" s="13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</row>
    <row r="144" spans="1:121" ht="13.5" customHeight="1">
      <c r="A144" s="25"/>
      <c r="B144" s="50" t="s">
        <v>19</v>
      </c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80"/>
      <c r="V144" s="60">
        <v>231872</v>
      </c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1"/>
      <c r="AN144" s="271">
        <v>225256</v>
      </c>
      <c r="AO144" s="271"/>
      <c r="AP144" s="271"/>
      <c r="AQ144" s="271"/>
      <c r="AR144" s="271"/>
      <c r="AS144" s="271"/>
      <c r="AT144" s="271"/>
      <c r="AU144" s="271"/>
      <c r="AV144" s="271"/>
      <c r="AW144" s="271"/>
      <c r="AX144" s="271"/>
      <c r="AY144" s="271"/>
      <c r="AZ144" s="271"/>
      <c r="BA144" s="271"/>
      <c r="BB144" s="271"/>
      <c r="BC144" s="271"/>
      <c r="BD144" s="271"/>
      <c r="BE144" s="279"/>
      <c r="BF144" s="47">
        <v>0.8</v>
      </c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9"/>
      <c r="BV144" s="60">
        <v>217789</v>
      </c>
      <c r="BW144" s="62"/>
      <c r="BX144" s="62"/>
      <c r="BY144" s="62"/>
      <c r="BZ144" s="62"/>
      <c r="CA144" s="62"/>
      <c r="CB144" s="62"/>
      <c r="CC144" s="62"/>
      <c r="CD144" s="62"/>
      <c r="CE144" s="62"/>
      <c r="CF144" s="62"/>
      <c r="CG144" s="62"/>
      <c r="CH144" s="62"/>
      <c r="CI144" s="62"/>
      <c r="CJ144" s="62"/>
      <c r="CK144" s="62"/>
      <c r="CL144" s="62"/>
      <c r="CM144" s="64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</row>
    <row r="145" spans="1:96" ht="13.5" customHeight="1">
      <c r="A145" s="25"/>
      <c r="B145" s="50" t="s">
        <v>21</v>
      </c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80"/>
      <c r="V145" s="60">
        <v>5565167</v>
      </c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3"/>
      <c r="AN145" s="271">
        <v>4458667</v>
      </c>
      <c r="AO145" s="272"/>
      <c r="AP145" s="272"/>
      <c r="AQ145" s="272"/>
      <c r="AR145" s="272"/>
      <c r="AS145" s="272"/>
      <c r="AT145" s="272"/>
      <c r="AU145" s="272"/>
      <c r="AV145" s="272"/>
      <c r="AW145" s="272"/>
      <c r="AX145" s="272"/>
      <c r="AY145" s="272"/>
      <c r="AZ145" s="272"/>
      <c r="BA145" s="272"/>
      <c r="BB145" s="272"/>
      <c r="BC145" s="272"/>
      <c r="BD145" s="272"/>
      <c r="BE145" s="280"/>
      <c r="BF145" s="47">
        <v>15.9</v>
      </c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9"/>
      <c r="BV145" s="60">
        <v>2556111</v>
      </c>
      <c r="BW145" s="62"/>
      <c r="BX145" s="62"/>
      <c r="BY145" s="62"/>
      <c r="BZ145" s="62"/>
      <c r="CA145" s="62"/>
      <c r="CB145" s="62"/>
      <c r="CC145" s="62"/>
      <c r="CD145" s="62"/>
      <c r="CE145" s="62"/>
      <c r="CF145" s="62"/>
      <c r="CG145" s="62"/>
      <c r="CH145" s="62"/>
      <c r="CI145" s="62"/>
      <c r="CJ145" s="62"/>
      <c r="CK145" s="62"/>
      <c r="CL145" s="62"/>
      <c r="CM145" s="64"/>
    </row>
    <row r="146" spans="1:96" ht="13.5" customHeight="1">
      <c r="A146" s="25"/>
      <c r="B146" s="50" t="s">
        <v>23</v>
      </c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80"/>
      <c r="V146" s="60">
        <v>9991252</v>
      </c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3"/>
      <c r="AN146" s="271">
        <v>10119556</v>
      </c>
      <c r="AO146" s="272"/>
      <c r="AP146" s="272"/>
      <c r="AQ146" s="272"/>
      <c r="AR146" s="272"/>
      <c r="AS146" s="272"/>
      <c r="AT146" s="272"/>
      <c r="AU146" s="272"/>
      <c r="AV146" s="272"/>
      <c r="AW146" s="272"/>
      <c r="AX146" s="272"/>
      <c r="AY146" s="272"/>
      <c r="AZ146" s="272"/>
      <c r="BA146" s="272"/>
      <c r="BB146" s="272"/>
      <c r="BC146" s="272"/>
      <c r="BD146" s="272"/>
      <c r="BE146" s="280"/>
      <c r="BF146" s="47">
        <v>35.299999999999997</v>
      </c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9"/>
      <c r="BV146" s="60">
        <v>9938068</v>
      </c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4"/>
    </row>
    <row r="147" spans="1:96" ht="13.5" customHeight="1">
      <c r="A147" s="25"/>
      <c r="B147" s="50" t="s">
        <v>25</v>
      </c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80"/>
      <c r="V147" s="60">
        <v>1833990</v>
      </c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3"/>
      <c r="AN147" s="271">
        <v>1755270</v>
      </c>
      <c r="AO147" s="272"/>
      <c r="AP147" s="272"/>
      <c r="AQ147" s="272"/>
      <c r="AR147" s="272"/>
      <c r="AS147" s="272"/>
      <c r="AT147" s="272"/>
      <c r="AU147" s="272"/>
      <c r="AV147" s="272"/>
      <c r="AW147" s="272"/>
      <c r="AX147" s="272"/>
      <c r="AY147" s="272"/>
      <c r="AZ147" s="272"/>
      <c r="BA147" s="272"/>
      <c r="BB147" s="272"/>
      <c r="BC147" s="272"/>
      <c r="BD147" s="272"/>
      <c r="BE147" s="280"/>
      <c r="BF147" s="47">
        <v>6.3</v>
      </c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9"/>
      <c r="BV147" s="60">
        <v>1839503</v>
      </c>
      <c r="BW147" s="62"/>
      <c r="BX147" s="62"/>
      <c r="BY147" s="62"/>
      <c r="BZ147" s="62"/>
      <c r="CA147" s="62"/>
      <c r="CB147" s="62"/>
      <c r="CC147" s="62"/>
      <c r="CD147" s="62"/>
      <c r="CE147" s="62"/>
      <c r="CF147" s="62"/>
      <c r="CG147" s="62"/>
      <c r="CH147" s="62"/>
      <c r="CI147" s="62"/>
      <c r="CJ147" s="62"/>
      <c r="CK147" s="62"/>
      <c r="CL147" s="62"/>
      <c r="CM147" s="64"/>
    </row>
    <row r="148" spans="1:96" ht="13.5" customHeight="1">
      <c r="A148" s="25"/>
      <c r="B148" s="50" t="s">
        <v>27</v>
      </c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80"/>
      <c r="V148" s="60">
        <v>29132</v>
      </c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1"/>
      <c r="AN148" s="271">
        <v>29593</v>
      </c>
      <c r="AO148" s="271"/>
      <c r="AP148" s="271"/>
      <c r="AQ148" s="271"/>
      <c r="AR148" s="271"/>
      <c r="AS148" s="271"/>
      <c r="AT148" s="271"/>
      <c r="AU148" s="271"/>
      <c r="AV148" s="271"/>
      <c r="AW148" s="271"/>
      <c r="AX148" s="271"/>
      <c r="AY148" s="271"/>
      <c r="AZ148" s="271"/>
      <c r="BA148" s="271"/>
      <c r="BB148" s="271"/>
      <c r="BC148" s="271"/>
      <c r="BD148" s="271"/>
      <c r="BE148" s="279"/>
      <c r="BF148" s="47">
        <v>0.1</v>
      </c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9"/>
      <c r="BV148" s="60">
        <v>41642</v>
      </c>
      <c r="BW148" s="62"/>
      <c r="BX148" s="62"/>
      <c r="BY148" s="62"/>
      <c r="BZ148" s="62"/>
      <c r="CA148" s="62"/>
      <c r="CB148" s="62"/>
      <c r="CC148" s="62"/>
      <c r="CD148" s="62"/>
      <c r="CE148" s="62"/>
      <c r="CF148" s="62"/>
      <c r="CG148" s="62"/>
      <c r="CH148" s="62"/>
      <c r="CI148" s="62"/>
      <c r="CJ148" s="62"/>
      <c r="CK148" s="62"/>
      <c r="CL148" s="62"/>
      <c r="CM148" s="64"/>
    </row>
    <row r="149" spans="1:96" ht="13.5" customHeight="1">
      <c r="A149" s="25"/>
      <c r="B149" s="50" t="s">
        <v>29</v>
      </c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80"/>
      <c r="V149" s="60">
        <v>1083288</v>
      </c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1"/>
      <c r="AN149" s="271">
        <v>1228539</v>
      </c>
      <c r="AO149" s="271"/>
      <c r="AP149" s="271"/>
      <c r="AQ149" s="271"/>
      <c r="AR149" s="271"/>
      <c r="AS149" s="271"/>
      <c r="AT149" s="271"/>
      <c r="AU149" s="271"/>
      <c r="AV149" s="271"/>
      <c r="AW149" s="271"/>
      <c r="AX149" s="271"/>
      <c r="AY149" s="271"/>
      <c r="AZ149" s="271"/>
      <c r="BA149" s="271"/>
      <c r="BB149" s="271"/>
      <c r="BC149" s="271"/>
      <c r="BD149" s="271"/>
      <c r="BE149" s="279"/>
      <c r="BF149" s="47">
        <v>4.4000000000000004</v>
      </c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9"/>
      <c r="BV149" s="60">
        <v>1517642</v>
      </c>
      <c r="BW149" s="62"/>
      <c r="BX149" s="62"/>
      <c r="BY149" s="62"/>
      <c r="BZ149" s="62"/>
      <c r="CA149" s="62"/>
      <c r="CB149" s="62"/>
      <c r="CC149" s="62"/>
      <c r="CD149" s="62"/>
      <c r="CE149" s="62"/>
      <c r="CF149" s="62"/>
      <c r="CG149" s="62"/>
      <c r="CH149" s="62"/>
      <c r="CI149" s="62"/>
      <c r="CJ149" s="62"/>
      <c r="CK149" s="62"/>
      <c r="CL149" s="62"/>
      <c r="CM149" s="64"/>
    </row>
    <row r="150" spans="1:96" ht="13.5" customHeight="1">
      <c r="A150" s="25"/>
      <c r="B150" s="50" t="s">
        <v>31</v>
      </c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80"/>
      <c r="V150" s="60">
        <v>1033069</v>
      </c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1"/>
      <c r="AN150" s="271">
        <v>1020507</v>
      </c>
      <c r="AO150" s="271"/>
      <c r="AP150" s="271"/>
      <c r="AQ150" s="271"/>
      <c r="AR150" s="271"/>
      <c r="AS150" s="271"/>
      <c r="AT150" s="271"/>
      <c r="AU150" s="271"/>
      <c r="AV150" s="271"/>
      <c r="AW150" s="271"/>
      <c r="AX150" s="271"/>
      <c r="AY150" s="271"/>
      <c r="AZ150" s="271"/>
      <c r="BA150" s="271"/>
      <c r="BB150" s="271"/>
      <c r="BC150" s="271"/>
      <c r="BD150" s="271"/>
      <c r="BE150" s="279"/>
      <c r="BF150" s="47">
        <v>3.7</v>
      </c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9"/>
      <c r="BV150" s="60">
        <v>1097962</v>
      </c>
      <c r="BW150" s="62"/>
      <c r="BX150" s="62"/>
      <c r="BY150" s="62"/>
      <c r="BZ150" s="62"/>
      <c r="CA150" s="62"/>
      <c r="CB150" s="62"/>
      <c r="CC150" s="62"/>
      <c r="CD150" s="62"/>
      <c r="CE150" s="62"/>
      <c r="CF150" s="62"/>
      <c r="CG150" s="62"/>
      <c r="CH150" s="62"/>
      <c r="CI150" s="62"/>
      <c r="CJ150" s="62"/>
      <c r="CK150" s="62"/>
      <c r="CL150" s="62"/>
      <c r="CM150" s="64"/>
    </row>
    <row r="151" spans="1:96" ht="13.5" customHeight="1">
      <c r="A151" s="25"/>
      <c r="B151" s="50" t="s">
        <v>33</v>
      </c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80"/>
      <c r="V151" s="60">
        <v>3078200</v>
      </c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1"/>
      <c r="AN151" s="271">
        <v>2902376</v>
      </c>
      <c r="AO151" s="271"/>
      <c r="AP151" s="271"/>
      <c r="AQ151" s="271"/>
      <c r="AR151" s="271"/>
      <c r="AS151" s="271"/>
      <c r="AT151" s="271"/>
      <c r="AU151" s="271"/>
      <c r="AV151" s="271"/>
      <c r="AW151" s="271"/>
      <c r="AX151" s="271"/>
      <c r="AY151" s="271"/>
      <c r="AZ151" s="271"/>
      <c r="BA151" s="271"/>
      <c r="BB151" s="271"/>
      <c r="BC151" s="271"/>
      <c r="BD151" s="271"/>
      <c r="BE151" s="279"/>
      <c r="BF151" s="47">
        <v>10</v>
      </c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9"/>
      <c r="BV151" s="60">
        <v>2938454</v>
      </c>
      <c r="BW151" s="62"/>
      <c r="BX151" s="62"/>
      <c r="BY151" s="62"/>
      <c r="BZ151" s="62"/>
      <c r="CA151" s="62"/>
      <c r="CB151" s="62"/>
      <c r="CC151" s="62"/>
      <c r="CD151" s="62"/>
      <c r="CE151" s="62"/>
      <c r="CF151" s="62"/>
      <c r="CG151" s="62"/>
      <c r="CH151" s="62"/>
      <c r="CI151" s="62"/>
      <c r="CJ151" s="62"/>
      <c r="CK151" s="62"/>
      <c r="CL151" s="62"/>
      <c r="CM151" s="64"/>
    </row>
    <row r="152" spans="1:96" ht="13.5" customHeight="1">
      <c r="A152" s="25"/>
      <c r="B152" s="50" t="s">
        <v>35</v>
      </c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80"/>
      <c r="V152" s="60">
        <v>1334429</v>
      </c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1"/>
      <c r="AN152" s="271">
        <v>1144876</v>
      </c>
      <c r="AO152" s="271"/>
      <c r="AP152" s="271"/>
      <c r="AQ152" s="271"/>
      <c r="AR152" s="271"/>
      <c r="AS152" s="271"/>
      <c r="AT152" s="271"/>
      <c r="AU152" s="271"/>
      <c r="AV152" s="271"/>
      <c r="AW152" s="271"/>
      <c r="AX152" s="271"/>
      <c r="AY152" s="271"/>
      <c r="AZ152" s="271"/>
      <c r="BA152" s="271"/>
      <c r="BB152" s="271"/>
      <c r="BC152" s="271"/>
      <c r="BD152" s="271"/>
      <c r="BE152" s="279"/>
      <c r="BF152" s="47">
        <v>4.0999999999999996</v>
      </c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9"/>
      <c r="BV152" s="60">
        <v>1308338</v>
      </c>
      <c r="BW152" s="62"/>
      <c r="BX152" s="62"/>
      <c r="BY152" s="62"/>
      <c r="BZ152" s="62"/>
      <c r="CA152" s="62"/>
      <c r="CB152" s="62"/>
      <c r="CC152" s="62"/>
      <c r="CD152" s="62"/>
      <c r="CE152" s="62"/>
      <c r="CF152" s="62"/>
      <c r="CG152" s="62"/>
      <c r="CH152" s="62"/>
      <c r="CI152" s="62"/>
      <c r="CJ152" s="62"/>
      <c r="CK152" s="62"/>
      <c r="CL152" s="62"/>
      <c r="CM152" s="64"/>
    </row>
    <row r="153" spans="1:96" ht="13.5" customHeight="1">
      <c r="A153" s="25"/>
      <c r="B153" s="50" t="s">
        <v>37</v>
      </c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80"/>
      <c r="V153" s="60">
        <v>2158353</v>
      </c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1"/>
      <c r="AN153" s="271">
        <v>2481786</v>
      </c>
      <c r="AO153" s="271"/>
      <c r="AP153" s="271"/>
      <c r="AQ153" s="271"/>
      <c r="AR153" s="271"/>
      <c r="AS153" s="271"/>
      <c r="AT153" s="271"/>
      <c r="AU153" s="271"/>
      <c r="AV153" s="271"/>
      <c r="AW153" s="271"/>
      <c r="AX153" s="271"/>
      <c r="AY153" s="271"/>
      <c r="AZ153" s="271"/>
      <c r="BA153" s="271"/>
      <c r="BB153" s="271"/>
      <c r="BC153" s="271"/>
      <c r="BD153" s="271"/>
      <c r="BE153" s="279"/>
      <c r="BF153" s="47">
        <v>9</v>
      </c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9"/>
      <c r="BV153" s="60">
        <v>2656373</v>
      </c>
      <c r="BW153" s="62"/>
      <c r="BX153" s="62"/>
      <c r="BY153" s="62"/>
      <c r="BZ153" s="62"/>
      <c r="CA153" s="62"/>
      <c r="CB153" s="62"/>
      <c r="CC153" s="62"/>
      <c r="CD153" s="62"/>
      <c r="CE153" s="62"/>
      <c r="CF153" s="62"/>
      <c r="CG153" s="62"/>
      <c r="CH153" s="62"/>
      <c r="CI153" s="62"/>
      <c r="CJ153" s="62"/>
      <c r="CK153" s="62"/>
      <c r="CL153" s="62"/>
      <c r="CM153" s="64"/>
    </row>
    <row r="154" spans="1:96" ht="13.5" customHeight="1">
      <c r="A154" s="25"/>
      <c r="B154" s="50" t="s">
        <v>39</v>
      </c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80"/>
      <c r="V154" s="60">
        <v>5746</v>
      </c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1"/>
      <c r="AN154" s="271">
        <v>14043</v>
      </c>
      <c r="AO154" s="271"/>
      <c r="AP154" s="271"/>
      <c r="AQ154" s="271"/>
      <c r="AR154" s="271"/>
      <c r="AS154" s="271"/>
      <c r="AT154" s="271"/>
      <c r="AU154" s="271"/>
      <c r="AV154" s="271"/>
      <c r="AW154" s="271"/>
      <c r="AX154" s="271"/>
      <c r="AY154" s="271"/>
      <c r="AZ154" s="271"/>
      <c r="BA154" s="271"/>
      <c r="BB154" s="271"/>
      <c r="BC154" s="271"/>
      <c r="BD154" s="271"/>
      <c r="BE154" s="279"/>
      <c r="BF154" s="47">
        <v>0.1</v>
      </c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9"/>
      <c r="BV154" s="60">
        <v>500</v>
      </c>
      <c r="BW154" s="62"/>
      <c r="BX154" s="62"/>
      <c r="BY154" s="62"/>
      <c r="BZ154" s="62"/>
      <c r="CA154" s="62"/>
      <c r="CB154" s="62"/>
      <c r="CC154" s="62"/>
      <c r="CD154" s="62"/>
      <c r="CE154" s="62"/>
      <c r="CF154" s="62"/>
      <c r="CG154" s="62"/>
      <c r="CH154" s="62"/>
      <c r="CI154" s="62"/>
      <c r="CJ154" s="62"/>
      <c r="CK154" s="62"/>
      <c r="CL154" s="62"/>
      <c r="CM154" s="64"/>
    </row>
    <row r="155" spans="1:96" ht="13.5" customHeight="1">
      <c r="A155" s="25"/>
      <c r="B155" s="50" t="s">
        <v>41</v>
      </c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80"/>
      <c r="V155" s="60">
        <v>2804854</v>
      </c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1"/>
      <c r="AN155" s="271">
        <v>2934033</v>
      </c>
      <c r="AO155" s="271"/>
      <c r="AP155" s="271"/>
      <c r="AQ155" s="271"/>
      <c r="AR155" s="271"/>
      <c r="AS155" s="271"/>
      <c r="AT155" s="271"/>
      <c r="AU155" s="271"/>
      <c r="AV155" s="271"/>
      <c r="AW155" s="271"/>
      <c r="AX155" s="271"/>
      <c r="AY155" s="271"/>
      <c r="AZ155" s="271"/>
      <c r="BA155" s="271"/>
      <c r="BB155" s="271"/>
      <c r="BC155" s="271"/>
      <c r="BD155" s="271"/>
      <c r="BE155" s="279"/>
      <c r="BF155" s="47">
        <v>10.3</v>
      </c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9"/>
      <c r="BV155" s="60">
        <v>3126618</v>
      </c>
      <c r="BW155" s="62"/>
      <c r="BX155" s="62"/>
      <c r="BY155" s="62"/>
      <c r="BZ155" s="62"/>
      <c r="CA155" s="62"/>
      <c r="CB155" s="62"/>
      <c r="CC155" s="62"/>
      <c r="CD155" s="62"/>
      <c r="CE155" s="62"/>
      <c r="CF155" s="62"/>
      <c r="CG155" s="62"/>
      <c r="CH155" s="62"/>
      <c r="CI155" s="62"/>
      <c r="CJ155" s="62"/>
      <c r="CK155" s="62"/>
      <c r="CL155" s="62"/>
      <c r="CM155" s="64"/>
    </row>
    <row r="156" spans="1:96" ht="14.25" customHeight="1" thickBot="1">
      <c r="A156" s="25"/>
      <c r="B156" s="107" t="s">
        <v>44</v>
      </c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8"/>
      <c r="V156" s="51" t="s">
        <v>121</v>
      </c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4"/>
      <c r="AN156" s="281" t="s">
        <v>102</v>
      </c>
      <c r="AO156" s="281"/>
      <c r="AP156" s="281"/>
      <c r="AQ156" s="281"/>
      <c r="AR156" s="281"/>
      <c r="AS156" s="281"/>
      <c r="AT156" s="281"/>
      <c r="AU156" s="281"/>
      <c r="AV156" s="281"/>
      <c r="AW156" s="281"/>
      <c r="AX156" s="281"/>
      <c r="AY156" s="281"/>
      <c r="AZ156" s="281"/>
      <c r="BA156" s="281"/>
      <c r="BB156" s="281"/>
      <c r="BC156" s="281"/>
      <c r="BD156" s="281"/>
      <c r="BE156" s="282"/>
      <c r="BF156" s="71" t="s">
        <v>139</v>
      </c>
      <c r="BG156" s="72"/>
      <c r="BH156" s="72"/>
      <c r="BI156" s="72"/>
      <c r="BJ156" s="72"/>
      <c r="BK156" s="72"/>
      <c r="BL156" s="72"/>
      <c r="BM156" s="72"/>
      <c r="BN156" s="72"/>
      <c r="BO156" s="72"/>
      <c r="BP156" s="72"/>
      <c r="BQ156" s="72"/>
      <c r="BR156" s="72"/>
      <c r="BS156" s="72"/>
      <c r="BT156" s="72"/>
      <c r="BU156" s="73"/>
      <c r="BV156" s="108">
        <v>20000</v>
      </c>
      <c r="BW156" s="109"/>
      <c r="BX156" s="109"/>
      <c r="BY156" s="109"/>
      <c r="BZ156" s="109"/>
      <c r="CA156" s="109"/>
      <c r="CB156" s="109"/>
      <c r="CC156" s="109"/>
      <c r="CD156" s="109"/>
      <c r="CE156" s="109"/>
      <c r="CF156" s="109"/>
      <c r="CG156" s="109"/>
      <c r="CH156" s="109"/>
      <c r="CI156" s="109"/>
      <c r="CJ156" s="109"/>
      <c r="CK156" s="109"/>
      <c r="CL156" s="109"/>
      <c r="CM156" s="110"/>
    </row>
    <row r="157" spans="1:96" ht="13.5">
      <c r="A157" s="25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33"/>
    </row>
    <row r="158" spans="1:96" ht="15.75" thickBot="1">
      <c r="A158" s="30"/>
      <c r="B158" s="17" t="s">
        <v>47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</row>
    <row r="159" spans="1:96" ht="13.5">
      <c r="A159" s="25"/>
      <c r="B159" s="111" t="s">
        <v>115</v>
      </c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25"/>
      <c r="V159" s="78" t="s">
        <v>142</v>
      </c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6"/>
      <c r="AN159" s="44" t="s">
        <v>133</v>
      </c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6"/>
      <c r="BV159" s="44" t="s">
        <v>137</v>
      </c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172"/>
    </row>
    <row r="160" spans="1:96" ht="17.25" customHeight="1">
      <c r="A160" s="25"/>
      <c r="B160" s="126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8"/>
      <c r="V160" s="102" t="s">
        <v>14</v>
      </c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59"/>
      <c r="AN160" s="102" t="s">
        <v>14</v>
      </c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  <c r="BD160" s="103"/>
      <c r="BE160" s="59"/>
      <c r="BF160" s="65" t="s">
        <v>15</v>
      </c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7"/>
      <c r="BV160" s="65" t="s">
        <v>16</v>
      </c>
      <c r="BW160" s="66"/>
      <c r="BX160" s="66"/>
      <c r="BY160" s="66"/>
      <c r="BZ160" s="66"/>
      <c r="CA160" s="66"/>
      <c r="CB160" s="66"/>
      <c r="CC160" s="66"/>
      <c r="CD160" s="66"/>
      <c r="CE160" s="66"/>
      <c r="CF160" s="66"/>
      <c r="CG160" s="66"/>
      <c r="CH160" s="66"/>
      <c r="CI160" s="66"/>
      <c r="CJ160" s="66"/>
      <c r="CK160" s="66"/>
      <c r="CL160" s="66"/>
      <c r="CM160" s="106"/>
      <c r="CR160" s="1" t="s">
        <v>147</v>
      </c>
    </row>
    <row r="161" spans="1:98" ht="13.5" customHeight="1">
      <c r="A161" s="25"/>
      <c r="B161" s="100" t="s">
        <v>17</v>
      </c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36"/>
      <c r="V161" s="266">
        <f>SUM(V162:AM167,V170:AM174)</f>
        <v>29149352</v>
      </c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6">
        <f>SUM(AN162:BE167,AN170:BE174)</f>
        <v>28314502</v>
      </c>
      <c r="AO161" s="267"/>
      <c r="AP161" s="267"/>
      <c r="AQ161" s="267"/>
      <c r="AR161" s="267"/>
      <c r="AS161" s="267"/>
      <c r="AT161" s="267"/>
      <c r="AU161" s="267"/>
      <c r="AV161" s="267"/>
      <c r="AW161" s="267"/>
      <c r="AX161" s="267"/>
      <c r="AY161" s="267"/>
      <c r="AZ161" s="267"/>
      <c r="BA161" s="267"/>
      <c r="BB161" s="267"/>
      <c r="BC161" s="267"/>
      <c r="BD161" s="267"/>
      <c r="BE161" s="267"/>
      <c r="BF161" s="283">
        <f>SUM(BF162:BU167,BF170:BU174)</f>
        <v>100.00000000000001</v>
      </c>
      <c r="BG161" s="269"/>
      <c r="BH161" s="269"/>
      <c r="BI161" s="269"/>
      <c r="BJ161" s="269"/>
      <c r="BK161" s="269"/>
      <c r="BL161" s="269"/>
      <c r="BM161" s="269"/>
      <c r="BN161" s="269"/>
      <c r="BO161" s="269"/>
      <c r="BP161" s="269"/>
      <c r="BQ161" s="269"/>
      <c r="BR161" s="269"/>
      <c r="BS161" s="269"/>
      <c r="BT161" s="269"/>
      <c r="BU161" s="284"/>
      <c r="BV161" s="266">
        <f>SUM(BV162:CM167,BV170:CM174)</f>
        <v>27259000</v>
      </c>
      <c r="BW161" s="267"/>
      <c r="BX161" s="267"/>
      <c r="BY161" s="267"/>
      <c r="BZ161" s="267"/>
      <c r="CA161" s="267"/>
      <c r="CB161" s="267"/>
      <c r="CC161" s="267"/>
      <c r="CD161" s="267"/>
      <c r="CE161" s="267"/>
      <c r="CF161" s="267"/>
      <c r="CG161" s="267"/>
      <c r="CH161" s="267"/>
      <c r="CI161" s="267"/>
      <c r="CJ161" s="267"/>
      <c r="CK161" s="267"/>
      <c r="CL161" s="267"/>
      <c r="CM161" s="285"/>
      <c r="CR161" s="1">
        <f>SUM(CR162:CR174)</f>
        <v>21238</v>
      </c>
      <c r="CT161" s="42">
        <f>SUM(CT162:CT167,CT170:CT174)</f>
        <v>1</v>
      </c>
    </row>
    <row r="162" spans="1:98" ht="13.5" customHeight="1">
      <c r="A162" s="25"/>
      <c r="B162" s="50" t="s">
        <v>52</v>
      </c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80"/>
      <c r="V162" s="271">
        <v>3565513</v>
      </c>
      <c r="W162" s="271"/>
      <c r="X162" s="271"/>
      <c r="Y162" s="271"/>
      <c r="Z162" s="271"/>
      <c r="AA162" s="271"/>
      <c r="AB162" s="271"/>
      <c r="AC162" s="271"/>
      <c r="AD162" s="271"/>
      <c r="AE162" s="271"/>
      <c r="AF162" s="271"/>
      <c r="AG162" s="271"/>
      <c r="AH162" s="271"/>
      <c r="AI162" s="271"/>
      <c r="AJ162" s="271"/>
      <c r="AK162" s="271"/>
      <c r="AL162" s="271"/>
      <c r="AM162" s="272"/>
      <c r="AN162" s="271">
        <v>3285691</v>
      </c>
      <c r="AO162" s="271"/>
      <c r="AP162" s="271"/>
      <c r="AQ162" s="271"/>
      <c r="AR162" s="271"/>
      <c r="AS162" s="271"/>
      <c r="AT162" s="271"/>
      <c r="AU162" s="271"/>
      <c r="AV162" s="271"/>
      <c r="AW162" s="271"/>
      <c r="AX162" s="271"/>
      <c r="AY162" s="271"/>
      <c r="AZ162" s="271"/>
      <c r="BA162" s="271"/>
      <c r="BB162" s="271"/>
      <c r="BC162" s="271"/>
      <c r="BD162" s="271"/>
      <c r="BE162" s="272"/>
      <c r="BF162" s="286">
        <v>11.6</v>
      </c>
      <c r="BG162" s="274"/>
      <c r="BH162" s="274"/>
      <c r="BI162" s="274"/>
      <c r="BJ162" s="274"/>
      <c r="BK162" s="274"/>
      <c r="BL162" s="274"/>
      <c r="BM162" s="274"/>
      <c r="BN162" s="274"/>
      <c r="BO162" s="274"/>
      <c r="BP162" s="274"/>
      <c r="BQ162" s="274"/>
      <c r="BR162" s="274"/>
      <c r="BS162" s="274"/>
      <c r="BT162" s="274"/>
      <c r="BU162" s="275"/>
      <c r="BV162" s="271">
        <v>3398178</v>
      </c>
      <c r="BW162" s="272"/>
      <c r="BX162" s="272"/>
      <c r="BY162" s="272"/>
      <c r="BZ162" s="272"/>
      <c r="CA162" s="272"/>
      <c r="CB162" s="272"/>
      <c r="CC162" s="272"/>
      <c r="CD162" s="272"/>
      <c r="CE162" s="272"/>
      <c r="CF162" s="272"/>
      <c r="CG162" s="272"/>
      <c r="CH162" s="272"/>
      <c r="CI162" s="272"/>
      <c r="CJ162" s="272"/>
      <c r="CK162" s="272"/>
      <c r="CL162" s="272"/>
      <c r="CM162" s="287"/>
      <c r="CT162" s="43">
        <f>AN162/$AN$161</f>
        <v>0.116042690773795</v>
      </c>
    </row>
    <row r="163" spans="1:98" ht="13.5" customHeight="1">
      <c r="A163" s="25"/>
      <c r="B163" s="50" t="s">
        <v>54</v>
      </c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80"/>
      <c r="V163" s="271">
        <v>3445365</v>
      </c>
      <c r="W163" s="271"/>
      <c r="X163" s="271"/>
      <c r="Y163" s="271"/>
      <c r="Z163" s="271"/>
      <c r="AA163" s="271"/>
      <c r="AB163" s="271"/>
      <c r="AC163" s="271"/>
      <c r="AD163" s="271"/>
      <c r="AE163" s="271"/>
      <c r="AF163" s="271"/>
      <c r="AG163" s="271"/>
      <c r="AH163" s="271"/>
      <c r="AI163" s="271"/>
      <c r="AJ163" s="271"/>
      <c r="AK163" s="271"/>
      <c r="AL163" s="271"/>
      <c r="AM163" s="272"/>
      <c r="AN163" s="271">
        <f>3623645+8482</f>
        <v>3632127</v>
      </c>
      <c r="AO163" s="271"/>
      <c r="AP163" s="271"/>
      <c r="AQ163" s="271"/>
      <c r="AR163" s="271"/>
      <c r="AS163" s="271"/>
      <c r="AT163" s="271"/>
      <c r="AU163" s="271"/>
      <c r="AV163" s="271"/>
      <c r="AW163" s="271"/>
      <c r="AX163" s="271"/>
      <c r="AY163" s="271"/>
      <c r="AZ163" s="271"/>
      <c r="BA163" s="271"/>
      <c r="BB163" s="271"/>
      <c r="BC163" s="271"/>
      <c r="BD163" s="271"/>
      <c r="BE163" s="272"/>
      <c r="BF163" s="286">
        <v>12.8</v>
      </c>
      <c r="BG163" s="274"/>
      <c r="BH163" s="274"/>
      <c r="BI163" s="274"/>
      <c r="BJ163" s="274"/>
      <c r="BK163" s="274"/>
      <c r="BL163" s="274"/>
      <c r="BM163" s="274"/>
      <c r="BN163" s="274"/>
      <c r="BO163" s="274"/>
      <c r="BP163" s="274"/>
      <c r="BQ163" s="274"/>
      <c r="BR163" s="274"/>
      <c r="BS163" s="274"/>
      <c r="BT163" s="274"/>
      <c r="BU163" s="275"/>
      <c r="BV163" s="271">
        <v>3841028</v>
      </c>
      <c r="BW163" s="272"/>
      <c r="BX163" s="272"/>
      <c r="BY163" s="272"/>
      <c r="BZ163" s="272"/>
      <c r="CA163" s="272"/>
      <c r="CB163" s="272"/>
      <c r="CC163" s="272"/>
      <c r="CD163" s="272"/>
      <c r="CE163" s="272"/>
      <c r="CF163" s="272"/>
      <c r="CG163" s="272"/>
      <c r="CH163" s="272"/>
      <c r="CI163" s="272"/>
      <c r="CJ163" s="272"/>
      <c r="CK163" s="272"/>
      <c r="CL163" s="272"/>
      <c r="CM163" s="287"/>
      <c r="CR163" s="1">
        <f>8387+95</f>
        <v>8482</v>
      </c>
      <c r="CT163" s="43">
        <f t="shared" ref="CT163:CT174" si="0">AN163/$AN$161</f>
        <v>0.12827797571717842</v>
      </c>
    </row>
    <row r="164" spans="1:98" ht="13.5" customHeight="1">
      <c r="A164" s="25"/>
      <c r="B164" s="50" t="s">
        <v>55</v>
      </c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80"/>
      <c r="V164" s="271">
        <v>488226</v>
      </c>
      <c r="W164" s="271"/>
      <c r="X164" s="271"/>
      <c r="Y164" s="271"/>
      <c r="Z164" s="271"/>
      <c r="AA164" s="271"/>
      <c r="AB164" s="271"/>
      <c r="AC164" s="271"/>
      <c r="AD164" s="271"/>
      <c r="AE164" s="271"/>
      <c r="AF164" s="271"/>
      <c r="AG164" s="271"/>
      <c r="AH164" s="271"/>
      <c r="AI164" s="271"/>
      <c r="AJ164" s="271"/>
      <c r="AK164" s="271"/>
      <c r="AL164" s="271"/>
      <c r="AM164" s="272"/>
      <c r="AN164" s="271">
        <v>444326</v>
      </c>
      <c r="AO164" s="271"/>
      <c r="AP164" s="271"/>
      <c r="AQ164" s="271"/>
      <c r="AR164" s="271"/>
      <c r="AS164" s="271"/>
      <c r="AT164" s="271"/>
      <c r="AU164" s="271"/>
      <c r="AV164" s="271"/>
      <c r="AW164" s="271"/>
      <c r="AX164" s="271"/>
      <c r="AY164" s="271"/>
      <c r="AZ164" s="271"/>
      <c r="BA164" s="271"/>
      <c r="BB164" s="271"/>
      <c r="BC164" s="271"/>
      <c r="BD164" s="271"/>
      <c r="BE164" s="272"/>
      <c r="BF164" s="286">
        <v>1.6</v>
      </c>
      <c r="BG164" s="274"/>
      <c r="BH164" s="274"/>
      <c r="BI164" s="274"/>
      <c r="BJ164" s="274"/>
      <c r="BK164" s="274"/>
      <c r="BL164" s="274"/>
      <c r="BM164" s="274"/>
      <c r="BN164" s="274"/>
      <c r="BO164" s="274"/>
      <c r="BP164" s="274"/>
      <c r="BQ164" s="274"/>
      <c r="BR164" s="274"/>
      <c r="BS164" s="274"/>
      <c r="BT164" s="274"/>
      <c r="BU164" s="275"/>
      <c r="BV164" s="271">
        <v>444882</v>
      </c>
      <c r="BW164" s="272"/>
      <c r="BX164" s="272"/>
      <c r="BY164" s="272"/>
      <c r="BZ164" s="272"/>
      <c r="CA164" s="272"/>
      <c r="CB164" s="272"/>
      <c r="CC164" s="272"/>
      <c r="CD164" s="272"/>
      <c r="CE164" s="272"/>
      <c r="CF164" s="272"/>
      <c r="CG164" s="272"/>
      <c r="CH164" s="272"/>
      <c r="CI164" s="272"/>
      <c r="CJ164" s="272"/>
      <c r="CK164" s="272"/>
      <c r="CL164" s="272"/>
      <c r="CM164" s="287"/>
      <c r="CT164" s="43">
        <f t="shared" si="0"/>
        <v>1.5692523922900003E-2</v>
      </c>
    </row>
    <row r="165" spans="1:98" ht="13.5" customHeight="1">
      <c r="A165" s="25"/>
      <c r="B165" s="50" t="s">
        <v>56</v>
      </c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80"/>
      <c r="V165" s="271">
        <v>5883479</v>
      </c>
      <c r="W165" s="271"/>
      <c r="X165" s="271"/>
      <c r="Y165" s="271"/>
      <c r="Z165" s="271"/>
      <c r="AA165" s="271"/>
      <c r="AB165" s="271"/>
      <c r="AC165" s="271"/>
      <c r="AD165" s="271"/>
      <c r="AE165" s="271"/>
      <c r="AF165" s="271"/>
      <c r="AG165" s="271"/>
      <c r="AH165" s="271"/>
      <c r="AI165" s="271"/>
      <c r="AJ165" s="271"/>
      <c r="AK165" s="271"/>
      <c r="AL165" s="271"/>
      <c r="AM165" s="272"/>
      <c r="AN165" s="271">
        <v>5790437</v>
      </c>
      <c r="AO165" s="271"/>
      <c r="AP165" s="271"/>
      <c r="AQ165" s="271"/>
      <c r="AR165" s="271"/>
      <c r="AS165" s="271"/>
      <c r="AT165" s="271"/>
      <c r="AU165" s="271"/>
      <c r="AV165" s="271"/>
      <c r="AW165" s="271"/>
      <c r="AX165" s="271"/>
      <c r="AY165" s="271"/>
      <c r="AZ165" s="271"/>
      <c r="BA165" s="271"/>
      <c r="BB165" s="271"/>
      <c r="BC165" s="271"/>
      <c r="BD165" s="271"/>
      <c r="BE165" s="272"/>
      <c r="BF165" s="286">
        <v>20.399999999999999</v>
      </c>
      <c r="BG165" s="274"/>
      <c r="BH165" s="274"/>
      <c r="BI165" s="274"/>
      <c r="BJ165" s="274"/>
      <c r="BK165" s="274"/>
      <c r="BL165" s="274"/>
      <c r="BM165" s="274"/>
      <c r="BN165" s="274"/>
      <c r="BO165" s="274"/>
      <c r="BP165" s="274"/>
      <c r="BQ165" s="274"/>
      <c r="BR165" s="274"/>
      <c r="BS165" s="274"/>
      <c r="BT165" s="274"/>
      <c r="BU165" s="275"/>
      <c r="BV165" s="271">
        <v>5916150</v>
      </c>
      <c r="BW165" s="272"/>
      <c r="BX165" s="272"/>
      <c r="BY165" s="272"/>
      <c r="BZ165" s="272"/>
      <c r="CA165" s="272"/>
      <c r="CB165" s="272"/>
      <c r="CC165" s="272"/>
      <c r="CD165" s="272"/>
      <c r="CE165" s="272"/>
      <c r="CF165" s="272"/>
      <c r="CG165" s="272"/>
      <c r="CH165" s="272"/>
      <c r="CI165" s="272"/>
      <c r="CJ165" s="272"/>
      <c r="CK165" s="272"/>
      <c r="CL165" s="272"/>
      <c r="CM165" s="287"/>
      <c r="CT165" s="43">
        <f t="shared" si="0"/>
        <v>0.20450428547180521</v>
      </c>
    </row>
    <row r="166" spans="1:98" ht="13.5" customHeight="1">
      <c r="A166" s="25"/>
      <c r="B166" s="50" t="s">
        <v>58</v>
      </c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80"/>
      <c r="V166" s="271">
        <v>3969540</v>
      </c>
      <c r="W166" s="271"/>
      <c r="X166" s="271"/>
      <c r="Y166" s="271"/>
      <c r="Z166" s="271"/>
      <c r="AA166" s="271"/>
      <c r="AB166" s="271"/>
      <c r="AC166" s="271"/>
      <c r="AD166" s="271"/>
      <c r="AE166" s="271"/>
      <c r="AF166" s="271"/>
      <c r="AG166" s="271"/>
      <c r="AH166" s="271"/>
      <c r="AI166" s="271"/>
      <c r="AJ166" s="271"/>
      <c r="AK166" s="271"/>
      <c r="AL166" s="271"/>
      <c r="AM166" s="272"/>
      <c r="AN166" s="271">
        <v>3751285</v>
      </c>
      <c r="AO166" s="271"/>
      <c r="AP166" s="271"/>
      <c r="AQ166" s="271"/>
      <c r="AR166" s="271"/>
      <c r="AS166" s="271"/>
      <c r="AT166" s="271"/>
      <c r="AU166" s="271"/>
      <c r="AV166" s="271"/>
      <c r="AW166" s="271"/>
      <c r="AX166" s="271"/>
      <c r="AY166" s="271"/>
      <c r="AZ166" s="271"/>
      <c r="BA166" s="271"/>
      <c r="BB166" s="271"/>
      <c r="BC166" s="271"/>
      <c r="BD166" s="271"/>
      <c r="BE166" s="272"/>
      <c r="BF166" s="286">
        <v>13.3</v>
      </c>
      <c r="BG166" s="274"/>
      <c r="BH166" s="274"/>
      <c r="BI166" s="274"/>
      <c r="BJ166" s="274"/>
      <c r="BK166" s="274"/>
      <c r="BL166" s="274"/>
      <c r="BM166" s="274"/>
      <c r="BN166" s="274"/>
      <c r="BO166" s="274"/>
      <c r="BP166" s="274"/>
      <c r="BQ166" s="274"/>
      <c r="BR166" s="274"/>
      <c r="BS166" s="274"/>
      <c r="BT166" s="274"/>
      <c r="BU166" s="275"/>
      <c r="BV166" s="271">
        <v>3980594</v>
      </c>
      <c r="BW166" s="272"/>
      <c r="BX166" s="272"/>
      <c r="BY166" s="272"/>
      <c r="BZ166" s="272"/>
      <c r="CA166" s="272"/>
      <c r="CB166" s="272"/>
      <c r="CC166" s="272"/>
      <c r="CD166" s="272"/>
      <c r="CE166" s="272"/>
      <c r="CF166" s="272"/>
      <c r="CG166" s="272"/>
      <c r="CH166" s="272"/>
      <c r="CI166" s="272"/>
      <c r="CJ166" s="272"/>
      <c r="CK166" s="272"/>
      <c r="CL166" s="272"/>
      <c r="CM166" s="287"/>
      <c r="CT166" s="43">
        <f t="shared" si="0"/>
        <v>0.13248634922132835</v>
      </c>
    </row>
    <row r="167" spans="1:98" ht="13.5" customHeight="1">
      <c r="A167" s="25"/>
      <c r="B167" s="50" t="s">
        <v>59</v>
      </c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80"/>
      <c r="V167" s="271">
        <v>5265023</v>
      </c>
      <c r="W167" s="271"/>
      <c r="X167" s="271"/>
      <c r="Y167" s="271"/>
      <c r="Z167" s="271"/>
      <c r="AA167" s="271"/>
      <c r="AB167" s="271"/>
      <c r="AC167" s="271"/>
      <c r="AD167" s="271"/>
      <c r="AE167" s="271"/>
      <c r="AF167" s="271"/>
      <c r="AG167" s="271"/>
      <c r="AH167" s="271"/>
      <c r="AI167" s="271"/>
      <c r="AJ167" s="271"/>
      <c r="AK167" s="271"/>
      <c r="AL167" s="271"/>
      <c r="AM167" s="272"/>
      <c r="AN167" s="271">
        <f>SUM(AN168:BE169)</f>
        <v>4357089</v>
      </c>
      <c r="AO167" s="271"/>
      <c r="AP167" s="271"/>
      <c r="AQ167" s="271"/>
      <c r="AR167" s="271"/>
      <c r="AS167" s="271"/>
      <c r="AT167" s="271"/>
      <c r="AU167" s="271"/>
      <c r="AV167" s="271"/>
      <c r="AW167" s="271"/>
      <c r="AX167" s="271"/>
      <c r="AY167" s="271"/>
      <c r="AZ167" s="271"/>
      <c r="BA167" s="271"/>
      <c r="BB167" s="271"/>
      <c r="BC167" s="271"/>
      <c r="BD167" s="271"/>
      <c r="BE167" s="272"/>
      <c r="BF167" s="286">
        <f>SUM(BF168:BU169)</f>
        <v>15.4</v>
      </c>
      <c r="BG167" s="274"/>
      <c r="BH167" s="274"/>
      <c r="BI167" s="274"/>
      <c r="BJ167" s="274"/>
      <c r="BK167" s="274"/>
      <c r="BL167" s="274"/>
      <c r="BM167" s="274"/>
      <c r="BN167" s="274"/>
      <c r="BO167" s="274"/>
      <c r="BP167" s="274"/>
      <c r="BQ167" s="274"/>
      <c r="BR167" s="274"/>
      <c r="BS167" s="274"/>
      <c r="BT167" s="274"/>
      <c r="BU167" s="275"/>
      <c r="BV167" s="271">
        <f>SUM(BV168:CM169)</f>
        <v>3028431</v>
      </c>
      <c r="BW167" s="271"/>
      <c r="BX167" s="271"/>
      <c r="BY167" s="271"/>
      <c r="BZ167" s="271"/>
      <c r="CA167" s="271"/>
      <c r="CB167" s="271"/>
      <c r="CC167" s="271"/>
      <c r="CD167" s="271"/>
      <c r="CE167" s="271"/>
      <c r="CF167" s="271"/>
      <c r="CG167" s="271"/>
      <c r="CH167" s="271"/>
      <c r="CI167" s="271"/>
      <c r="CJ167" s="271"/>
      <c r="CK167" s="271"/>
      <c r="CL167" s="271"/>
      <c r="CM167" s="287"/>
      <c r="CT167" s="43">
        <f t="shared" si="0"/>
        <v>0.15388188709799663</v>
      </c>
    </row>
    <row r="168" spans="1:98" ht="13.5" customHeight="1">
      <c r="A168" s="25"/>
      <c r="B168" s="50" t="s">
        <v>62</v>
      </c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80"/>
      <c r="V168" s="271">
        <v>5259277</v>
      </c>
      <c r="W168" s="271"/>
      <c r="X168" s="271"/>
      <c r="Y168" s="271"/>
      <c r="Z168" s="271"/>
      <c r="AA168" s="271"/>
      <c r="AB168" s="271"/>
      <c r="AC168" s="271"/>
      <c r="AD168" s="271"/>
      <c r="AE168" s="271"/>
      <c r="AF168" s="271"/>
      <c r="AG168" s="271"/>
      <c r="AH168" s="271"/>
      <c r="AI168" s="271"/>
      <c r="AJ168" s="271"/>
      <c r="AK168" s="271"/>
      <c r="AL168" s="271"/>
      <c r="AM168" s="272"/>
      <c r="AN168" s="271">
        <v>4343046</v>
      </c>
      <c r="AO168" s="271"/>
      <c r="AP168" s="271"/>
      <c r="AQ168" s="271"/>
      <c r="AR168" s="271"/>
      <c r="AS168" s="271"/>
      <c r="AT168" s="271"/>
      <c r="AU168" s="271"/>
      <c r="AV168" s="271"/>
      <c r="AW168" s="271"/>
      <c r="AX168" s="271"/>
      <c r="AY168" s="271"/>
      <c r="AZ168" s="271"/>
      <c r="BA168" s="271"/>
      <c r="BB168" s="271"/>
      <c r="BC168" s="271"/>
      <c r="BD168" s="271"/>
      <c r="BE168" s="272"/>
      <c r="BF168" s="286">
        <v>15.4</v>
      </c>
      <c r="BG168" s="274"/>
      <c r="BH168" s="274"/>
      <c r="BI168" s="274"/>
      <c r="BJ168" s="274"/>
      <c r="BK168" s="274"/>
      <c r="BL168" s="274"/>
      <c r="BM168" s="274"/>
      <c r="BN168" s="274"/>
      <c r="BO168" s="274"/>
      <c r="BP168" s="274"/>
      <c r="BQ168" s="274"/>
      <c r="BR168" s="274"/>
      <c r="BS168" s="274"/>
      <c r="BT168" s="274"/>
      <c r="BU168" s="275"/>
      <c r="BV168" s="271">
        <v>3027931</v>
      </c>
      <c r="BW168" s="272"/>
      <c r="BX168" s="272"/>
      <c r="BY168" s="272"/>
      <c r="BZ168" s="272"/>
      <c r="CA168" s="272"/>
      <c r="CB168" s="272"/>
      <c r="CC168" s="272"/>
      <c r="CD168" s="272"/>
      <c r="CE168" s="272"/>
      <c r="CF168" s="272"/>
      <c r="CG168" s="272"/>
      <c r="CH168" s="272"/>
      <c r="CI168" s="272"/>
      <c r="CJ168" s="272"/>
      <c r="CK168" s="272"/>
      <c r="CL168" s="272"/>
      <c r="CM168" s="287"/>
      <c r="CT168" s="43">
        <f t="shared" si="0"/>
        <v>0.15338592216808192</v>
      </c>
    </row>
    <row r="169" spans="1:98" ht="13.5" customHeight="1">
      <c r="A169" s="25"/>
      <c r="B169" s="50" t="s">
        <v>63</v>
      </c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80"/>
      <c r="V169" s="271">
        <v>5746</v>
      </c>
      <c r="W169" s="271"/>
      <c r="X169" s="271"/>
      <c r="Y169" s="271"/>
      <c r="Z169" s="271"/>
      <c r="AA169" s="271"/>
      <c r="AB169" s="271"/>
      <c r="AC169" s="271"/>
      <c r="AD169" s="271"/>
      <c r="AE169" s="271"/>
      <c r="AF169" s="271"/>
      <c r="AG169" s="271"/>
      <c r="AH169" s="271"/>
      <c r="AI169" s="271"/>
      <c r="AJ169" s="271"/>
      <c r="AK169" s="271"/>
      <c r="AL169" s="271"/>
      <c r="AM169" s="272"/>
      <c r="AN169" s="271">
        <v>14043</v>
      </c>
      <c r="AO169" s="271"/>
      <c r="AP169" s="271"/>
      <c r="AQ169" s="271"/>
      <c r="AR169" s="271"/>
      <c r="AS169" s="271"/>
      <c r="AT169" s="271"/>
      <c r="AU169" s="271"/>
      <c r="AV169" s="271"/>
      <c r="AW169" s="271"/>
      <c r="AX169" s="271"/>
      <c r="AY169" s="271"/>
      <c r="AZ169" s="271"/>
      <c r="BA169" s="271"/>
      <c r="BB169" s="271"/>
      <c r="BC169" s="271"/>
      <c r="BD169" s="271"/>
      <c r="BE169" s="272"/>
      <c r="BF169" s="286">
        <v>0</v>
      </c>
      <c r="BG169" s="274"/>
      <c r="BH169" s="274"/>
      <c r="BI169" s="274"/>
      <c r="BJ169" s="274"/>
      <c r="BK169" s="274"/>
      <c r="BL169" s="274"/>
      <c r="BM169" s="274"/>
      <c r="BN169" s="274"/>
      <c r="BO169" s="274"/>
      <c r="BP169" s="274"/>
      <c r="BQ169" s="274"/>
      <c r="BR169" s="274"/>
      <c r="BS169" s="274"/>
      <c r="BT169" s="274"/>
      <c r="BU169" s="275"/>
      <c r="BV169" s="271">
        <v>500</v>
      </c>
      <c r="BW169" s="272"/>
      <c r="BX169" s="272"/>
      <c r="BY169" s="272"/>
      <c r="BZ169" s="272"/>
      <c r="CA169" s="272"/>
      <c r="CB169" s="272"/>
      <c r="CC169" s="272"/>
      <c r="CD169" s="272"/>
      <c r="CE169" s="272"/>
      <c r="CF169" s="272"/>
      <c r="CG169" s="272"/>
      <c r="CH169" s="272"/>
      <c r="CI169" s="272"/>
      <c r="CJ169" s="272"/>
      <c r="CK169" s="272"/>
      <c r="CL169" s="272"/>
      <c r="CM169" s="287"/>
      <c r="CT169" s="43">
        <f t="shared" si="0"/>
        <v>4.9596492991471294E-4</v>
      </c>
    </row>
    <row r="170" spans="1:98" ht="13.5" customHeight="1">
      <c r="A170" s="25"/>
      <c r="B170" s="50" t="s">
        <v>41</v>
      </c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80"/>
      <c r="V170" s="271">
        <v>2804854</v>
      </c>
      <c r="W170" s="271"/>
      <c r="X170" s="271"/>
      <c r="Y170" s="271"/>
      <c r="Z170" s="271"/>
      <c r="AA170" s="271"/>
      <c r="AB170" s="271"/>
      <c r="AC170" s="271"/>
      <c r="AD170" s="271"/>
      <c r="AE170" s="271"/>
      <c r="AF170" s="271"/>
      <c r="AG170" s="271"/>
      <c r="AH170" s="271"/>
      <c r="AI170" s="271"/>
      <c r="AJ170" s="271"/>
      <c r="AK170" s="271"/>
      <c r="AL170" s="271"/>
      <c r="AM170" s="272"/>
      <c r="AN170" s="271">
        <f>2925832+8201</f>
        <v>2934033</v>
      </c>
      <c r="AO170" s="271"/>
      <c r="AP170" s="271"/>
      <c r="AQ170" s="271"/>
      <c r="AR170" s="271"/>
      <c r="AS170" s="271"/>
      <c r="AT170" s="271"/>
      <c r="AU170" s="271"/>
      <c r="AV170" s="271"/>
      <c r="AW170" s="271"/>
      <c r="AX170" s="271"/>
      <c r="AY170" s="271"/>
      <c r="AZ170" s="271"/>
      <c r="BA170" s="271"/>
      <c r="BB170" s="271"/>
      <c r="BC170" s="271"/>
      <c r="BD170" s="271"/>
      <c r="BE170" s="272"/>
      <c r="BF170" s="286">
        <v>10.4</v>
      </c>
      <c r="BG170" s="274"/>
      <c r="BH170" s="274"/>
      <c r="BI170" s="274"/>
      <c r="BJ170" s="274"/>
      <c r="BK170" s="274"/>
      <c r="BL170" s="274"/>
      <c r="BM170" s="274"/>
      <c r="BN170" s="274"/>
      <c r="BO170" s="274"/>
      <c r="BP170" s="274"/>
      <c r="BQ170" s="274"/>
      <c r="BR170" s="274"/>
      <c r="BS170" s="274"/>
      <c r="BT170" s="274"/>
      <c r="BU170" s="275"/>
      <c r="BV170" s="271">
        <v>3126618</v>
      </c>
      <c r="BW170" s="272"/>
      <c r="BX170" s="272"/>
      <c r="BY170" s="272"/>
      <c r="BZ170" s="272"/>
      <c r="CA170" s="272"/>
      <c r="CB170" s="272"/>
      <c r="CC170" s="272"/>
      <c r="CD170" s="272"/>
      <c r="CE170" s="272"/>
      <c r="CF170" s="272"/>
      <c r="CG170" s="272"/>
      <c r="CH170" s="272"/>
      <c r="CI170" s="272"/>
      <c r="CJ170" s="272"/>
      <c r="CK170" s="272"/>
      <c r="CL170" s="272"/>
      <c r="CM170" s="287"/>
      <c r="CR170" s="1">
        <v>8201</v>
      </c>
      <c r="CT170" s="43">
        <f t="shared" si="0"/>
        <v>0.10362297737039486</v>
      </c>
    </row>
    <row r="171" spans="1:98" ht="13.5" customHeight="1">
      <c r="A171" s="25"/>
      <c r="B171" s="50" t="s">
        <v>66</v>
      </c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80"/>
      <c r="V171" s="271">
        <v>512229</v>
      </c>
      <c r="W171" s="271"/>
      <c r="X171" s="271"/>
      <c r="Y171" s="271"/>
      <c r="Z171" s="271"/>
      <c r="AA171" s="271"/>
      <c r="AB171" s="271"/>
      <c r="AC171" s="271"/>
      <c r="AD171" s="271"/>
      <c r="AE171" s="271"/>
      <c r="AF171" s="271"/>
      <c r="AG171" s="271"/>
      <c r="AH171" s="271"/>
      <c r="AI171" s="271"/>
      <c r="AJ171" s="271"/>
      <c r="AK171" s="271"/>
      <c r="AL171" s="271"/>
      <c r="AM171" s="272"/>
      <c r="AN171" s="271">
        <f>859737+208</f>
        <v>859945</v>
      </c>
      <c r="AO171" s="271"/>
      <c r="AP171" s="271"/>
      <c r="AQ171" s="271"/>
      <c r="AR171" s="271"/>
      <c r="AS171" s="271"/>
      <c r="AT171" s="271"/>
      <c r="AU171" s="271"/>
      <c r="AV171" s="271"/>
      <c r="AW171" s="271"/>
      <c r="AX171" s="271"/>
      <c r="AY171" s="271"/>
      <c r="AZ171" s="271"/>
      <c r="BA171" s="271"/>
      <c r="BB171" s="271"/>
      <c r="BC171" s="271"/>
      <c r="BD171" s="271"/>
      <c r="BE171" s="272"/>
      <c r="BF171" s="286">
        <v>3</v>
      </c>
      <c r="BG171" s="274"/>
      <c r="BH171" s="274"/>
      <c r="BI171" s="274"/>
      <c r="BJ171" s="274"/>
      <c r="BK171" s="274"/>
      <c r="BL171" s="274"/>
      <c r="BM171" s="274"/>
      <c r="BN171" s="274"/>
      <c r="BO171" s="274"/>
      <c r="BP171" s="274"/>
      <c r="BQ171" s="274"/>
      <c r="BR171" s="274"/>
      <c r="BS171" s="274"/>
      <c r="BT171" s="274"/>
      <c r="BU171" s="275"/>
      <c r="BV171" s="271">
        <v>91321</v>
      </c>
      <c r="BW171" s="272"/>
      <c r="BX171" s="272"/>
      <c r="BY171" s="272"/>
      <c r="BZ171" s="272"/>
      <c r="CA171" s="272"/>
      <c r="CB171" s="272"/>
      <c r="CC171" s="272"/>
      <c r="CD171" s="272"/>
      <c r="CE171" s="272"/>
      <c r="CF171" s="272"/>
      <c r="CG171" s="272"/>
      <c r="CH171" s="272"/>
      <c r="CI171" s="272"/>
      <c r="CJ171" s="272"/>
      <c r="CK171" s="272"/>
      <c r="CL171" s="272"/>
      <c r="CM171" s="287"/>
      <c r="CR171" s="1">
        <v>208</v>
      </c>
      <c r="CT171" s="43">
        <f t="shared" si="0"/>
        <v>3.0371185761981615E-2</v>
      </c>
    </row>
    <row r="172" spans="1:98" ht="13.5" customHeight="1">
      <c r="A172" s="25"/>
      <c r="B172" s="50" t="s">
        <v>101</v>
      </c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80"/>
      <c r="V172" s="271">
        <v>79850</v>
      </c>
      <c r="W172" s="271"/>
      <c r="X172" s="271"/>
      <c r="Y172" s="271"/>
      <c r="Z172" s="271"/>
      <c r="AA172" s="271"/>
      <c r="AB172" s="271"/>
      <c r="AC172" s="271"/>
      <c r="AD172" s="271"/>
      <c r="AE172" s="271"/>
      <c r="AF172" s="271"/>
      <c r="AG172" s="271"/>
      <c r="AH172" s="271"/>
      <c r="AI172" s="271"/>
      <c r="AJ172" s="271"/>
      <c r="AK172" s="271"/>
      <c r="AL172" s="271"/>
      <c r="AM172" s="272"/>
      <c r="AN172" s="271">
        <v>92470</v>
      </c>
      <c r="AO172" s="271"/>
      <c r="AP172" s="271"/>
      <c r="AQ172" s="271"/>
      <c r="AR172" s="271"/>
      <c r="AS172" s="271"/>
      <c r="AT172" s="271"/>
      <c r="AU172" s="271"/>
      <c r="AV172" s="271"/>
      <c r="AW172" s="271"/>
      <c r="AX172" s="271"/>
      <c r="AY172" s="271"/>
      <c r="AZ172" s="271"/>
      <c r="BA172" s="271"/>
      <c r="BB172" s="271"/>
      <c r="BC172" s="271"/>
      <c r="BD172" s="271"/>
      <c r="BE172" s="272"/>
      <c r="BF172" s="286">
        <v>0.3</v>
      </c>
      <c r="BG172" s="274"/>
      <c r="BH172" s="274"/>
      <c r="BI172" s="274"/>
      <c r="BJ172" s="274"/>
      <c r="BK172" s="274"/>
      <c r="BL172" s="274"/>
      <c r="BM172" s="274"/>
      <c r="BN172" s="274"/>
      <c r="BO172" s="274"/>
      <c r="BP172" s="274"/>
      <c r="BQ172" s="274"/>
      <c r="BR172" s="274"/>
      <c r="BS172" s="274"/>
      <c r="BT172" s="274"/>
      <c r="BU172" s="275"/>
      <c r="BV172" s="271">
        <v>143783</v>
      </c>
      <c r="BW172" s="272"/>
      <c r="BX172" s="272"/>
      <c r="BY172" s="272"/>
      <c r="BZ172" s="272"/>
      <c r="CA172" s="272"/>
      <c r="CB172" s="272"/>
      <c r="CC172" s="272"/>
      <c r="CD172" s="272"/>
      <c r="CE172" s="272"/>
      <c r="CF172" s="272"/>
      <c r="CG172" s="272"/>
      <c r="CH172" s="272"/>
      <c r="CI172" s="272"/>
      <c r="CJ172" s="272"/>
      <c r="CK172" s="272"/>
      <c r="CL172" s="272"/>
      <c r="CM172" s="287"/>
      <c r="CT172" s="43">
        <f t="shared" si="0"/>
        <v>3.2658176364888918E-3</v>
      </c>
    </row>
    <row r="173" spans="1:98" ht="13.5" customHeight="1">
      <c r="A173" s="25"/>
      <c r="B173" s="50" t="s">
        <v>68</v>
      </c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80"/>
      <c r="V173" s="271">
        <v>421553</v>
      </c>
      <c r="W173" s="271"/>
      <c r="X173" s="271"/>
      <c r="Y173" s="271"/>
      <c r="Z173" s="271"/>
      <c r="AA173" s="271"/>
      <c r="AB173" s="271"/>
      <c r="AC173" s="271"/>
      <c r="AD173" s="271"/>
      <c r="AE173" s="271"/>
      <c r="AF173" s="271"/>
      <c r="AG173" s="271"/>
      <c r="AH173" s="271"/>
      <c r="AI173" s="271"/>
      <c r="AJ173" s="271"/>
      <c r="AK173" s="271"/>
      <c r="AL173" s="271"/>
      <c r="AM173" s="272"/>
      <c r="AN173" s="271">
        <v>431490</v>
      </c>
      <c r="AO173" s="271"/>
      <c r="AP173" s="271"/>
      <c r="AQ173" s="271"/>
      <c r="AR173" s="271"/>
      <c r="AS173" s="271"/>
      <c r="AT173" s="271"/>
      <c r="AU173" s="271"/>
      <c r="AV173" s="271"/>
      <c r="AW173" s="271"/>
      <c r="AX173" s="271"/>
      <c r="AY173" s="271"/>
      <c r="AZ173" s="271"/>
      <c r="BA173" s="271"/>
      <c r="BB173" s="271"/>
      <c r="BC173" s="271"/>
      <c r="BD173" s="271"/>
      <c r="BE173" s="272"/>
      <c r="BF173" s="286">
        <v>1.5</v>
      </c>
      <c r="BG173" s="274"/>
      <c r="BH173" s="274"/>
      <c r="BI173" s="274"/>
      <c r="BJ173" s="274"/>
      <c r="BK173" s="274"/>
      <c r="BL173" s="274"/>
      <c r="BM173" s="274"/>
      <c r="BN173" s="274"/>
      <c r="BO173" s="274"/>
      <c r="BP173" s="274"/>
      <c r="BQ173" s="274"/>
      <c r="BR173" s="274"/>
      <c r="BS173" s="274"/>
      <c r="BT173" s="274"/>
      <c r="BU173" s="275"/>
      <c r="BV173" s="271">
        <v>431320</v>
      </c>
      <c r="BW173" s="272"/>
      <c r="BX173" s="272"/>
      <c r="BY173" s="272"/>
      <c r="BZ173" s="272"/>
      <c r="CA173" s="272"/>
      <c r="CB173" s="272"/>
      <c r="CC173" s="272"/>
      <c r="CD173" s="272"/>
      <c r="CE173" s="272"/>
      <c r="CF173" s="272"/>
      <c r="CG173" s="272"/>
      <c r="CH173" s="272"/>
      <c r="CI173" s="272"/>
      <c r="CJ173" s="272"/>
      <c r="CK173" s="272"/>
      <c r="CL173" s="272"/>
      <c r="CM173" s="287"/>
      <c r="CT173" s="43">
        <f t="shared" si="0"/>
        <v>1.5239187325279463E-2</v>
      </c>
    </row>
    <row r="174" spans="1:98" ht="14.25" customHeight="1" thickBot="1">
      <c r="A174" s="25"/>
      <c r="B174" s="107" t="s">
        <v>70</v>
      </c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8"/>
      <c r="V174" s="276">
        <v>2713720</v>
      </c>
      <c r="W174" s="276"/>
      <c r="X174" s="276"/>
      <c r="Y174" s="276"/>
      <c r="Z174" s="276"/>
      <c r="AA174" s="276"/>
      <c r="AB174" s="276"/>
      <c r="AC174" s="276"/>
      <c r="AD174" s="276"/>
      <c r="AE174" s="276"/>
      <c r="AF174" s="276"/>
      <c r="AG174" s="276"/>
      <c r="AH174" s="276"/>
      <c r="AI174" s="276"/>
      <c r="AJ174" s="276"/>
      <c r="AK174" s="276"/>
      <c r="AL174" s="276"/>
      <c r="AM174" s="277"/>
      <c r="AN174" s="276">
        <f>2731262+4347</f>
        <v>2735609</v>
      </c>
      <c r="AO174" s="276"/>
      <c r="AP174" s="276"/>
      <c r="AQ174" s="276"/>
      <c r="AR174" s="276"/>
      <c r="AS174" s="276"/>
      <c r="AT174" s="276"/>
      <c r="AU174" s="276"/>
      <c r="AV174" s="276"/>
      <c r="AW174" s="276"/>
      <c r="AX174" s="276"/>
      <c r="AY174" s="276"/>
      <c r="AZ174" s="276"/>
      <c r="BA174" s="276"/>
      <c r="BB174" s="276"/>
      <c r="BC174" s="276"/>
      <c r="BD174" s="276"/>
      <c r="BE174" s="277"/>
      <c r="BF174" s="286">
        <v>9.6999999999999993</v>
      </c>
      <c r="BG174" s="274"/>
      <c r="BH174" s="274"/>
      <c r="BI174" s="274"/>
      <c r="BJ174" s="274"/>
      <c r="BK174" s="274"/>
      <c r="BL174" s="274"/>
      <c r="BM174" s="274"/>
      <c r="BN174" s="274"/>
      <c r="BO174" s="274"/>
      <c r="BP174" s="274"/>
      <c r="BQ174" s="274"/>
      <c r="BR174" s="274"/>
      <c r="BS174" s="274"/>
      <c r="BT174" s="274"/>
      <c r="BU174" s="275"/>
      <c r="BV174" s="276">
        <v>2856695</v>
      </c>
      <c r="BW174" s="277"/>
      <c r="BX174" s="277"/>
      <c r="BY174" s="277"/>
      <c r="BZ174" s="277"/>
      <c r="CA174" s="277"/>
      <c r="CB174" s="277"/>
      <c r="CC174" s="277"/>
      <c r="CD174" s="277"/>
      <c r="CE174" s="277"/>
      <c r="CF174" s="277"/>
      <c r="CG174" s="277"/>
      <c r="CH174" s="277"/>
      <c r="CI174" s="277"/>
      <c r="CJ174" s="277"/>
      <c r="CK174" s="277"/>
      <c r="CL174" s="277"/>
      <c r="CM174" s="288"/>
      <c r="CR174" s="1">
        <v>4347</v>
      </c>
      <c r="CT174" s="43">
        <f t="shared" si="0"/>
        <v>9.6615119700851529E-2</v>
      </c>
    </row>
    <row r="175" spans="1:98" ht="13.5">
      <c r="A175" s="25"/>
      <c r="B175" s="40"/>
      <c r="C175" s="289" t="s">
        <v>146</v>
      </c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 t="s">
        <v>89</v>
      </c>
    </row>
    <row r="176" spans="1:98" ht="13.5">
      <c r="A176" s="2"/>
      <c r="CM176" s="1"/>
    </row>
    <row r="177" spans="1:97" ht="13.5">
      <c r="A177" s="2"/>
      <c r="CM177" s="1"/>
    </row>
    <row r="178" spans="1:97" ht="13.5">
      <c r="A178" s="2"/>
      <c r="CM178" s="1"/>
    </row>
    <row r="179" spans="1:97" ht="13.5">
      <c r="A179" s="2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</row>
    <row r="180" spans="1:97" ht="19.5" thickBot="1">
      <c r="A180" s="2"/>
      <c r="B180" s="18" t="s">
        <v>98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5" t="s">
        <v>99</v>
      </c>
    </row>
    <row r="181" spans="1:97" ht="13.5">
      <c r="A181" s="2"/>
      <c r="B181" s="188" t="s">
        <v>78</v>
      </c>
      <c r="C181" s="189"/>
      <c r="D181" s="189"/>
      <c r="E181" s="189"/>
      <c r="F181" s="189"/>
      <c r="G181" s="189"/>
      <c r="H181" s="189"/>
      <c r="I181" s="189"/>
      <c r="J181" s="189"/>
      <c r="K181" s="189"/>
      <c r="L181" s="189"/>
      <c r="M181" s="190"/>
      <c r="N181" s="139" t="s">
        <v>143</v>
      </c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  <c r="AC181" s="140"/>
      <c r="AD181" s="140"/>
      <c r="AE181" s="140"/>
      <c r="AF181" s="140"/>
      <c r="AG181" s="140"/>
      <c r="AH181" s="140"/>
      <c r="AI181" s="140"/>
      <c r="AJ181" s="140"/>
      <c r="AK181" s="140"/>
      <c r="AL181" s="140"/>
      <c r="AM181" s="192"/>
      <c r="AN181" s="139" t="s">
        <v>144</v>
      </c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  <c r="BI181" s="140"/>
      <c r="BJ181" s="140"/>
      <c r="BK181" s="140"/>
      <c r="BL181" s="140"/>
      <c r="BM181" s="140"/>
      <c r="BN181" s="139" t="s">
        <v>145</v>
      </c>
      <c r="BO181" s="140"/>
      <c r="BP181" s="140"/>
      <c r="BQ181" s="140"/>
      <c r="BR181" s="140"/>
      <c r="BS181" s="140"/>
      <c r="BT181" s="140"/>
      <c r="BU181" s="140"/>
      <c r="BV181" s="140"/>
      <c r="BW181" s="140"/>
      <c r="BX181" s="140"/>
      <c r="BY181" s="140"/>
      <c r="BZ181" s="140"/>
      <c r="CA181" s="140"/>
      <c r="CB181" s="140"/>
      <c r="CC181" s="140"/>
      <c r="CD181" s="140"/>
      <c r="CE181" s="140"/>
      <c r="CF181" s="140"/>
      <c r="CG181" s="140"/>
      <c r="CH181" s="140"/>
      <c r="CI181" s="140"/>
      <c r="CJ181" s="140"/>
      <c r="CK181" s="140"/>
      <c r="CL181" s="140"/>
      <c r="CM181" s="141"/>
    </row>
    <row r="182" spans="1:97" ht="17.25" customHeight="1">
      <c r="A182" s="2"/>
      <c r="B182" s="191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6"/>
      <c r="N182" s="142" t="s">
        <v>79</v>
      </c>
      <c r="O182" s="143"/>
      <c r="P182" s="143"/>
      <c r="Q182" s="143"/>
      <c r="R182" s="143"/>
      <c r="S182" s="143"/>
      <c r="T182" s="143"/>
      <c r="U182" s="143"/>
      <c r="V182" s="143"/>
      <c r="W182" s="144"/>
      <c r="X182" s="142" t="s">
        <v>80</v>
      </c>
      <c r="Y182" s="143"/>
      <c r="Z182" s="143"/>
      <c r="AA182" s="143"/>
      <c r="AB182" s="143"/>
      <c r="AC182" s="143"/>
      <c r="AD182" s="143"/>
      <c r="AE182" s="143"/>
      <c r="AF182" s="143"/>
      <c r="AG182" s="144"/>
      <c r="AH182" s="142" t="s">
        <v>81</v>
      </c>
      <c r="AI182" s="143"/>
      <c r="AJ182" s="143"/>
      <c r="AK182" s="143"/>
      <c r="AL182" s="143"/>
      <c r="AM182" s="144"/>
      <c r="AN182" s="142" t="s">
        <v>79</v>
      </c>
      <c r="AO182" s="143"/>
      <c r="AP182" s="143"/>
      <c r="AQ182" s="143"/>
      <c r="AR182" s="143"/>
      <c r="AS182" s="143"/>
      <c r="AT182" s="143"/>
      <c r="AU182" s="143"/>
      <c r="AV182" s="143"/>
      <c r="AW182" s="144"/>
      <c r="AX182" s="142" t="s">
        <v>80</v>
      </c>
      <c r="AY182" s="143"/>
      <c r="AZ182" s="143"/>
      <c r="BA182" s="143"/>
      <c r="BB182" s="143"/>
      <c r="BC182" s="143"/>
      <c r="BD182" s="143"/>
      <c r="BE182" s="143"/>
      <c r="BF182" s="143"/>
      <c r="BG182" s="144"/>
      <c r="BH182" s="142" t="s">
        <v>81</v>
      </c>
      <c r="BI182" s="143"/>
      <c r="BJ182" s="143"/>
      <c r="BK182" s="143"/>
      <c r="BL182" s="143"/>
      <c r="BM182" s="143"/>
      <c r="BN182" s="142" t="s">
        <v>79</v>
      </c>
      <c r="BO182" s="143"/>
      <c r="BP182" s="143"/>
      <c r="BQ182" s="143"/>
      <c r="BR182" s="143"/>
      <c r="BS182" s="143"/>
      <c r="BT182" s="143"/>
      <c r="BU182" s="143"/>
      <c r="BV182" s="143"/>
      <c r="BW182" s="144"/>
      <c r="BX182" s="142" t="s">
        <v>80</v>
      </c>
      <c r="BY182" s="143"/>
      <c r="BZ182" s="143"/>
      <c r="CA182" s="143"/>
      <c r="CB182" s="143"/>
      <c r="CC182" s="143"/>
      <c r="CD182" s="143"/>
      <c r="CE182" s="143"/>
      <c r="CF182" s="143"/>
      <c r="CG182" s="144"/>
      <c r="CH182" s="142" t="s">
        <v>81</v>
      </c>
      <c r="CI182" s="143"/>
      <c r="CJ182" s="143"/>
      <c r="CK182" s="143"/>
      <c r="CL182" s="143"/>
      <c r="CM182" s="180"/>
    </row>
    <row r="183" spans="1:97" ht="13.5">
      <c r="A183" s="2"/>
      <c r="B183" s="202" t="s">
        <v>17</v>
      </c>
      <c r="C183" s="203"/>
      <c r="D183" s="203"/>
      <c r="E183" s="203"/>
      <c r="F183" s="203"/>
      <c r="G183" s="203"/>
      <c r="H183" s="203"/>
      <c r="I183" s="203"/>
      <c r="J183" s="203"/>
      <c r="K183" s="203"/>
      <c r="L183" s="203"/>
      <c r="M183" s="204"/>
      <c r="N183" s="182">
        <v>6572670</v>
      </c>
      <c r="O183" s="183"/>
      <c r="P183" s="183"/>
      <c r="Q183" s="183"/>
      <c r="R183" s="183"/>
      <c r="S183" s="183"/>
      <c r="T183" s="183"/>
      <c r="U183" s="183"/>
      <c r="V183" s="183"/>
      <c r="W183" s="184"/>
      <c r="X183" s="182">
        <v>5945781</v>
      </c>
      <c r="Y183" s="183"/>
      <c r="Z183" s="183"/>
      <c r="AA183" s="183"/>
      <c r="AB183" s="183"/>
      <c r="AC183" s="183"/>
      <c r="AD183" s="183"/>
      <c r="AE183" s="183"/>
      <c r="AF183" s="183"/>
      <c r="AG183" s="184"/>
      <c r="AH183" s="146">
        <v>90.46</v>
      </c>
      <c r="AI183" s="147"/>
      <c r="AJ183" s="147"/>
      <c r="AK183" s="147"/>
      <c r="AL183" s="147"/>
      <c r="AM183" s="147"/>
      <c r="AN183" s="181">
        <v>6567949</v>
      </c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5">
        <v>5956159</v>
      </c>
      <c r="AY183" s="145"/>
      <c r="AZ183" s="145"/>
      <c r="BA183" s="145"/>
      <c r="BB183" s="145"/>
      <c r="BC183" s="145"/>
      <c r="BD183" s="145"/>
      <c r="BE183" s="145"/>
      <c r="BF183" s="145"/>
      <c r="BG183" s="145"/>
      <c r="BH183" s="146">
        <v>90.7</v>
      </c>
      <c r="BI183" s="147"/>
      <c r="BJ183" s="147"/>
      <c r="BK183" s="147"/>
      <c r="BL183" s="147"/>
      <c r="BM183" s="147"/>
      <c r="BN183" s="181">
        <v>6714504</v>
      </c>
      <c r="BO183" s="145"/>
      <c r="BP183" s="145"/>
      <c r="BQ183" s="145"/>
      <c r="BR183" s="145"/>
      <c r="BS183" s="145"/>
      <c r="BT183" s="145"/>
      <c r="BU183" s="145"/>
      <c r="BV183" s="145"/>
      <c r="BW183" s="145"/>
      <c r="BX183" s="145">
        <v>6155308</v>
      </c>
      <c r="BY183" s="145"/>
      <c r="BZ183" s="145"/>
      <c r="CA183" s="145"/>
      <c r="CB183" s="145"/>
      <c r="CC183" s="145"/>
      <c r="CD183" s="145"/>
      <c r="CE183" s="145"/>
      <c r="CF183" s="145"/>
      <c r="CG183" s="145"/>
      <c r="CH183" s="178">
        <v>91.7</v>
      </c>
      <c r="CI183" s="178"/>
      <c r="CJ183" s="178"/>
      <c r="CK183" s="178"/>
      <c r="CL183" s="178"/>
      <c r="CM183" s="179"/>
    </row>
    <row r="184" spans="1:97" ht="13.5">
      <c r="A184" s="2"/>
      <c r="B184" s="193" t="s">
        <v>82</v>
      </c>
      <c r="C184" s="194"/>
      <c r="D184" s="194"/>
      <c r="E184" s="194"/>
      <c r="F184" s="194"/>
      <c r="G184" s="194"/>
      <c r="H184" s="194"/>
      <c r="I184" s="194"/>
      <c r="J184" s="194"/>
      <c r="K184" s="194"/>
      <c r="L184" s="194"/>
      <c r="M184" s="195"/>
      <c r="N184" s="149">
        <v>2523661</v>
      </c>
      <c r="O184" s="150"/>
      <c r="P184" s="150"/>
      <c r="Q184" s="150"/>
      <c r="R184" s="150"/>
      <c r="S184" s="150"/>
      <c r="T184" s="150"/>
      <c r="U184" s="150"/>
      <c r="V184" s="150"/>
      <c r="W184" s="151"/>
      <c r="X184" s="149">
        <v>2371019</v>
      </c>
      <c r="Y184" s="150"/>
      <c r="Z184" s="150"/>
      <c r="AA184" s="150"/>
      <c r="AB184" s="150"/>
      <c r="AC184" s="150"/>
      <c r="AD184" s="150"/>
      <c r="AE184" s="150"/>
      <c r="AF184" s="150"/>
      <c r="AG184" s="151"/>
      <c r="AH184" s="152">
        <v>93.95</v>
      </c>
      <c r="AI184" s="153"/>
      <c r="AJ184" s="153"/>
      <c r="AK184" s="153"/>
      <c r="AL184" s="153"/>
      <c r="AM184" s="153"/>
      <c r="AN184" s="154">
        <v>2526157</v>
      </c>
      <c r="AO184" s="148"/>
      <c r="AP184" s="148"/>
      <c r="AQ184" s="148"/>
      <c r="AR184" s="148"/>
      <c r="AS184" s="148"/>
      <c r="AT184" s="148"/>
      <c r="AU184" s="148"/>
      <c r="AV184" s="148"/>
      <c r="AW184" s="148"/>
      <c r="AX184" s="148">
        <v>2378004</v>
      </c>
      <c r="AY184" s="148"/>
      <c r="AZ184" s="148"/>
      <c r="BA184" s="148"/>
      <c r="BB184" s="148"/>
      <c r="BC184" s="148"/>
      <c r="BD184" s="148"/>
      <c r="BE184" s="148"/>
      <c r="BF184" s="148"/>
      <c r="BG184" s="148"/>
      <c r="BH184" s="152">
        <v>94.1</v>
      </c>
      <c r="BI184" s="153"/>
      <c r="BJ184" s="153"/>
      <c r="BK184" s="153"/>
      <c r="BL184" s="153"/>
      <c r="BM184" s="153"/>
      <c r="BN184" s="154">
        <v>2579206</v>
      </c>
      <c r="BO184" s="148"/>
      <c r="BP184" s="148"/>
      <c r="BQ184" s="148"/>
      <c r="BR184" s="148"/>
      <c r="BS184" s="148"/>
      <c r="BT184" s="148"/>
      <c r="BU184" s="148"/>
      <c r="BV184" s="148"/>
      <c r="BW184" s="148"/>
      <c r="BX184" s="148">
        <v>2428005</v>
      </c>
      <c r="BY184" s="148"/>
      <c r="BZ184" s="148"/>
      <c r="CA184" s="148"/>
      <c r="CB184" s="148"/>
      <c r="CC184" s="148"/>
      <c r="CD184" s="148"/>
      <c r="CE184" s="148"/>
      <c r="CF184" s="148"/>
      <c r="CG184" s="148"/>
      <c r="CH184" s="176">
        <v>94.1</v>
      </c>
      <c r="CI184" s="176"/>
      <c r="CJ184" s="176"/>
      <c r="CK184" s="176"/>
      <c r="CL184" s="176"/>
      <c r="CM184" s="177"/>
      <c r="CN184" s="235"/>
      <c r="CO184" s="236"/>
      <c r="CP184" s="236"/>
      <c r="CQ184" s="236"/>
      <c r="CR184" s="236"/>
      <c r="CS184" s="236"/>
    </row>
    <row r="185" spans="1:97" ht="13.5">
      <c r="A185" s="2"/>
      <c r="B185" s="193" t="s">
        <v>116</v>
      </c>
      <c r="C185" s="194"/>
      <c r="D185" s="194"/>
      <c r="E185" s="194"/>
      <c r="F185" s="194"/>
      <c r="G185" s="194"/>
      <c r="H185" s="194"/>
      <c r="I185" s="194"/>
      <c r="J185" s="194"/>
      <c r="K185" s="194"/>
      <c r="L185" s="194"/>
      <c r="M185" s="195"/>
      <c r="N185" s="149">
        <v>1972889</v>
      </c>
      <c r="O185" s="150"/>
      <c r="P185" s="150"/>
      <c r="Q185" s="150"/>
      <c r="R185" s="150"/>
      <c r="S185" s="150"/>
      <c r="T185" s="150"/>
      <c r="U185" s="150"/>
      <c r="V185" s="150"/>
      <c r="W185" s="151"/>
      <c r="X185" s="149">
        <v>1834344</v>
      </c>
      <c r="Y185" s="150"/>
      <c r="Z185" s="150"/>
      <c r="AA185" s="150"/>
      <c r="AB185" s="150"/>
      <c r="AC185" s="150"/>
      <c r="AD185" s="150"/>
      <c r="AE185" s="150"/>
      <c r="AF185" s="150"/>
      <c r="AG185" s="151"/>
      <c r="AH185" s="152">
        <v>92.98</v>
      </c>
      <c r="AI185" s="153"/>
      <c r="AJ185" s="153"/>
      <c r="AK185" s="153"/>
      <c r="AL185" s="153"/>
      <c r="AM185" s="153"/>
      <c r="AN185" s="154">
        <v>2023164</v>
      </c>
      <c r="AO185" s="148"/>
      <c r="AP185" s="148"/>
      <c r="AQ185" s="148"/>
      <c r="AR185" s="148"/>
      <c r="AS185" s="148"/>
      <c r="AT185" s="148"/>
      <c r="AU185" s="148"/>
      <c r="AV185" s="148"/>
      <c r="AW185" s="148"/>
      <c r="AX185" s="148">
        <v>1888755</v>
      </c>
      <c r="AY185" s="148"/>
      <c r="AZ185" s="148"/>
      <c r="BA185" s="148"/>
      <c r="BB185" s="148"/>
      <c r="BC185" s="148"/>
      <c r="BD185" s="148"/>
      <c r="BE185" s="148"/>
      <c r="BF185" s="148"/>
      <c r="BG185" s="148"/>
      <c r="BH185" s="152">
        <v>93.4</v>
      </c>
      <c r="BI185" s="153"/>
      <c r="BJ185" s="153"/>
      <c r="BK185" s="153"/>
      <c r="BL185" s="153"/>
      <c r="BM185" s="153"/>
      <c r="BN185" s="154">
        <v>2051551</v>
      </c>
      <c r="BO185" s="148"/>
      <c r="BP185" s="148"/>
      <c r="BQ185" s="148"/>
      <c r="BR185" s="148"/>
      <c r="BS185" s="148"/>
      <c r="BT185" s="148"/>
      <c r="BU185" s="148"/>
      <c r="BV185" s="148"/>
      <c r="BW185" s="148"/>
      <c r="BX185" s="148">
        <v>1915792</v>
      </c>
      <c r="BY185" s="148"/>
      <c r="BZ185" s="148"/>
      <c r="CA185" s="148"/>
      <c r="CB185" s="148"/>
      <c r="CC185" s="148"/>
      <c r="CD185" s="148"/>
      <c r="CE185" s="148"/>
      <c r="CF185" s="148"/>
      <c r="CG185" s="148"/>
      <c r="CH185" s="176">
        <v>93.4</v>
      </c>
      <c r="CI185" s="176"/>
      <c r="CJ185" s="176"/>
      <c r="CK185" s="176"/>
      <c r="CL185" s="176"/>
      <c r="CM185" s="177"/>
      <c r="CN185" s="235"/>
      <c r="CO185" s="236"/>
      <c r="CP185" s="236"/>
      <c r="CQ185" s="236"/>
      <c r="CR185" s="236"/>
      <c r="CS185" s="236"/>
    </row>
    <row r="186" spans="1:97" ht="13.5">
      <c r="A186" s="2"/>
      <c r="B186" s="193" t="s">
        <v>117</v>
      </c>
      <c r="C186" s="194"/>
      <c r="D186" s="194"/>
      <c r="E186" s="194"/>
      <c r="F186" s="194"/>
      <c r="G186" s="194"/>
      <c r="H186" s="194"/>
      <c r="I186" s="194"/>
      <c r="J186" s="194"/>
      <c r="K186" s="194"/>
      <c r="L186" s="194"/>
      <c r="M186" s="195"/>
      <c r="N186" s="149">
        <v>550772</v>
      </c>
      <c r="O186" s="150"/>
      <c r="P186" s="150"/>
      <c r="Q186" s="150"/>
      <c r="R186" s="150"/>
      <c r="S186" s="150"/>
      <c r="T186" s="150"/>
      <c r="U186" s="150"/>
      <c r="V186" s="150"/>
      <c r="W186" s="151"/>
      <c r="X186" s="149">
        <v>536675</v>
      </c>
      <c r="Y186" s="150"/>
      <c r="Z186" s="150"/>
      <c r="AA186" s="150"/>
      <c r="AB186" s="150"/>
      <c r="AC186" s="150"/>
      <c r="AD186" s="150"/>
      <c r="AE186" s="150"/>
      <c r="AF186" s="150"/>
      <c r="AG186" s="151"/>
      <c r="AH186" s="152">
        <v>97.44</v>
      </c>
      <c r="AI186" s="153"/>
      <c r="AJ186" s="153"/>
      <c r="AK186" s="153"/>
      <c r="AL186" s="153"/>
      <c r="AM186" s="153"/>
      <c r="AN186" s="154">
        <v>502993</v>
      </c>
      <c r="AO186" s="148"/>
      <c r="AP186" s="148"/>
      <c r="AQ186" s="148"/>
      <c r="AR186" s="148"/>
      <c r="AS186" s="148"/>
      <c r="AT186" s="148"/>
      <c r="AU186" s="148"/>
      <c r="AV186" s="148"/>
      <c r="AW186" s="148"/>
      <c r="AX186" s="148">
        <v>489249</v>
      </c>
      <c r="AY186" s="148"/>
      <c r="AZ186" s="148"/>
      <c r="BA186" s="148"/>
      <c r="BB186" s="148"/>
      <c r="BC186" s="148"/>
      <c r="BD186" s="148"/>
      <c r="BE186" s="148"/>
      <c r="BF186" s="148"/>
      <c r="BG186" s="148"/>
      <c r="BH186" s="152">
        <v>97.3</v>
      </c>
      <c r="BI186" s="153"/>
      <c r="BJ186" s="153"/>
      <c r="BK186" s="153"/>
      <c r="BL186" s="153"/>
      <c r="BM186" s="153"/>
      <c r="BN186" s="154">
        <v>527655</v>
      </c>
      <c r="BO186" s="148"/>
      <c r="BP186" s="148"/>
      <c r="BQ186" s="148"/>
      <c r="BR186" s="148"/>
      <c r="BS186" s="148"/>
      <c r="BT186" s="148"/>
      <c r="BU186" s="148"/>
      <c r="BV186" s="148"/>
      <c r="BW186" s="148"/>
      <c r="BX186" s="148">
        <v>512213</v>
      </c>
      <c r="BY186" s="148"/>
      <c r="BZ186" s="148"/>
      <c r="CA186" s="148"/>
      <c r="CB186" s="148"/>
      <c r="CC186" s="148"/>
      <c r="CD186" s="148"/>
      <c r="CE186" s="148"/>
      <c r="CF186" s="148"/>
      <c r="CG186" s="148"/>
      <c r="CH186" s="176">
        <v>97.1</v>
      </c>
      <c r="CI186" s="176"/>
      <c r="CJ186" s="176"/>
      <c r="CK186" s="176"/>
      <c r="CL186" s="176"/>
      <c r="CM186" s="177"/>
      <c r="CN186" s="235"/>
      <c r="CO186" s="236"/>
      <c r="CP186" s="236"/>
      <c r="CQ186" s="236"/>
      <c r="CR186" s="236"/>
      <c r="CS186" s="236"/>
    </row>
    <row r="187" spans="1:97" ht="13.5">
      <c r="A187" s="2"/>
      <c r="B187" s="193" t="s">
        <v>83</v>
      </c>
      <c r="C187" s="194"/>
      <c r="D187" s="194"/>
      <c r="E187" s="194"/>
      <c r="F187" s="194"/>
      <c r="G187" s="194"/>
      <c r="H187" s="194"/>
      <c r="I187" s="194"/>
      <c r="J187" s="194"/>
      <c r="K187" s="194"/>
      <c r="L187" s="194"/>
      <c r="M187" s="195"/>
      <c r="N187" s="149">
        <v>3411394</v>
      </c>
      <c r="O187" s="150"/>
      <c r="P187" s="150"/>
      <c r="Q187" s="150"/>
      <c r="R187" s="150"/>
      <c r="S187" s="150"/>
      <c r="T187" s="150"/>
      <c r="U187" s="150"/>
      <c r="V187" s="150"/>
      <c r="W187" s="151"/>
      <c r="X187" s="149">
        <v>2946443</v>
      </c>
      <c r="Y187" s="150"/>
      <c r="Z187" s="150"/>
      <c r="AA187" s="150"/>
      <c r="AB187" s="150"/>
      <c r="AC187" s="150"/>
      <c r="AD187" s="150"/>
      <c r="AE187" s="150"/>
      <c r="AF187" s="150"/>
      <c r="AG187" s="151"/>
      <c r="AH187" s="152">
        <v>86.37</v>
      </c>
      <c r="AI187" s="153"/>
      <c r="AJ187" s="153"/>
      <c r="AK187" s="153"/>
      <c r="AL187" s="153"/>
      <c r="AM187" s="153"/>
      <c r="AN187" s="154">
        <v>3394063</v>
      </c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8">
        <v>2940219</v>
      </c>
      <c r="AY187" s="148"/>
      <c r="AZ187" s="148"/>
      <c r="BA187" s="148"/>
      <c r="BB187" s="148"/>
      <c r="BC187" s="148"/>
      <c r="BD187" s="148"/>
      <c r="BE187" s="148"/>
      <c r="BF187" s="148"/>
      <c r="BG187" s="148"/>
      <c r="BH187" s="152">
        <v>86.6</v>
      </c>
      <c r="BI187" s="153"/>
      <c r="BJ187" s="153"/>
      <c r="BK187" s="153"/>
      <c r="BL187" s="153"/>
      <c r="BM187" s="153"/>
      <c r="BN187" s="154">
        <v>3500874</v>
      </c>
      <c r="BO187" s="148"/>
      <c r="BP187" s="148"/>
      <c r="BQ187" s="148"/>
      <c r="BR187" s="148"/>
      <c r="BS187" s="148"/>
      <c r="BT187" s="148"/>
      <c r="BU187" s="148"/>
      <c r="BV187" s="148"/>
      <c r="BW187" s="148"/>
      <c r="BX187" s="148">
        <v>3103454</v>
      </c>
      <c r="BY187" s="148"/>
      <c r="BZ187" s="148"/>
      <c r="CA187" s="148"/>
      <c r="CB187" s="148"/>
      <c r="CC187" s="148"/>
      <c r="CD187" s="148"/>
      <c r="CE187" s="148"/>
      <c r="CF187" s="148"/>
      <c r="CG187" s="148"/>
      <c r="CH187" s="176">
        <v>88.7</v>
      </c>
      <c r="CI187" s="176"/>
      <c r="CJ187" s="176"/>
      <c r="CK187" s="176"/>
      <c r="CL187" s="176"/>
      <c r="CM187" s="177"/>
      <c r="CN187" s="235"/>
      <c r="CO187" s="236"/>
      <c r="CP187" s="236"/>
      <c r="CQ187" s="236"/>
      <c r="CR187" s="236"/>
      <c r="CS187" s="236"/>
    </row>
    <row r="188" spans="1:97" ht="13.5">
      <c r="A188" s="2"/>
      <c r="B188" s="193" t="s">
        <v>84</v>
      </c>
      <c r="C188" s="194"/>
      <c r="D188" s="194"/>
      <c r="E188" s="194"/>
      <c r="F188" s="194"/>
      <c r="G188" s="194"/>
      <c r="H188" s="194"/>
      <c r="I188" s="194"/>
      <c r="J188" s="194"/>
      <c r="K188" s="194"/>
      <c r="L188" s="194"/>
      <c r="M188" s="195"/>
      <c r="N188" s="149">
        <v>146639</v>
      </c>
      <c r="O188" s="150"/>
      <c r="P188" s="150"/>
      <c r="Q188" s="150"/>
      <c r="R188" s="150"/>
      <c r="S188" s="150"/>
      <c r="T188" s="150"/>
      <c r="U188" s="150"/>
      <c r="V188" s="150"/>
      <c r="W188" s="151"/>
      <c r="X188" s="149">
        <v>137343</v>
      </c>
      <c r="Y188" s="150"/>
      <c r="Z188" s="150"/>
      <c r="AA188" s="150"/>
      <c r="AB188" s="150"/>
      <c r="AC188" s="150"/>
      <c r="AD188" s="150"/>
      <c r="AE188" s="150"/>
      <c r="AF188" s="150"/>
      <c r="AG188" s="151"/>
      <c r="AH188" s="152">
        <v>93.66</v>
      </c>
      <c r="AI188" s="153"/>
      <c r="AJ188" s="153"/>
      <c r="AK188" s="153"/>
      <c r="AL188" s="153"/>
      <c r="AM188" s="153"/>
      <c r="AN188" s="154">
        <v>164747</v>
      </c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8">
        <v>154954</v>
      </c>
      <c r="AY188" s="148"/>
      <c r="AZ188" s="148"/>
      <c r="BA188" s="148"/>
      <c r="BB188" s="148"/>
      <c r="BC188" s="148"/>
      <c r="BD188" s="148"/>
      <c r="BE188" s="148"/>
      <c r="BF188" s="148"/>
      <c r="BG188" s="148"/>
      <c r="BH188" s="152">
        <v>94.1</v>
      </c>
      <c r="BI188" s="153"/>
      <c r="BJ188" s="153"/>
      <c r="BK188" s="153"/>
      <c r="BL188" s="153"/>
      <c r="BM188" s="153"/>
      <c r="BN188" s="154">
        <v>169786</v>
      </c>
      <c r="BO188" s="148"/>
      <c r="BP188" s="148"/>
      <c r="BQ188" s="148"/>
      <c r="BR188" s="148"/>
      <c r="BS188" s="148"/>
      <c r="BT188" s="148"/>
      <c r="BU188" s="148"/>
      <c r="BV188" s="148"/>
      <c r="BW188" s="148"/>
      <c r="BX188" s="148">
        <v>159211</v>
      </c>
      <c r="BY188" s="148"/>
      <c r="BZ188" s="148"/>
      <c r="CA188" s="148"/>
      <c r="CB188" s="148"/>
      <c r="CC188" s="148"/>
      <c r="CD188" s="148"/>
      <c r="CE188" s="148"/>
      <c r="CF188" s="148"/>
      <c r="CG188" s="148"/>
      <c r="CH188" s="176">
        <v>93.8</v>
      </c>
      <c r="CI188" s="176"/>
      <c r="CJ188" s="176"/>
      <c r="CK188" s="176"/>
      <c r="CL188" s="176"/>
      <c r="CM188" s="177"/>
      <c r="CN188" s="235"/>
      <c r="CO188" s="236"/>
      <c r="CP188" s="236"/>
      <c r="CQ188" s="236"/>
      <c r="CR188" s="236"/>
      <c r="CS188" s="236"/>
    </row>
    <row r="189" spans="1:97" ht="13.5">
      <c r="A189" s="2"/>
      <c r="B189" s="193" t="s">
        <v>85</v>
      </c>
      <c r="C189" s="194"/>
      <c r="D189" s="194"/>
      <c r="E189" s="194"/>
      <c r="F189" s="194"/>
      <c r="G189" s="194"/>
      <c r="H189" s="194"/>
      <c r="I189" s="194"/>
      <c r="J189" s="194"/>
      <c r="K189" s="194"/>
      <c r="L189" s="194"/>
      <c r="M189" s="195"/>
      <c r="N189" s="149">
        <v>489470</v>
      </c>
      <c r="O189" s="150"/>
      <c r="P189" s="150"/>
      <c r="Q189" s="150"/>
      <c r="R189" s="150"/>
      <c r="S189" s="150"/>
      <c r="T189" s="150"/>
      <c r="U189" s="150"/>
      <c r="V189" s="150"/>
      <c r="W189" s="151"/>
      <c r="X189" s="149">
        <v>489470</v>
      </c>
      <c r="Y189" s="150"/>
      <c r="Z189" s="150"/>
      <c r="AA189" s="150"/>
      <c r="AB189" s="150"/>
      <c r="AC189" s="150"/>
      <c r="AD189" s="150"/>
      <c r="AE189" s="150"/>
      <c r="AF189" s="150"/>
      <c r="AG189" s="151"/>
      <c r="AH189" s="152">
        <v>100</v>
      </c>
      <c r="AI189" s="153"/>
      <c r="AJ189" s="153"/>
      <c r="AK189" s="153"/>
      <c r="AL189" s="153"/>
      <c r="AM189" s="153"/>
      <c r="AN189" s="154">
        <v>480960</v>
      </c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>
        <v>480960</v>
      </c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52">
        <v>100</v>
      </c>
      <c r="BI189" s="153"/>
      <c r="BJ189" s="153"/>
      <c r="BK189" s="153"/>
      <c r="BL189" s="153"/>
      <c r="BM189" s="153"/>
      <c r="BN189" s="154">
        <v>462805</v>
      </c>
      <c r="BO189" s="148"/>
      <c r="BP189" s="148"/>
      <c r="BQ189" s="148"/>
      <c r="BR189" s="148"/>
      <c r="BS189" s="148"/>
      <c r="BT189" s="148"/>
      <c r="BU189" s="148"/>
      <c r="BV189" s="148"/>
      <c r="BW189" s="148"/>
      <c r="BX189" s="148">
        <v>462805</v>
      </c>
      <c r="BY189" s="148"/>
      <c r="BZ189" s="148"/>
      <c r="CA189" s="148"/>
      <c r="CB189" s="148"/>
      <c r="CC189" s="148"/>
      <c r="CD189" s="148"/>
      <c r="CE189" s="148"/>
      <c r="CF189" s="148"/>
      <c r="CG189" s="148"/>
      <c r="CH189" s="174">
        <v>100</v>
      </c>
      <c r="CI189" s="174"/>
      <c r="CJ189" s="174"/>
      <c r="CK189" s="174"/>
      <c r="CL189" s="174"/>
      <c r="CM189" s="175"/>
      <c r="CN189" s="237"/>
      <c r="CO189" s="234"/>
      <c r="CP189" s="234"/>
      <c r="CQ189" s="234"/>
      <c r="CR189" s="234"/>
      <c r="CS189" s="234"/>
    </row>
    <row r="190" spans="1:97" ht="13.5">
      <c r="A190" s="2"/>
      <c r="B190" s="193" t="s">
        <v>100</v>
      </c>
      <c r="C190" s="194"/>
      <c r="D190" s="194"/>
      <c r="E190" s="194"/>
      <c r="F190" s="194"/>
      <c r="G190" s="194"/>
      <c r="H190" s="194"/>
      <c r="I190" s="194"/>
      <c r="J190" s="194"/>
      <c r="K190" s="194"/>
      <c r="L190" s="194"/>
      <c r="M190" s="195"/>
      <c r="N190" s="149" t="s">
        <v>121</v>
      </c>
      <c r="O190" s="150"/>
      <c r="P190" s="150"/>
      <c r="Q190" s="150"/>
      <c r="R190" s="150"/>
      <c r="S190" s="150"/>
      <c r="T190" s="150"/>
      <c r="U190" s="150"/>
      <c r="V190" s="150"/>
      <c r="W190" s="151"/>
      <c r="X190" s="199" t="s">
        <v>121</v>
      </c>
      <c r="Y190" s="200"/>
      <c r="Z190" s="200"/>
      <c r="AA190" s="200"/>
      <c r="AB190" s="200"/>
      <c r="AC190" s="200"/>
      <c r="AD190" s="200"/>
      <c r="AE190" s="200"/>
      <c r="AF190" s="200"/>
      <c r="AG190" s="201"/>
      <c r="AH190" s="152" t="s">
        <v>124</v>
      </c>
      <c r="AI190" s="153"/>
      <c r="AJ190" s="153"/>
      <c r="AK190" s="153"/>
      <c r="AL190" s="153"/>
      <c r="AM190" s="153"/>
      <c r="AN190" s="154" t="s">
        <v>121</v>
      </c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61" t="s">
        <v>121</v>
      </c>
      <c r="AY190" s="161"/>
      <c r="AZ190" s="161"/>
      <c r="BA190" s="161"/>
      <c r="BB190" s="161"/>
      <c r="BC190" s="161"/>
      <c r="BD190" s="161"/>
      <c r="BE190" s="161"/>
      <c r="BF190" s="161"/>
      <c r="BG190" s="161"/>
      <c r="BH190" s="152" t="s">
        <v>102</v>
      </c>
      <c r="BI190" s="153"/>
      <c r="BJ190" s="153"/>
      <c r="BK190" s="153"/>
      <c r="BL190" s="153"/>
      <c r="BM190" s="153"/>
      <c r="BN190" s="154" t="s">
        <v>121</v>
      </c>
      <c r="BO190" s="148"/>
      <c r="BP190" s="148"/>
      <c r="BQ190" s="148"/>
      <c r="BR190" s="148"/>
      <c r="BS190" s="148"/>
      <c r="BT190" s="148"/>
      <c r="BU190" s="148"/>
      <c r="BV190" s="148"/>
      <c r="BW190" s="148"/>
      <c r="BX190" s="161" t="s">
        <v>121</v>
      </c>
      <c r="BY190" s="161"/>
      <c r="BZ190" s="161"/>
      <c r="CA190" s="161"/>
      <c r="CB190" s="161"/>
      <c r="CC190" s="161"/>
      <c r="CD190" s="161"/>
      <c r="CE190" s="161"/>
      <c r="CF190" s="161"/>
      <c r="CG190" s="161"/>
      <c r="CH190" s="152" t="s">
        <v>102</v>
      </c>
      <c r="CI190" s="153"/>
      <c r="CJ190" s="153"/>
      <c r="CK190" s="153"/>
      <c r="CL190" s="153"/>
      <c r="CM190" s="173"/>
    </row>
    <row r="191" spans="1:97" ht="13.5">
      <c r="A191" s="2"/>
      <c r="B191" s="193" t="s">
        <v>86</v>
      </c>
      <c r="C191" s="194"/>
      <c r="D191" s="194"/>
      <c r="E191" s="194"/>
      <c r="F191" s="194"/>
      <c r="G191" s="194"/>
      <c r="H191" s="194"/>
      <c r="I191" s="194"/>
      <c r="J191" s="194"/>
      <c r="K191" s="194"/>
      <c r="L191" s="194"/>
      <c r="M191" s="195"/>
      <c r="N191" s="149" t="s">
        <v>121</v>
      </c>
      <c r="O191" s="150"/>
      <c r="P191" s="150"/>
      <c r="Q191" s="150"/>
      <c r="R191" s="150"/>
      <c r="S191" s="150"/>
      <c r="T191" s="150"/>
      <c r="U191" s="150"/>
      <c r="V191" s="150"/>
      <c r="W191" s="151"/>
      <c r="X191" s="149" t="s">
        <v>121</v>
      </c>
      <c r="Y191" s="150"/>
      <c r="Z191" s="150"/>
      <c r="AA191" s="150"/>
      <c r="AB191" s="150"/>
      <c r="AC191" s="150"/>
      <c r="AD191" s="150"/>
      <c r="AE191" s="150"/>
      <c r="AF191" s="150"/>
      <c r="AG191" s="151"/>
      <c r="AH191" s="152" t="s">
        <v>124</v>
      </c>
      <c r="AI191" s="153"/>
      <c r="AJ191" s="153"/>
      <c r="AK191" s="153"/>
      <c r="AL191" s="153"/>
      <c r="AM191" s="153"/>
      <c r="AN191" s="154" t="s">
        <v>121</v>
      </c>
      <c r="AO191" s="148"/>
      <c r="AP191" s="148"/>
      <c r="AQ191" s="148"/>
      <c r="AR191" s="148"/>
      <c r="AS191" s="148"/>
      <c r="AT191" s="148"/>
      <c r="AU191" s="148"/>
      <c r="AV191" s="148"/>
      <c r="AW191" s="148"/>
      <c r="AX191" s="148" t="s">
        <v>121</v>
      </c>
      <c r="AY191" s="148"/>
      <c r="AZ191" s="148"/>
      <c r="BA191" s="148"/>
      <c r="BB191" s="148"/>
      <c r="BC191" s="148"/>
      <c r="BD191" s="148"/>
      <c r="BE191" s="148"/>
      <c r="BF191" s="148"/>
      <c r="BG191" s="148"/>
      <c r="BH191" s="152" t="s">
        <v>102</v>
      </c>
      <c r="BI191" s="153"/>
      <c r="BJ191" s="153"/>
      <c r="BK191" s="153"/>
      <c r="BL191" s="153"/>
      <c r="BM191" s="153"/>
      <c r="BN191" s="154" t="s">
        <v>121</v>
      </c>
      <c r="BO191" s="148"/>
      <c r="BP191" s="148"/>
      <c r="BQ191" s="148"/>
      <c r="BR191" s="148"/>
      <c r="BS191" s="148"/>
      <c r="BT191" s="148"/>
      <c r="BU191" s="148"/>
      <c r="BV191" s="148"/>
      <c r="BW191" s="148"/>
      <c r="BX191" s="148" t="s">
        <v>121</v>
      </c>
      <c r="BY191" s="148"/>
      <c r="BZ191" s="148"/>
      <c r="CA191" s="148"/>
      <c r="CB191" s="148"/>
      <c r="CC191" s="148"/>
      <c r="CD191" s="148"/>
      <c r="CE191" s="148"/>
      <c r="CF191" s="148"/>
      <c r="CG191" s="148"/>
      <c r="CH191" s="152" t="s">
        <v>102</v>
      </c>
      <c r="CI191" s="153"/>
      <c r="CJ191" s="153"/>
      <c r="CK191" s="153"/>
      <c r="CL191" s="153"/>
      <c r="CM191" s="173"/>
    </row>
    <row r="192" spans="1:97" ht="14.25" thickBot="1">
      <c r="A192" s="2"/>
      <c r="B192" s="196" t="s">
        <v>87</v>
      </c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198"/>
      <c r="N192" s="185">
        <v>1506</v>
      </c>
      <c r="O192" s="186"/>
      <c r="P192" s="186"/>
      <c r="Q192" s="186"/>
      <c r="R192" s="186"/>
      <c r="S192" s="186"/>
      <c r="T192" s="186"/>
      <c r="U192" s="186"/>
      <c r="V192" s="186"/>
      <c r="W192" s="187"/>
      <c r="X192" s="185">
        <v>1506</v>
      </c>
      <c r="Y192" s="186"/>
      <c r="Z192" s="186"/>
      <c r="AA192" s="186"/>
      <c r="AB192" s="186"/>
      <c r="AC192" s="186"/>
      <c r="AD192" s="186"/>
      <c r="AE192" s="186"/>
      <c r="AF192" s="186"/>
      <c r="AG192" s="187"/>
      <c r="AH192" s="159">
        <v>100</v>
      </c>
      <c r="AI192" s="160"/>
      <c r="AJ192" s="160"/>
      <c r="AK192" s="160"/>
      <c r="AL192" s="160"/>
      <c r="AM192" s="160"/>
      <c r="AN192" s="155">
        <v>2022</v>
      </c>
      <c r="AO192" s="156"/>
      <c r="AP192" s="156"/>
      <c r="AQ192" s="156"/>
      <c r="AR192" s="156"/>
      <c r="AS192" s="156"/>
      <c r="AT192" s="156"/>
      <c r="AU192" s="156"/>
      <c r="AV192" s="156"/>
      <c r="AW192" s="156"/>
      <c r="AX192" s="156">
        <v>2022</v>
      </c>
      <c r="AY192" s="156"/>
      <c r="AZ192" s="156"/>
      <c r="BA192" s="156"/>
      <c r="BB192" s="156"/>
      <c r="BC192" s="156"/>
      <c r="BD192" s="156"/>
      <c r="BE192" s="156"/>
      <c r="BF192" s="156"/>
      <c r="BG192" s="156"/>
      <c r="BH192" s="159">
        <v>100</v>
      </c>
      <c r="BI192" s="160"/>
      <c r="BJ192" s="160"/>
      <c r="BK192" s="160"/>
      <c r="BL192" s="160"/>
      <c r="BM192" s="160"/>
      <c r="BN192" s="155">
        <v>1833</v>
      </c>
      <c r="BO192" s="156"/>
      <c r="BP192" s="156"/>
      <c r="BQ192" s="156"/>
      <c r="BR192" s="156"/>
      <c r="BS192" s="156"/>
      <c r="BT192" s="156"/>
      <c r="BU192" s="156"/>
      <c r="BV192" s="156"/>
      <c r="BW192" s="156"/>
      <c r="BX192" s="156">
        <v>1833</v>
      </c>
      <c r="BY192" s="156"/>
      <c r="BZ192" s="156"/>
      <c r="CA192" s="156"/>
      <c r="CB192" s="156"/>
      <c r="CC192" s="156"/>
      <c r="CD192" s="156"/>
      <c r="CE192" s="156"/>
      <c r="CF192" s="156"/>
      <c r="CG192" s="156"/>
      <c r="CH192" s="157">
        <v>100</v>
      </c>
      <c r="CI192" s="157"/>
      <c r="CJ192" s="157"/>
      <c r="CK192" s="157"/>
      <c r="CL192" s="157"/>
      <c r="CM192" s="158"/>
    </row>
    <row r="193" spans="1:91" ht="13.5">
      <c r="A193" s="2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5" t="s">
        <v>92</v>
      </c>
    </row>
    <row r="194" spans="1:91" ht="13.5">
      <c r="A194" s="2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5"/>
    </row>
    <row r="195" spans="1:91" ht="13.5">
      <c r="A195" s="2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5"/>
    </row>
    <row r="196" spans="1:91" ht="13.5">
      <c r="A196" s="2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5"/>
    </row>
    <row r="197" spans="1:91" ht="13.5">
      <c r="A197" s="2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5"/>
    </row>
    <row r="198" spans="1:91" ht="13.5">
      <c r="A198" s="2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5"/>
    </row>
    <row r="199" spans="1:91" ht="13.5">
      <c r="A199" s="2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5"/>
    </row>
    <row r="200" spans="1:91" ht="13.5">
      <c r="A200" s="2"/>
      <c r="AV200" s="14"/>
      <c r="CM200" s="1"/>
    </row>
    <row r="201" spans="1:91" ht="13.5"/>
  </sheetData>
  <mergeCells count="623">
    <mergeCell ref="CN187:CS187"/>
    <mergeCell ref="CN188:CS188"/>
    <mergeCell ref="CN189:CS189"/>
    <mergeCell ref="BT135:BV135"/>
    <mergeCell ref="BT136:BV136"/>
    <mergeCell ref="BT137:BV137"/>
    <mergeCell ref="CN184:CS184"/>
    <mergeCell ref="CN185:CS185"/>
    <mergeCell ref="CN186:CS186"/>
    <mergeCell ref="CQ135:DJ135"/>
    <mergeCell ref="CH185:CM185"/>
    <mergeCell ref="BV159:CM159"/>
    <mergeCell ref="BV170:CM170"/>
    <mergeCell ref="BV169:CM169"/>
    <mergeCell ref="BV168:CM168"/>
    <mergeCell ref="BV167:CM167"/>
    <mergeCell ref="BV166:CM166"/>
    <mergeCell ref="BV165:CM165"/>
    <mergeCell ref="BV156:CM156"/>
    <mergeCell ref="BV155:CM155"/>
    <mergeCell ref="BV154:CM154"/>
    <mergeCell ref="BV153:CM153"/>
    <mergeCell ref="BV152:CM152"/>
    <mergeCell ref="BV164:CM164"/>
    <mergeCell ref="BE79:BT79"/>
    <mergeCell ref="BE80:BT80"/>
    <mergeCell ref="BE86:BT86"/>
    <mergeCell ref="BE83:BT83"/>
    <mergeCell ref="B137:S137"/>
    <mergeCell ref="T137:AJ137"/>
    <mergeCell ref="AK137:BA137"/>
    <mergeCell ref="BB137:BR137"/>
    <mergeCell ref="BT130:BV130"/>
    <mergeCell ref="BT131:BV131"/>
    <mergeCell ref="BT132:BV132"/>
    <mergeCell ref="BT133:BV133"/>
    <mergeCell ref="BT134:BV134"/>
    <mergeCell ref="B132:S132"/>
    <mergeCell ref="BB136:BR136"/>
    <mergeCell ref="A78:T78"/>
    <mergeCell ref="A77:T77"/>
    <mergeCell ref="N120:AD120"/>
    <mergeCell ref="U81:AL81"/>
    <mergeCell ref="BC70:BT70"/>
    <mergeCell ref="BU70:CL70"/>
    <mergeCell ref="A70:T70"/>
    <mergeCell ref="U70:AL70"/>
    <mergeCell ref="AM70:BB70"/>
    <mergeCell ref="U82:AL82"/>
    <mergeCell ref="U96:AL96"/>
    <mergeCell ref="U95:AL95"/>
    <mergeCell ref="U94:AL94"/>
    <mergeCell ref="U93:AL93"/>
    <mergeCell ref="A84:T84"/>
    <mergeCell ref="U80:AL80"/>
    <mergeCell ref="BU80:CL80"/>
    <mergeCell ref="A82:T82"/>
    <mergeCell ref="AM82:BD82"/>
    <mergeCell ref="BU82:CL82"/>
    <mergeCell ref="A81:T81"/>
    <mergeCell ref="AM81:BD81"/>
    <mergeCell ref="BE76:BT76"/>
    <mergeCell ref="BE78:BT78"/>
    <mergeCell ref="CQ133:DJ133"/>
    <mergeCell ref="T135:AJ135"/>
    <mergeCell ref="AK135:BA135"/>
    <mergeCell ref="BB135:BR135"/>
    <mergeCell ref="BI123:BW123"/>
    <mergeCell ref="B129:S129"/>
    <mergeCell ref="AE119:AS119"/>
    <mergeCell ref="AT119:BH119"/>
    <mergeCell ref="BI119:BW119"/>
    <mergeCell ref="AE122:AS122"/>
    <mergeCell ref="AT122:BH122"/>
    <mergeCell ref="BI122:BW122"/>
    <mergeCell ref="CQ128:DJ129"/>
    <mergeCell ref="AT121:BH121"/>
    <mergeCell ref="CQ130:DJ130"/>
    <mergeCell ref="CQ131:DJ131"/>
    <mergeCell ref="CQ132:DJ132"/>
    <mergeCell ref="N122:AD122"/>
    <mergeCell ref="BX123:CL123"/>
    <mergeCell ref="BX122:CL122"/>
    <mergeCell ref="B128:BR128"/>
    <mergeCell ref="BB131:BR131"/>
    <mergeCell ref="T131:AJ131"/>
    <mergeCell ref="A120:M120"/>
    <mergeCell ref="B184:M184"/>
    <mergeCell ref="BE84:BT84"/>
    <mergeCell ref="BE88:BT88"/>
    <mergeCell ref="U83:AL83"/>
    <mergeCell ref="B133:S133"/>
    <mergeCell ref="T133:AJ133"/>
    <mergeCell ref="AK133:BA133"/>
    <mergeCell ref="BB133:BR133"/>
    <mergeCell ref="BX121:CL121"/>
    <mergeCell ref="A122:M122"/>
    <mergeCell ref="A119:M119"/>
    <mergeCell ref="T129:AJ129"/>
    <mergeCell ref="AK129:BA129"/>
    <mergeCell ref="AK131:BA131"/>
    <mergeCell ref="B131:S131"/>
    <mergeCell ref="A125:M125"/>
    <mergeCell ref="N125:AD125"/>
    <mergeCell ref="AE125:AS125"/>
    <mergeCell ref="AT125:BH125"/>
    <mergeCell ref="BI125:BW125"/>
    <mergeCell ref="BX125:CL125"/>
    <mergeCell ref="A121:M121"/>
    <mergeCell ref="BU92:CL92"/>
    <mergeCell ref="BU91:CL91"/>
    <mergeCell ref="B181:M182"/>
    <mergeCell ref="N181:AM181"/>
    <mergeCell ref="B190:M190"/>
    <mergeCell ref="B191:M191"/>
    <mergeCell ref="B192:M192"/>
    <mergeCell ref="N182:W182"/>
    <mergeCell ref="B185:M185"/>
    <mergeCell ref="N183:W183"/>
    <mergeCell ref="N190:W190"/>
    <mergeCell ref="B188:M188"/>
    <mergeCell ref="B186:M186"/>
    <mergeCell ref="B187:M187"/>
    <mergeCell ref="X192:AG192"/>
    <mergeCell ref="AH192:AM192"/>
    <mergeCell ref="X190:AG190"/>
    <mergeCell ref="X188:AG188"/>
    <mergeCell ref="X189:AG189"/>
    <mergeCell ref="B189:M189"/>
    <mergeCell ref="X187:AG187"/>
    <mergeCell ref="N184:W184"/>
    <mergeCell ref="N185:W185"/>
    <mergeCell ref="B183:M183"/>
    <mergeCell ref="N186:W186"/>
    <mergeCell ref="N187:W187"/>
    <mergeCell ref="AM91:BD91"/>
    <mergeCell ref="BE96:BT96"/>
    <mergeCell ref="BE95:BT95"/>
    <mergeCell ref="BE94:BT94"/>
    <mergeCell ref="BE93:BT93"/>
    <mergeCell ref="BE92:BT92"/>
    <mergeCell ref="BE91:BT91"/>
    <mergeCell ref="N191:W191"/>
    <mergeCell ref="N192:W192"/>
    <mergeCell ref="AN189:AW189"/>
    <mergeCell ref="AM94:BD94"/>
    <mergeCell ref="B134:S134"/>
    <mergeCell ref="T134:AJ134"/>
    <mergeCell ref="AK134:BA134"/>
    <mergeCell ref="BB134:BR134"/>
    <mergeCell ref="A123:M123"/>
    <mergeCell ref="N123:AD123"/>
    <mergeCell ref="AE123:AS123"/>
    <mergeCell ref="AT123:BH123"/>
    <mergeCell ref="N119:AD119"/>
    <mergeCell ref="BV160:CM160"/>
    <mergeCell ref="AX184:BG184"/>
    <mergeCell ref="BH184:BM184"/>
    <mergeCell ref="BN184:BW184"/>
    <mergeCell ref="X184:AG184"/>
    <mergeCell ref="AH184:AM184"/>
    <mergeCell ref="AN184:AW184"/>
    <mergeCell ref="BN183:BW183"/>
    <mergeCell ref="BX183:CG183"/>
    <mergeCell ref="X183:AG183"/>
    <mergeCell ref="AH183:AM183"/>
    <mergeCell ref="AN183:AW183"/>
    <mergeCell ref="BU83:CL83"/>
    <mergeCell ref="BV146:CM146"/>
    <mergeCell ref="BV145:CM145"/>
    <mergeCell ref="BV144:CM144"/>
    <mergeCell ref="BV143:CM143"/>
    <mergeCell ref="CH191:CM191"/>
    <mergeCell ref="CH190:CM190"/>
    <mergeCell ref="CH189:CM189"/>
    <mergeCell ref="CH188:CM188"/>
    <mergeCell ref="CH187:CM187"/>
    <mergeCell ref="CH186:CM186"/>
    <mergeCell ref="CH184:CM184"/>
    <mergeCell ref="CH183:CM183"/>
    <mergeCell ref="CH182:CM182"/>
    <mergeCell ref="BV172:CM172"/>
    <mergeCell ref="BV171:CM171"/>
    <mergeCell ref="BN182:BW182"/>
    <mergeCell ref="BX182:CG182"/>
    <mergeCell ref="BV173:CM173"/>
    <mergeCell ref="BX184:CG184"/>
    <mergeCell ref="BF171:BU171"/>
    <mergeCell ref="BV163:CM163"/>
    <mergeCell ref="BV162:CM162"/>
    <mergeCell ref="BV161:CM161"/>
    <mergeCell ref="A10:CM12"/>
    <mergeCell ref="U63:AL63"/>
    <mergeCell ref="A61:T62"/>
    <mergeCell ref="U61:CL61"/>
    <mergeCell ref="BC62:BT62"/>
    <mergeCell ref="BC63:BT63"/>
    <mergeCell ref="AN145:BE145"/>
    <mergeCell ref="B146:U146"/>
    <mergeCell ref="B145:U145"/>
    <mergeCell ref="B144:U144"/>
    <mergeCell ref="AN146:BE146"/>
    <mergeCell ref="B143:U143"/>
    <mergeCell ref="AN142:BE142"/>
    <mergeCell ref="BF143:BU143"/>
    <mergeCell ref="AN144:BE144"/>
    <mergeCell ref="BF144:BU144"/>
    <mergeCell ref="BF145:BU145"/>
    <mergeCell ref="BF146:BU146"/>
    <mergeCell ref="B141:U142"/>
    <mergeCell ref="B135:S135"/>
    <mergeCell ref="BI120:BW120"/>
    <mergeCell ref="BX120:CL120"/>
    <mergeCell ref="A76:T76"/>
    <mergeCell ref="AM76:BD76"/>
    <mergeCell ref="BN191:BW191"/>
    <mergeCell ref="BX191:CG191"/>
    <mergeCell ref="B130:S130"/>
    <mergeCell ref="T130:AJ130"/>
    <mergeCell ref="AK130:BA130"/>
    <mergeCell ref="BB130:BR130"/>
    <mergeCell ref="BX190:CG190"/>
    <mergeCell ref="X191:AG191"/>
    <mergeCell ref="BV142:CM142"/>
    <mergeCell ref="BV151:CM151"/>
    <mergeCell ref="N189:W189"/>
    <mergeCell ref="N188:W188"/>
    <mergeCell ref="AX188:BG188"/>
    <mergeCell ref="BX187:CG187"/>
    <mergeCell ref="AX189:BG189"/>
    <mergeCell ref="BH188:BM188"/>
    <mergeCell ref="BN188:BW188"/>
    <mergeCell ref="BX188:CG188"/>
    <mergeCell ref="BN189:BW189"/>
    <mergeCell ref="BX189:CG189"/>
    <mergeCell ref="BH189:BM189"/>
    <mergeCell ref="AH187:AM187"/>
    <mergeCell ref="AN187:AW187"/>
    <mergeCell ref="AX186:BG186"/>
    <mergeCell ref="AN192:AW192"/>
    <mergeCell ref="AX192:BG192"/>
    <mergeCell ref="BU63:CL63"/>
    <mergeCell ref="BN192:BW192"/>
    <mergeCell ref="BX192:CG192"/>
    <mergeCell ref="CH192:CM192"/>
    <mergeCell ref="BH192:BM192"/>
    <mergeCell ref="BN190:BW190"/>
    <mergeCell ref="AH191:AM191"/>
    <mergeCell ref="AN191:AW191"/>
    <mergeCell ref="AH190:AM190"/>
    <mergeCell ref="AN190:AW190"/>
    <mergeCell ref="BH190:BM190"/>
    <mergeCell ref="AX190:BG190"/>
    <mergeCell ref="AX191:BG191"/>
    <mergeCell ref="BH191:BM191"/>
    <mergeCell ref="AH189:AM189"/>
    <mergeCell ref="AH188:AM188"/>
    <mergeCell ref="AN188:AW188"/>
    <mergeCell ref="AX187:BG187"/>
    <mergeCell ref="BH186:BM186"/>
    <mergeCell ref="BN186:BW186"/>
    <mergeCell ref="BH187:BM187"/>
    <mergeCell ref="BN187:BW187"/>
    <mergeCell ref="BX186:CG186"/>
    <mergeCell ref="X186:AG186"/>
    <mergeCell ref="AH186:AM186"/>
    <mergeCell ref="AN186:AW186"/>
    <mergeCell ref="AX185:BG185"/>
    <mergeCell ref="BH185:BM185"/>
    <mergeCell ref="BN185:BW185"/>
    <mergeCell ref="BX185:CG185"/>
    <mergeCell ref="X185:AG185"/>
    <mergeCell ref="AH185:AM185"/>
    <mergeCell ref="AN185:AW185"/>
    <mergeCell ref="AN181:BM181"/>
    <mergeCell ref="BN181:CM181"/>
    <mergeCell ref="X182:AG182"/>
    <mergeCell ref="AH182:AM182"/>
    <mergeCell ref="AN182:AW182"/>
    <mergeCell ref="AX182:BG182"/>
    <mergeCell ref="BH182:BM182"/>
    <mergeCell ref="AX183:BG183"/>
    <mergeCell ref="BH183:BM183"/>
    <mergeCell ref="BV174:CM174"/>
    <mergeCell ref="AN174:BE174"/>
    <mergeCell ref="BF172:BU172"/>
    <mergeCell ref="BF173:BU173"/>
    <mergeCell ref="AN173:BE173"/>
    <mergeCell ref="AN172:BE172"/>
    <mergeCell ref="V172:AM172"/>
    <mergeCell ref="B171:U171"/>
    <mergeCell ref="AN171:BE171"/>
    <mergeCell ref="V171:AM171"/>
    <mergeCell ref="B174:U174"/>
    <mergeCell ref="B173:U173"/>
    <mergeCell ref="B172:U172"/>
    <mergeCell ref="BF174:BU174"/>
    <mergeCell ref="V174:AM174"/>
    <mergeCell ref="V173:AM173"/>
    <mergeCell ref="B170:U170"/>
    <mergeCell ref="AN170:BE170"/>
    <mergeCell ref="B169:U169"/>
    <mergeCell ref="AN169:BE169"/>
    <mergeCell ref="B168:U168"/>
    <mergeCell ref="AN168:BE168"/>
    <mergeCell ref="V170:AM170"/>
    <mergeCell ref="B167:U167"/>
    <mergeCell ref="AN167:BE167"/>
    <mergeCell ref="V167:AM167"/>
    <mergeCell ref="V168:AM168"/>
    <mergeCell ref="V169:AM169"/>
    <mergeCell ref="B166:U166"/>
    <mergeCell ref="AN166:BE166"/>
    <mergeCell ref="AN162:BE162"/>
    <mergeCell ref="B165:U165"/>
    <mergeCell ref="AN165:BE165"/>
    <mergeCell ref="B164:U164"/>
    <mergeCell ref="AN164:BE164"/>
    <mergeCell ref="B163:U163"/>
    <mergeCell ref="AN163:BE163"/>
    <mergeCell ref="V164:AM164"/>
    <mergeCell ref="B162:U162"/>
    <mergeCell ref="B161:U161"/>
    <mergeCell ref="AN161:BE161"/>
    <mergeCell ref="B159:U160"/>
    <mergeCell ref="AN160:BE160"/>
    <mergeCell ref="B155:U155"/>
    <mergeCell ref="V156:AM156"/>
    <mergeCell ref="V159:AM159"/>
    <mergeCell ref="V160:AM160"/>
    <mergeCell ref="B154:U154"/>
    <mergeCell ref="B156:U156"/>
    <mergeCell ref="AN155:BE155"/>
    <mergeCell ref="AN156:BE156"/>
    <mergeCell ref="V155:AM155"/>
    <mergeCell ref="AN151:BE151"/>
    <mergeCell ref="B152:U152"/>
    <mergeCell ref="AN154:BE154"/>
    <mergeCell ref="B151:U151"/>
    <mergeCell ref="BU62:CL62"/>
    <mergeCell ref="BB129:BR129"/>
    <mergeCell ref="U62:AL62"/>
    <mergeCell ref="AM62:BB62"/>
    <mergeCell ref="A63:T63"/>
    <mergeCell ref="BU73:CL73"/>
    <mergeCell ref="BU75:CL75"/>
    <mergeCell ref="BU93:CL93"/>
    <mergeCell ref="BC68:BT68"/>
    <mergeCell ref="A64:T64"/>
    <mergeCell ref="AM73:BT73"/>
    <mergeCell ref="U73:AL73"/>
    <mergeCell ref="AM74:BD74"/>
    <mergeCell ref="BU74:CL74"/>
    <mergeCell ref="AE120:AS120"/>
    <mergeCell ref="AT120:BH120"/>
    <mergeCell ref="BE74:BT74"/>
    <mergeCell ref="BV150:CM150"/>
    <mergeCell ref="BV149:CM149"/>
    <mergeCell ref="BE81:BT81"/>
    <mergeCell ref="BU68:CL68"/>
    <mergeCell ref="BU76:CL76"/>
    <mergeCell ref="BU79:CL79"/>
    <mergeCell ref="BU77:CL77"/>
    <mergeCell ref="A73:T74"/>
    <mergeCell ref="B153:U153"/>
    <mergeCell ref="V153:AM153"/>
    <mergeCell ref="V154:AM154"/>
    <mergeCell ref="BV148:CM148"/>
    <mergeCell ref="BV147:CM147"/>
    <mergeCell ref="AN153:BE153"/>
    <mergeCell ref="AN149:BE149"/>
    <mergeCell ref="BF142:BU142"/>
    <mergeCell ref="BV141:CM141"/>
    <mergeCell ref="AM80:BD80"/>
    <mergeCell ref="AM75:BD75"/>
    <mergeCell ref="BU78:CL78"/>
    <mergeCell ref="BE77:BT77"/>
    <mergeCell ref="AM78:BD78"/>
    <mergeCell ref="BU81:CL81"/>
    <mergeCell ref="BE90:BT90"/>
    <mergeCell ref="AM84:BD84"/>
    <mergeCell ref="BU84:CL84"/>
    <mergeCell ref="AM63:BB63"/>
    <mergeCell ref="U84:AL84"/>
    <mergeCell ref="A68:T68"/>
    <mergeCell ref="U68:AL68"/>
    <mergeCell ref="AM68:BB68"/>
    <mergeCell ref="A67:T67"/>
    <mergeCell ref="U67:AL67"/>
    <mergeCell ref="AM67:BB67"/>
    <mergeCell ref="U64:AL64"/>
    <mergeCell ref="AM64:BB64"/>
    <mergeCell ref="A83:T83"/>
    <mergeCell ref="A79:T79"/>
    <mergeCell ref="AM79:BD79"/>
    <mergeCell ref="AM77:BD77"/>
    <mergeCell ref="AM83:BD83"/>
    <mergeCell ref="BC67:BT67"/>
    <mergeCell ref="BE82:BT82"/>
    <mergeCell ref="U79:AL79"/>
    <mergeCell ref="U77:AL77"/>
    <mergeCell ref="A80:T80"/>
    <mergeCell ref="A75:T75"/>
    <mergeCell ref="U75:AL75"/>
    <mergeCell ref="U76:AL76"/>
    <mergeCell ref="U78:AL78"/>
    <mergeCell ref="BC64:BT64"/>
    <mergeCell ref="A66:T66"/>
    <mergeCell ref="U66:AL66"/>
    <mergeCell ref="AM66:BB66"/>
    <mergeCell ref="BC66:BT66"/>
    <mergeCell ref="U74:AL74"/>
    <mergeCell ref="BU64:CL64"/>
    <mergeCell ref="BU66:CL66"/>
    <mergeCell ref="BE75:BT75"/>
    <mergeCell ref="A69:T69"/>
    <mergeCell ref="U69:AL69"/>
    <mergeCell ref="AM69:BB69"/>
    <mergeCell ref="BC69:BT69"/>
    <mergeCell ref="BU65:CL65"/>
    <mergeCell ref="BU69:CL69"/>
    <mergeCell ref="A65:T65"/>
    <mergeCell ref="U65:AL65"/>
    <mergeCell ref="AM65:BB65"/>
    <mergeCell ref="BC65:BT65"/>
    <mergeCell ref="BU67:CL67"/>
    <mergeCell ref="A87:T87"/>
    <mergeCell ref="AM87:BD87"/>
    <mergeCell ref="BU87:CL87"/>
    <mergeCell ref="A86:T86"/>
    <mergeCell ref="AM86:BD86"/>
    <mergeCell ref="BU86:CL86"/>
    <mergeCell ref="A85:T85"/>
    <mergeCell ref="BU89:CL89"/>
    <mergeCell ref="BE87:BT87"/>
    <mergeCell ref="BU85:CL85"/>
    <mergeCell ref="U87:AL87"/>
    <mergeCell ref="U88:AL88"/>
    <mergeCell ref="U85:AL85"/>
    <mergeCell ref="U86:AL86"/>
    <mergeCell ref="BE85:BT85"/>
    <mergeCell ref="AM85:BD85"/>
    <mergeCell ref="A90:T90"/>
    <mergeCell ref="AM90:BD90"/>
    <mergeCell ref="BU90:CL90"/>
    <mergeCell ref="A89:T89"/>
    <mergeCell ref="AM89:BD89"/>
    <mergeCell ref="A88:T88"/>
    <mergeCell ref="AM88:BD88"/>
    <mergeCell ref="BU88:CL88"/>
    <mergeCell ref="U89:AL89"/>
    <mergeCell ref="BE89:BT89"/>
    <mergeCell ref="U90:AL90"/>
    <mergeCell ref="AW101:BJ101"/>
    <mergeCell ref="BK101:BX101"/>
    <mergeCell ref="A91:T91"/>
    <mergeCell ref="A92:T92"/>
    <mergeCell ref="A93:T93"/>
    <mergeCell ref="A94:T94"/>
    <mergeCell ref="BU94:CL94"/>
    <mergeCell ref="A95:T95"/>
    <mergeCell ref="AM95:BD95"/>
    <mergeCell ref="BU95:CL95"/>
    <mergeCell ref="BY100:CL100"/>
    <mergeCell ref="BY101:CL101"/>
    <mergeCell ref="A96:T96"/>
    <mergeCell ref="AM96:BD96"/>
    <mergeCell ref="BU96:CL96"/>
    <mergeCell ref="A100:T101"/>
    <mergeCell ref="U100:AV100"/>
    <mergeCell ref="AW100:BX100"/>
    <mergeCell ref="U101:AH101"/>
    <mergeCell ref="AI101:AV101"/>
    <mergeCell ref="U92:AL92"/>
    <mergeCell ref="U91:AL91"/>
    <mergeCell ref="AM93:BD93"/>
    <mergeCell ref="AM92:BD92"/>
    <mergeCell ref="AI102:AV102"/>
    <mergeCell ref="AW102:BJ102"/>
    <mergeCell ref="BK102:BX102"/>
    <mergeCell ref="BY102:CL102"/>
    <mergeCell ref="A103:T103"/>
    <mergeCell ref="U103:AH103"/>
    <mergeCell ref="AI103:AV103"/>
    <mergeCell ref="AW103:BJ103"/>
    <mergeCell ref="BK103:BX103"/>
    <mergeCell ref="BY103:CL103"/>
    <mergeCell ref="A102:T102"/>
    <mergeCell ref="U102:AH102"/>
    <mergeCell ref="BY104:CL104"/>
    <mergeCell ref="AW106:BJ106"/>
    <mergeCell ref="BK106:BX106"/>
    <mergeCell ref="AW105:BJ105"/>
    <mergeCell ref="BK105:BX105"/>
    <mergeCell ref="BY106:CL106"/>
    <mergeCell ref="A104:T104"/>
    <mergeCell ref="U104:AH104"/>
    <mergeCell ref="AI104:AV104"/>
    <mergeCell ref="A105:T105"/>
    <mergeCell ref="U105:AH105"/>
    <mergeCell ref="AI105:AV105"/>
    <mergeCell ref="A106:T106"/>
    <mergeCell ref="U106:AH106"/>
    <mergeCell ref="AI106:AV106"/>
    <mergeCell ref="AW104:BJ104"/>
    <mergeCell ref="BK104:BX104"/>
    <mergeCell ref="BY105:CL105"/>
    <mergeCell ref="BY107:CL107"/>
    <mergeCell ref="A109:T109"/>
    <mergeCell ref="U109:AH109"/>
    <mergeCell ref="AI109:AV109"/>
    <mergeCell ref="A110:T110"/>
    <mergeCell ref="U110:AH110"/>
    <mergeCell ref="AI110:AV110"/>
    <mergeCell ref="AW110:BJ110"/>
    <mergeCell ref="BK110:BX110"/>
    <mergeCell ref="BY110:CL110"/>
    <mergeCell ref="AI108:AV108"/>
    <mergeCell ref="AW108:BJ108"/>
    <mergeCell ref="BK108:BX108"/>
    <mergeCell ref="A107:T107"/>
    <mergeCell ref="U107:AH107"/>
    <mergeCell ref="U108:AH108"/>
    <mergeCell ref="AI107:AV107"/>
    <mergeCell ref="AW107:BJ107"/>
    <mergeCell ref="BK107:BX107"/>
    <mergeCell ref="A108:T108"/>
    <mergeCell ref="BY108:CL108"/>
    <mergeCell ref="AW109:BJ109"/>
    <mergeCell ref="BY111:CL111"/>
    <mergeCell ref="A112:T112"/>
    <mergeCell ref="U112:AH112"/>
    <mergeCell ref="AI112:AV112"/>
    <mergeCell ref="AW112:BJ112"/>
    <mergeCell ref="BK112:BX112"/>
    <mergeCell ref="BY112:CL112"/>
    <mergeCell ref="BK109:BX109"/>
    <mergeCell ref="BY109:CL109"/>
    <mergeCell ref="BX118:CL118"/>
    <mergeCell ref="A114:BJ114"/>
    <mergeCell ref="A113:T113"/>
    <mergeCell ref="U113:AH113"/>
    <mergeCell ref="AI113:AV113"/>
    <mergeCell ref="AW113:BJ113"/>
    <mergeCell ref="BK113:BX113"/>
    <mergeCell ref="BY113:CL113"/>
    <mergeCell ref="A117:M118"/>
    <mergeCell ref="N117:AD118"/>
    <mergeCell ref="AE117:AS118"/>
    <mergeCell ref="AT117:BH117"/>
    <mergeCell ref="BI117:BW118"/>
    <mergeCell ref="BF170:BU170"/>
    <mergeCell ref="BF169:BU169"/>
    <mergeCell ref="N124:AD124"/>
    <mergeCell ref="AE124:AS124"/>
    <mergeCell ref="AT124:BH124"/>
    <mergeCell ref="BI124:BW124"/>
    <mergeCell ref="BX124:CL124"/>
    <mergeCell ref="BX119:CL119"/>
    <mergeCell ref="BI121:BW121"/>
    <mergeCell ref="N121:AD121"/>
    <mergeCell ref="AE121:AS121"/>
    <mergeCell ref="V141:AM141"/>
    <mergeCell ref="V142:AM142"/>
    <mergeCell ref="AN143:BE143"/>
    <mergeCell ref="B150:U150"/>
    <mergeCell ref="AN152:BE152"/>
    <mergeCell ref="B149:U149"/>
    <mergeCell ref="V151:AM151"/>
    <mergeCell ref="V152:AM152"/>
    <mergeCell ref="AN147:BE147"/>
    <mergeCell ref="B148:U148"/>
    <mergeCell ref="AN150:BE150"/>
    <mergeCell ref="B147:U147"/>
    <mergeCell ref="AN148:BE148"/>
    <mergeCell ref="BF167:BU167"/>
    <mergeCell ref="BF168:BU168"/>
    <mergeCell ref="V145:AM145"/>
    <mergeCell ref="V146:AM146"/>
    <mergeCell ref="V147:AM147"/>
    <mergeCell ref="V148:AM148"/>
    <mergeCell ref="BF153:BU153"/>
    <mergeCell ref="BF154:BU154"/>
    <mergeCell ref="BF155:BU155"/>
    <mergeCell ref="BF160:BU160"/>
    <mergeCell ref="BF161:BU161"/>
    <mergeCell ref="BF162:BU162"/>
    <mergeCell ref="BF147:BU147"/>
    <mergeCell ref="BF148:BU148"/>
    <mergeCell ref="BF149:BU149"/>
    <mergeCell ref="BF150:BU150"/>
    <mergeCell ref="BF151:BU151"/>
    <mergeCell ref="BF152:BU152"/>
    <mergeCell ref="BF156:BU156"/>
    <mergeCell ref="V149:AM149"/>
    <mergeCell ref="V150:AM150"/>
    <mergeCell ref="V161:AM161"/>
    <mergeCell ref="V162:AM162"/>
    <mergeCell ref="V163:AM163"/>
    <mergeCell ref="AN141:BU141"/>
    <mergeCell ref="AN159:BU159"/>
    <mergeCell ref="BF163:BU163"/>
    <mergeCell ref="BF164:BU164"/>
    <mergeCell ref="BF165:BU165"/>
    <mergeCell ref="BF166:BU166"/>
    <mergeCell ref="A111:T111"/>
    <mergeCell ref="U111:AH111"/>
    <mergeCell ref="AI111:AV111"/>
    <mergeCell ref="AW111:BJ111"/>
    <mergeCell ref="BK111:BX111"/>
    <mergeCell ref="A124:M124"/>
    <mergeCell ref="V165:AM165"/>
    <mergeCell ref="V166:AM166"/>
    <mergeCell ref="V143:AM143"/>
    <mergeCell ref="V144:AM144"/>
    <mergeCell ref="T132:AJ132"/>
    <mergeCell ref="AK132:BA132"/>
    <mergeCell ref="BB132:BR132"/>
    <mergeCell ref="B136:S136"/>
    <mergeCell ref="T136:AJ136"/>
    <mergeCell ref="AK136:BA136"/>
    <mergeCell ref="BX117:CL117"/>
    <mergeCell ref="AT118:BH118"/>
  </mergeCells>
  <phoneticPr fontId="3"/>
  <pageMargins left="0.78740157480314965" right="0.78740157480314965" top="0.98425196850393704" bottom="0.98425196850393704" header="0.39370078740157483" footer="0.39370078740157483"/>
  <pageSetup paperSize="9" scale="70" orientation="portrait" r:id="rId1"/>
  <headerFooter differentOddEven="1">
    <oddHeader>&amp;R&amp;"ＭＳ Ｐゴシック,標準"&amp;11&amp;P+86　財　　　政</oddHeader>
    <evenHeader>&amp;L&amp;"ＭＳ Ｐゴシック,標準"&amp;11&amp;P+86　財　　　政</evenHeader>
  </headerFooter>
  <rowBreaks count="3" manualBreakCount="3">
    <brk id="59" max="90" man="1"/>
    <brk id="126" max="90" man="1"/>
    <brk id="201" max="9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DQ201"/>
  <sheetViews>
    <sheetView view="pageBreakPreview" topLeftCell="A43" zoomScaleNormal="100" zoomScaleSheetLayoutView="100" workbookViewId="0">
      <selection activeCell="B129" sqref="B129:S129"/>
    </sheetView>
  </sheetViews>
  <sheetFormatPr defaultColWidth="1.25" defaultRowHeight="17.25" customHeight="1"/>
  <cols>
    <col min="1" max="90" width="1.25" style="33" customWidth="1"/>
    <col min="91" max="91" width="1.25" style="25" customWidth="1"/>
    <col min="92" max="16384" width="1.25" style="33"/>
  </cols>
  <sheetData>
    <row r="10" spans="1:91" ht="17.25" customHeight="1">
      <c r="A10" s="162" t="s">
        <v>93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</row>
    <row r="11" spans="1:91" ht="17.25" customHeight="1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</row>
    <row r="12" spans="1:91" ht="17.25" customHeight="1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</row>
    <row r="60" spans="1:91" ht="19.5" thickBot="1">
      <c r="A60" s="6" t="s">
        <v>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CM60" s="33"/>
    </row>
    <row r="61" spans="1:91" ht="13.5">
      <c r="A61" s="111" t="s">
        <v>106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25"/>
      <c r="U61" s="78" t="s">
        <v>1</v>
      </c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6"/>
      <c r="CM61" s="34"/>
    </row>
    <row r="62" spans="1:91" ht="13.5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8"/>
      <c r="U62" s="65" t="s">
        <v>3</v>
      </c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7"/>
      <c r="AM62" s="65" t="s">
        <v>88</v>
      </c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7"/>
      <c r="BC62" s="65" t="s">
        <v>4</v>
      </c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7"/>
      <c r="BU62" s="65" t="s">
        <v>5</v>
      </c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7"/>
      <c r="CM62" s="28"/>
    </row>
    <row r="63" spans="1:91" ht="13.5">
      <c r="A63" s="238" t="s">
        <v>125</v>
      </c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60">
        <v>44611560185</v>
      </c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3"/>
      <c r="AM63" s="119">
        <v>108.7</v>
      </c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1"/>
      <c r="BC63" s="60">
        <v>28645272769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3"/>
      <c r="BU63" s="60">
        <v>15966287416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3"/>
    </row>
    <row r="64" spans="1:91" ht="13.5">
      <c r="A64" s="238" t="s">
        <v>104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8"/>
      <c r="U64" s="60">
        <v>42464057358</v>
      </c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3"/>
      <c r="AM64" s="119">
        <v>95.2</v>
      </c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1"/>
      <c r="BC64" s="60">
        <v>26608121344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3"/>
      <c r="BU64" s="60">
        <v>15855936014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3"/>
    </row>
    <row r="65" spans="1:91" s="25" customFormat="1" ht="13.5">
      <c r="A65" s="238" t="s">
        <v>118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8"/>
      <c r="U65" s="60">
        <v>46777939932</v>
      </c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3"/>
      <c r="AM65" s="119">
        <v>110.2</v>
      </c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1"/>
      <c r="BC65" s="60">
        <v>29907233105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3"/>
      <c r="BU65" s="60">
        <v>16870706827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3"/>
    </row>
    <row r="66" spans="1:91" s="25" customFormat="1" ht="13.5">
      <c r="A66" s="238" t="s">
        <v>119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8"/>
      <c r="U66" s="60">
        <v>41200851219</v>
      </c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3"/>
      <c r="AM66" s="119">
        <v>88.1</v>
      </c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1"/>
      <c r="BC66" s="60">
        <v>25562239971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3"/>
      <c r="BU66" s="60">
        <v>15638611248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3"/>
    </row>
    <row r="67" spans="1:91" s="25" customFormat="1" ht="13.5">
      <c r="A67" s="238" t="s">
        <v>120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8"/>
      <c r="U67" s="60">
        <v>41690463794</v>
      </c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3"/>
      <c r="AM67" s="119">
        <v>101.2</v>
      </c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1"/>
      <c r="BC67" s="60">
        <v>26146153057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3"/>
      <c r="BU67" s="60">
        <v>15544310737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3"/>
    </row>
    <row r="68" spans="1:91" s="25" customFormat="1" ht="13.5">
      <c r="A68" s="238" t="s">
        <v>105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8"/>
      <c r="U68" s="60">
        <v>43060875600</v>
      </c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3"/>
      <c r="AM68" s="119">
        <v>103.3</v>
      </c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1"/>
      <c r="BC68" s="60">
        <v>27244952045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3"/>
      <c r="BU68" s="60">
        <v>15815923555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3"/>
    </row>
    <row r="69" spans="1:91" s="25" customFormat="1" ht="13.5">
      <c r="A69" s="238" t="s">
        <v>107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8"/>
      <c r="U69" s="60">
        <v>45115852995</v>
      </c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3"/>
      <c r="AM69" s="119">
        <v>108.2</v>
      </c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1"/>
      <c r="BC69" s="60">
        <v>28992349471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3"/>
      <c r="BU69" s="60">
        <v>16123503524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3"/>
    </row>
    <row r="70" spans="1:91" ht="14.25" thickBot="1">
      <c r="A70" s="239" t="s">
        <v>122</v>
      </c>
      <c r="B70" s="24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1"/>
      <c r="U70" s="108">
        <v>46106067193</v>
      </c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230"/>
      <c r="AM70" s="71">
        <v>102.2</v>
      </c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3"/>
      <c r="BC70" s="108">
        <v>29888884319</v>
      </c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230"/>
      <c r="BU70" s="108">
        <v>16217182874</v>
      </c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230"/>
      <c r="CM70" s="35"/>
    </row>
    <row r="71" spans="1:91" ht="13.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</row>
    <row r="72" spans="1:91" ht="19.5" thickBot="1">
      <c r="A72" s="6" t="s">
        <v>10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CL72" s="38" t="s">
        <v>90</v>
      </c>
      <c r="CM72" s="38"/>
    </row>
    <row r="73" spans="1:91" ht="13.5">
      <c r="A73" s="111" t="s">
        <v>12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78" t="s">
        <v>126</v>
      </c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3"/>
      <c r="AM73" s="44" t="s">
        <v>122</v>
      </c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3"/>
      <c r="BU73" s="44" t="s">
        <v>128</v>
      </c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  <c r="CG73" s="130"/>
      <c r="CH73" s="130"/>
      <c r="CI73" s="130"/>
      <c r="CJ73" s="130"/>
      <c r="CK73" s="130"/>
      <c r="CL73" s="131"/>
      <c r="CM73" s="30"/>
    </row>
    <row r="74" spans="1:91" ht="13.5" customHeigh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65" t="s">
        <v>14</v>
      </c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3"/>
      <c r="AM74" s="65" t="s">
        <v>14</v>
      </c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3"/>
      <c r="BE74" s="65" t="s">
        <v>15</v>
      </c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3"/>
      <c r="BU74" s="65" t="s">
        <v>16</v>
      </c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35"/>
      <c r="CM74" s="30"/>
    </row>
    <row r="75" spans="1:91" ht="13.5" customHeight="1">
      <c r="A75" s="100" t="s">
        <v>17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58">
        <v>28992349</v>
      </c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124"/>
      <c r="AM75" s="58">
        <v>29888884</v>
      </c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124"/>
      <c r="BE75" s="69">
        <v>100</v>
      </c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124"/>
      <c r="BU75" s="58">
        <v>28355000</v>
      </c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132"/>
    </row>
    <row r="76" spans="1:91" ht="13.5" customHeight="1">
      <c r="A76" s="50" t="s">
        <v>18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60">
        <v>5946144</v>
      </c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3"/>
      <c r="AM76" s="60">
        <v>5956432</v>
      </c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3"/>
      <c r="BE76" s="47">
        <v>19.899999999999999</v>
      </c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9"/>
      <c r="BU76" s="60">
        <v>5916210</v>
      </c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4"/>
    </row>
    <row r="77" spans="1:91" ht="13.5" customHeight="1">
      <c r="A77" s="50" t="s">
        <v>20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60">
        <v>278756</v>
      </c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3"/>
      <c r="AM77" s="60">
        <v>273386</v>
      </c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3"/>
      <c r="BE77" s="47">
        <v>0.9</v>
      </c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9"/>
      <c r="BU77" s="60">
        <v>261000</v>
      </c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4"/>
    </row>
    <row r="78" spans="1:91" ht="13.5" customHeight="1">
      <c r="A78" s="50" t="s">
        <v>22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60">
        <v>8914</v>
      </c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3"/>
      <c r="AM78" s="60">
        <v>7417</v>
      </c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3"/>
      <c r="BE78" s="47">
        <v>0</v>
      </c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9"/>
      <c r="BU78" s="60">
        <v>3000</v>
      </c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4"/>
    </row>
    <row r="79" spans="1:91" ht="13.5" customHeight="1">
      <c r="A79" s="50" t="s">
        <v>24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60">
        <v>19014</v>
      </c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3"/>
      <c r="AM79" s="60">
        <v>9207</v>
      </c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3"/>
      <c r="BE79" s="47">
        <v>0</v>
      </c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9"/>
      <c r="BU79" s="60">
        <v>13000</v>
      </c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4"/>
    </row>
    <row r="80" spans="1:91" ht="13.5" customHeight="1">
      <c r="A80" s="50" t="s">
        <v>26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60">
        <v>13086</v>
      </c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3"/>
      <c r="AM80" s="60">
        <v>4879</v>
      </c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3"/>
      <c r="BE80" s="47">
        <v>0</v>
      </c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9"/>
      <c r="BU80" s="60">
        <v>6000</v>
      </c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4"/>
    </row>
    <row r="81" spans="1:90" ht="13.5" customHeight="1">
      <c r="A81" s="50" t="s">
        <v>28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60">
        <v>1135031</v>
      </c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3"/>
      <c r="AM81" s="60">
        <v>1007477</v>
      </c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3"/>
      <c r="BE81" s="47">
        <v>3.4</v>
      </c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9"/>
      <c r="BU81" s="60">
        <v>982000</v>
      </c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4"/>
    </row>
    <row r="82" spans="1:90" ht="13.5" customHeight="1">
      <c r="A82" s="50" t="s">
        <v>30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60">
        <v>76</v>
      </c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3"/>
      <c r="AM82" s="60">
        <v>37</v>
      </c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3"/>
      <c r="BE82" s="47">
        <v>0</v>
      </c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9"/>
      <c r="BU82" s="60">
        <v>30</v>
      </c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4"/>
    </row>
    <row r="83" spans="1:90" ht="13.5" customHeight="1">
      <c r="A83" s="50" t="s">
        <v>32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60">
        <v>34902</v>
      </c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3"/>
      <c r="AM83" s="60">
        <v>39596</v>
      </c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3"/>
      <c r="BE83" s="47">
        <v>0.1</v>
      </c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9"/>
      <c r="BU83" s="60">
        <v>46000</v>
      </c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4"/>
    </row>
    <row r="84" spans="1:90" ht="13.5" customHeight="1">
      <c r="A84" s="50" t="s">
        <v>34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60">
        <v>17464</v>
      </c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3"/>
      <c r="AM84" s="60">
        <v>16232</v>
      </c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3"/>
      <c r="BE84" s="47">
        <v>0.1</v>
      </c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9"/>
      <c r="BU84" s="60">
        <v>17000</v>
      </c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4"/>
    </row>
    <row r="85" spans="1:90" ht="13.5" customHeight="1">
      <c r="A85" s="50" t="s">
        <v>36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60">
        <v>8983238</v>
      </c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3"/>
      <c r="AM85" s="60">
        <v>8918509</v>
      </c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3"/>
      <c r="BE85" s="47">
        <v>29.8</v>
      </c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9"/>
      <c r="BU85" s="60">
        <v>8400000</v>
      </c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4"/>
    </row>
    <row r="86" spans="1:90" ht="13.5" customHeight="1">
      <c r="A86" s="50" t="s">
        <v>38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60">
        <v>8879</v>
      </c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3"/>
      <c r="AM86" s="60">
        <v>8303</v>
      </c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3"/>
      <c r="BE86" s="47">
        <v>0</v>
      </c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9"/>
      <c r="BU86" s="60">
        <v>7000</v>
      </c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4"/>
    </row>
    <row r="87" spans="1:90" ht="13.5" customHeight="1">
      <c r="A87" s="50" t="s">
        <v>40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60">
        <v>114678</v>
      </c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3"/>
      <c r="AM87" s="60">
        <v>93982</v>
      </c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3"/>
      <c r="BE87" s="47">
        <v>0.3</v>
      </c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9"/>
      <c r="BU87" s="60">
        <v>98343</v>
      </c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4"/>
    </row>
    <row r="88" spans="1:90" ht="13.5" customHeight="1">
      <c r="A88" s="50" t="s">
        <v>42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60">
        <v>416796</v>
      </c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3"/>
      <c r="AM88" s="60">
        <v>405386</v>
      </c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3"/>
      <c r="BE88" s="47">
        <v>1.4</v>
      </c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9"/>
      <c r="BU88" s="60">
        <v>401534</v>
      </c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4"/>
    </row>
    <row r="89" spans="1:90" ht="14.25" customHeight="1">
      <c r="A89" s="50" t="s">
        <v>43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60">
        <v>3979876</v>
      </c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3"/>
      <c r="AM89" s="60">
        <v>4110224</v>
      </c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3"/>
      <c r="BE89" s="47">
        <v>13.8</v>
      </c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9"/>
      <c r="BU89" s="60">
        <v>4072252</v>
      </c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4"/>
    </row>
    <row r="90" spans="1:90" ht="13.5" customHeight="1">
      <c r="A90" s="50" t="s">
        <v>45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60">
        <v>2086647</v>
      </c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3"/>
      <c r="AM90" s="60">
        <v>1944085</v>
      </c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3"/>
      <c r="BE90" s="47">
        <v>6.5</v>
      </c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9"/>
      <c r="BU90" s="60">
        <v>2214275</v>
      </c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4"/>
    </row>
    <row r="91" spans="1:90" ht="13.5" customHeight="1">
      <c r="A91" s="50" t="s">
        <v>46</v>
      </c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60">
        <v>214121</v>
      </c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3"/>
      <c r="AM91" s="60">
        <v>25270</v>
      </c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3"/>
      <c r="BE91" s="47">
        <v>0.1</v>
      </c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9"/>
      <c r="BU91" s="60">
        <v>9576</v>
      </c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4"/>
    </row>
    <row r="92" spans="1:90" ht="13.5" customHeight="1">
      <c r="A92" s="50" t="s">
        <v>48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60">
        <v>39096</v>
      </c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3"/>
      <c r="AM92" s="60">
        <v>42702</v>
      </c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3"/>
      <c r="BE92" s="47">
        <v>0.1</v>
      </c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9"/>
      <c r="BU92" s="60">
        <v>48000</v>
      </c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4"/>
    </row>
    <row r="93" spans="1:90" ht="13.5" customHeight="1">
      <c r="A93" s="50" t="s">
        <v>49</v>
      </c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60">
        <v>338560</v>
      </c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3"/>
      <c r="AM93" s="60">
        <v>696131</v>
      </c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3"/>
      <c r="BE93" s="47">
        <v>2.2999999999999998</v>
      </c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9"/>
      <c r="BU93" s="60">
        <v>1409629</v>
      </c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4"/>
    </row>
    <row r="94" spans="1:90" ht="13.5" customHeight="1">
      <c r="A94" s="50" t="s">
        <v>50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60">
        <v>817433</v>
      </c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3"/>
      <c r="AM94" s="60">
        <v>1076348</v>
      </c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3"/>
      <c r="BE94" s="47">
        <v>3.6</v>
      </c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9"/>
      <c r="BU94" s="60">
        <v>250000</v>
      </c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4"/>
    </row>
    <row r="95" spans="1:90" ht="13.5" customHeight="1">
      <c r="A95" s="50" t="s">
        <v>51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60">
        <v>723238</v>
      </c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3"/>
      <c r="AM95" s="60">
        <v>645681</v>
      </c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3"/>
      <c r="BE95" s="47">
        <v>2.2000000000000002</v>
      </c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9"/>
      <c r="BU95" s="60">
        <v>569651</v>
      </c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4"/>
    </row>
    <row r="96" spans="1:90" ht="14.25" customHeight="1" thickBot="1">
      <c r="A96" s="107" t="s">
        <v>53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8">
        <v>3816400</v>
      </c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230"/>
      <c r="AM96" s="108">
        <v>4607600</v>
      </c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230"/>
      <c r="BE96" s="47">
        <v>15.5</v>
      </c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9"/>
      <c r="BU96" s="108">
        <v>3630500</v>
      </c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10"/>
    </row>
    <row r="97" spans="1:91" ht="13.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10" t="s">
        <v>89</v>
      </c>
      <c r="CM97" s="32"/>
    </row>
    <row r="98" spans="1:91" ht="13.5"/>
    <row r="99" spans="1:91" ht="19.5" thickBot="1">
      <c r="A99" s="6" t="s">
        <v>57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 t="s">
        <v>90</v>
      </c>
      <c r="CM99" s="32"/>
    </row>
    <row r="100" spans="1:91" ht="13.5">
      <c r="A100" s="111" t="s">
        <v>12</v>
      </c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78" t="s">
        <v>129</v>
      </c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6"/>
      <c r="AW100" s="44" t="s">
        <v>122</v>
      </c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4"/>
      <c r="BP100" s="104"/>
      <c r="BQ100" s="104"/>
      <c r="BR100" s="104"/>
      <c r="BS100" s="104"/>
      <c r="BT100" s="104"/>
      <c r="BU100" s="104"/>
      <c r="BV100" s="104"/>
      <c r="BW100" s="104"/>
      <c r="BX100" s="114"/>
      <c r="BY100" s="44" t="s">
        <v>128</v>
      </c>
      <c r="BZ100" s="104"/>
      <c r="CA100" s="104"/>
      <c r="CB100" s="104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5"/>
      <c r="CM100" s="30"/>
    </row>
    <row r="101" spans="1:91" ht="13.5" customHeight="1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02" t="s">
        <v>60</v>
      </c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59"/>
      <c r="AI101" s="102" t="s">
        <v>61</v>
      </c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2" t="s">
        <v>60</v>
      </c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59"/>
      <c r="BK101" s="102" t="s">
        <v>61</v>
      </c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65" t="s">
        <v>16</v>
      </c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106"/>
      <c r="CM101" s="30"/>
    </row>
    <row r="102" spans="1:91" ht="13.5" customHeight="1">
      <c r="A102" s="100" t="s">
        <v>17</v>
      </c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97">
        <v>16123498</v>
      </c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7">
        <v>15604816</v>
      </c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7">
        <v>16217178</v>
      </c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7">
        <v>15718519</v>
      </c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7">
        <v>15488761</v>
      </c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9"/>
    </row>
    <row r="103" spans="1:91" ht="13.5" customHeight="1">
      <c r="A103" s="50" t="s">
        <v>64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1">
        <v>450651</v>
      </c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4"/>
      <c r="AI103" s="51">
        <v>450648</v>
      </c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4"/>
      <c r="AW103" s="51">
        <v>589672</v>
      </c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4"/>
      <c r="BK103" s="51">
        <v>589569</v>
      </c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4"/>
      <c r="BY103" s="51">
        <v>137705</v>
      </c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96"/>
    </row>
    <row r="104" spans="1:91" ht="13.5" customHeight="1">
      <c r="A104" s="50" t="s">
        <v>65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1">
        <v>14291</v>
      </c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4"/>
      <c r="AI104" s="51">
        <v>13927</v>
      </c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4"/>
      <c r="AW104" s="51">
        <v>15074</v>
      </c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4"/>
      <c r="BK104" s="51">
        <v>14686</v>
      </c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4"/>
      <c r="BY104" s="51">
        <v>15029</v>
      </c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96"/>
    </row>
    <row r="105" spans="1:91" ht="13.5" customHeight="1">
      <c r="A105" s="50" t="s">
        <v>67</v>
      </c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1">
        <v>159946</v>
      </c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4"/>
      <c r="AI105" s="51">
        <v>159259</v>
      </c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4"/>
      <c r="AW105" s="51">
        <v>175411</v>
      </c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4"/>
      <c r="BK105" s="51">
        <v>174718</v>
      </c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4"/>
      <c r="BY105" s="51">
        <v>200275</v>
      </c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96"/>
    </row>
    <row r="106" spans="1:91" ht="13.5" customHeight="1">
      <c r="A106" s="50" t="s">
        <v>69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1">
        <v>3281</v>
      </c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4"/>
      <c r="AI106" s="51">
        <v>2586</v>
      </c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4"/>
      <c r="AW106" s="51">
        <v>3430</v>
      </c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4"/>
      <c r="BK106" s="51">
        <v>2519</v>
      </c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4"/>
      <c r="BY106" s="51">
        <v>3565</v>
      </c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96"/>
    </row>
    <row r="107" spans="1:91" ht="13.5" customHeight="1">
      <c r="A107" s="50" t="s">
        <v>71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1">
        <v>3246</v>
      </c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3"/>
      <c r="AI107" s="51">
        <v>3246</v>
      </c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4"/>
      <c r="AW107" s="51">
        <v>7220</v>
      </c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3"/>
      <c r="BK107" s="51">
        <v>6378</v>
      </c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4"/>
      <c r="BY107" s="51">
        <v>3673</v>
      </c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96"/>
    </row>
    <row r="108" spans="1:91" ht="13.5" customHeight="1">
      <c r="A108" s="50" t="s">
        <v>72</v>
      </c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1">
        <v>2579</v>
      </c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3"/>
      <c r="AI108" s="51">
        <v>2579</v>
      </c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4"/>
      <c r="AW108" s="51">
        <v>1451</v>
      </c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3"/>
      <c r="BK108" s="51">
        <v>1451</v>
      </c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4"/>
      <c r="BY108" s="51">
        <v>2599</v>
      </c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96"/>
    </row>
    <row r="109" spans="1:91" ht="13.5" customHeight="1">
      <c r="A109" s="50" t="s">
        <v>73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1">
        <v>1905</v>
      </c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3"/>
      <c r="AI109" s="51">
        <v>1905</v>
      </c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4"/>
      <c r="AW109" s="51">
        <v>4218</v>
      </c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3"/>
      <c r="BK109" s="51">
        <v>697</v>
      </c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4"/>
      <c r="BY109" s="51">
        <v>3299</v>
      </c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96"/>
    </row>
    <row r="110" spans="1:91" ht="13.5" customHeight="1">
      <c r="A110" s="89" t="s">
        <v>108</v>
      </c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51">
        <v>7864252</v>
      </c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3"/>
      <c r="AI110" s="51">
        <v>7427773</v>
      </c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4"/>
      <c r="AW110" s="51">
        <v>7686947</v>
      </c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3"/>
      <c r="BK110" s="51">
        <v>7311904</v>
      </c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4"/>
      <c r="BY110" s="51">
        <v>7356821</v>
      </c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96"/>
    </row>
    <row r="111" spans="1:91" ht="13.5" customHeight="1">
      <c r="A111" s="50" t="s">
        <v>94</v>
      </c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1">
        <v>606455</v>
      </c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3"/>
      <c r="AI111" s="51">
        <v>605558</v>
      </c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4"/>
      <c r="AW111" s="51">
        <v>616709</v>
      </c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3"/>
      <c r="BK111" s="51">
        <v>616543</v>
      </c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4"/>
      <c r="BY111" s="51">
        <v>620267</v>
      </c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96"/>
    </row>
    <row r="112" spans="1:91" ht="13.5" customHeight="1">
      <c r="A112" s="89" t="s">
        <v>109</v>
      </c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51">
        <v>6987285</v>
      </c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3"/>
      <c r="AI112" s="51">
        <v>6907728</v>
      </c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4"/>
      <c r="AW112" s="51">
        <v>7087535</v>
      </c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3"/>
      <c r="BK112" s="51">
        <v>6970543</v>
      </c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4"/>
      <c r="BY112" s="51">
        <v>7138180</v>
      </c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96"/>
    </row>
    <row r="113" spans="1:121" ht="13.5" customHeight="1" thickBot="1">
      <c r="A113" s="89" t="s">
        <v>110</v>
      </c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51">
        <v>29607</v>
      </c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3"/>
      <c r="AI113" s="51">
        <v>29607</v>
      </c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4"/>
      <c r="AW113" s="51">
        <v>29511</v>
      </c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3"/>
      <c r="BK113" s="51">
        <v>29511</v>
      </c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4"/>
      <c r="BY113" s="90">
        <v>7348</v>
      </c>
      <c r="BZ113" s="91"/>
      <c r="CA113" s="91"/>
      <c r="CB113" s="91"/>
      <c r="CC113" s="91"/>
      <c r="CD113" s="91"/>
      <c r="CE113" s="91"/>
      <c r="CF113" s="91"/>
      <c r="CG113" s="91"/>
      <c r="CH113" s="91"/>
      <c r="CI113" s="91"/>
      <c r="CJ113" s="91"/>
      <c r="CK113" s="91"/>
      <c r="CL113" s="92"/>
    </row>
    <row r="114" spans="1:121" ht="13.5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 t="s">
        <v>89</v>
      </c>
      <c r="CM114" s="32"/>
    </row>
    <row r="115" spans="1:121" ht="13.5">
      <c r="A115" s="25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</row>
    <row r="116" spans="1:121" ht="19.5" thickBot="1">
      <c r="A116" s="12" t="s">
        <v>95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6" t="s">
        <v>96</v>
      </c>
    </row>
    <row r="117" spans="1:121" ht="13.5">
      <c r="A117" s="93" t="s">
        <v>111</v>
      </c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94"/>
      <c r="N117" s="81" t="s">
        <v>75</v>
      </c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94"/>
      <c r="AE117" s="81" t="s">
        <v>76</v>
      </c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94"/>
      <c r="AT117" s="81" t="s">
        <v>112</v>
      </c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94"/>
      <c r="BI117" s="81" t="s">
        <v>77</v>
      </c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94"/>
      <c r="BX117" s="81" t="s">
        <v>113</v>
      </c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3"/>
    </row>
    <row r="118" spans="1:121" ht="13.5">
      <c r="A118" s="9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6"/>
      <c r="N118" s="84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6"/>
      <c r="AE118" s="84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6"/>
      <c r="AT118" s="84" t="s">
        <v>114</v>
      </c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6"/>
      <c r="BI118" s="84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6"/>
      <c r="BX118" s="84" t="s">
        <v>114</v>
      </c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  <c r="CI118" s="85"/>
      <c r="CJ118" s="85"/>
      <c r="CK118" s="85"/>
      <c r="CL118" s="87"/>
    </row>
    <row r="119" spans="1:121" ht="13.5">
      <c r="A119" s="55" t="s">
        <v>130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7"/>
      <c r="N119" s="74">
        <v>6276750187</v>
      </c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6"/>
      <c r="AE119" s="74">
        <v>59985</v>
      </c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6"/>
      <c r="AT119" s="74">
        <v>104638.7</v>
      </c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6"/>
      <c r="BI119" s="74">
        <v>24551</v>
      </c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6"/>
      <c r="BX119" s="74">
        <v>255661.7</v>
      </c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7"/>
    </row>
    <row r="120" spans="1:121" ht="13.5">
      <c r="A120" s="55" t="s">
        <v>118</v>
      </c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7"/>
      <c r="N120" s="74">
        <v>6174192973</v>
      </c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6"/>
      <c r="AE120" s="74">
        <v>59204</v>
      </c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6"/>
      <c r="AT120" s="74">
        <v>104287</v>
      </c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6"/>
      <c r="BI120" s="74">
        <v>24524</v>
      </c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6"/>
      <c r="BX120" s="74">
        <v>251761</v>
      </c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7"/>
    </row>
    <row r="121" spans="1:121" ht="13.5">
      <c r="A121" s="55" t="s">
        <v>119</v>
      </c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7"/>
      <c r="N121" s="74">
        <v>6019805878</v>
      </c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6"/>
      <c r="AE121" s="74">
        <v>58527</v>
      </c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6"/>
      <c r="AT121" s="74">
        <v>102855.2</v>
      </c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6"/>
      <c r="BI121" s="74">
        <v>24679</v>
      </c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6"/>
      <c r="BX121" s="74">
        <v>243924.2</v>
      </c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7"/>
    </row>
    <row r="122" spans="1:121" s="25" customFormat="1" ht="13.5">
      <c r="A122" s="55" t="s">
        <v>120</v>
      </c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7"/>
      <c r="N122" s="74">
        <v>6075929116</v>
      </c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6"/>
      <c r="AE122" s="74">
        <v>57564</v>
      </c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6"/>
      <c r="AT122" s="74">
        <v>105550.8</v>
      </c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6"/>
      <c r="BI122" s="74">
        <v>24656</v>
      </c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6"/>
      <c r="BX122" s="74">
        <v>246428</v>
      </c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75"/>
      <c r="CL122" s="77"/>
    </row>
    <row r="123" spans="1:121" s="25" customFormat="1" ht="13.5">
      <c r="A123" s="55" t="s">
        <v>105</v>
      </c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7"/>
      <c r="N123" s="74">
        <v>6109891343</v>
      </c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6"/>
      <c r="AE123" s="74">
        <v>56592</v>
      </c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6"/>
      <c r="AT123" s="74">
        <v>107964</v>
      </c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6"/>
      <c r="BI123" s="74">
        <v>24666</v>
      </c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6"/>
      <c r="BX123" s="74">
        <v>247705</v>
      </c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7"/>
    </row>
    <row r="124" spans="1:121" ht="13.5">
      <c r="A124" s="55" t="s">
        <v>107</v>
      </c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7"/>
      <c r="N124" s="74">
        <v>5946144041</v>
      </c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6"/>
      <c r="AE124" s="74">
        <v>55784</v>
      </c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6"/>
      <c r="AT124" s="74">
        <v>106592</v>
      </c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6"/>
      <c r="BI124" s="74">
        <v>24618</v>
      </c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6"/>
      <c r="BX124" s="74">
        <v>241536</v>
      </c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75"/>
      <c r="CL124" s="77"/>
    </row>
    <row r="125" spans="1:121" ht="14.25" thickBot="1">
      <c r="A125" s="208" t="s">
        <v>122</v>
      </c>
      <c r="B125" s="209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10"/>
      <c r="N125" s="211">
        <v>5956432080</v>
      </c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3"/>
      <c r="AE125" s="211">
        <v>54887</v>
      </c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3"/>
      <c r="AT125" s="211">
        <v>108552</v>
      </c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3"/>
      <c r="BI125" s="211">
        <v>24585</v>
      </c>
      <c r="BJ125" s="212"/>
      <c r="BK125" s="212"/>
      <c r="BL125" s="212"/>
      <c r="BM125" s="212"/>
      <c r="BN125" s="212"/>
      <c r="BO125" s="212"/>
      <c r="BP125" s="212"/>
      <c r="BQ125" s="212"/>
      <c r="BR125" s="212"/>
      <c r="BS125" s="212"/>
      <c r="BT125" s="212"/>
      <c r="BU125" s="212"/>
      <c r="BV125" s="212"/>
      <c r="BW125" s="213"/>
      <c r="BX125" s="214">
        <v>242279</v>
      </c>
      <c r="BY125" s="215"/>
      <c r="BZ125" s="215"/>
      <c r="CA125" s="215"/>
      <c r="CB125" s="215"/>
      <c r="CC125" s="215"/>
      <c r="CD125" s="215"/>
      <c r="CE125" s="215"/>
      <c r="CF125" s="215"/>
      <c r="CG125" s="215"/>
      <c r="CH125" s="215"/>
      <c r="CI125" s="215"/>
      <c r="CJ125" s="215"/>
      <c r="CK125" s="215"/>
      <c r="CL125" s="216"/>
    </row>
    <row r="126" spans="1:121" ht="13.5">
      <c r="A126" s="31" t="s">
        <v>103</v>
      </c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6" t="s">
        <v>92</v>
      </c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</row>
    <row r="127" spans="1:121" ht="19.5" customHeight="1" thickBot="1">
      <c r="A127" s="25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 t="s">
        <v>74</v>
      </c>
      <c r="BS127" s="38"/>
      <c r="BT127" s="38"/>
      <c r="BU127" s="38"/>
      <c r="BV127" s="38"/>
      <c r="BW127" s="38"/>
      <c r="BX127" s="38"/>
      <c r="BY127" s="32"/>
      <c r="BZ127" s="32"/>
      <c r="CA127" s="32"/>
      <c r="CB127" s="32"/>
      <c r="CC127" s="32"/>
      <c r="CD127" s="32"/>
      <c r="CE127" s="32"/>
      <c r="CF127" s="32"/>
      <c r="CG127" s="32"/>
      <c r="CH127" s="25"/>
      <c r="CM127" s="33"/>
      <c r="CQ127" s="16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25"/>
      <c r="DL127" s="25"/>
      <c r="DM127" s="25"/>
      <c r="DN127" s="25"/>
      <c r="DO127" s="25"/>
      <c r="DP127" s="25"/>
      <c r="DQ127" s="25"/>
    </row>
    <row r="128" spans="1:121" ht="17.25" customHeight="1">
      <c r="A128" s="21"/>
      <c r="B128" s="218" t="s">
        <v>2</v>
      </c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219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M128" s="33"/>
      <c r="CQ128" s="217"/>
      <c r="CR128" s="217"/>
      <c r="CS128" s="217"/>
      <c r="CT128" s="217"/>
      <c r="CU128" s="217"/>
      <c r="CV128" s="217"/>
      <c r="CW128" s="217"/>
      <c r="CX128" s="217"/>
      <c r="CY128" s="217"/>
      <c r="CZ128" s="217"/>
      <c r="DA128" s="217"/>
      <c r="DB128" s="217"/>
      <c r="DC128" s="217"/>
      <c r="DD128" s="217"/>
      <c r="DE128" s="217"/>
      <c r="DF128" s="217"/>
      <c r="DG128" s="217"/>
      <c r="DH128" s="217"/>
      <c r="DI128" s="217"/>
      <c r="DJ128" s="217"/>
      <c r="DK128" s="25"/>
      <c r="DL128" s="25"/>
      <c r="DM128" s="25"/>
      <c r="DN128" s="25"/>
      <c r="DO128" s="25"/>
      <c r="DP128" s="25"/>
      <c r="DQ128" s="25"/>
    </row>
    <row r="129" spans="1:121" ht="17.25" customHeight="1">
      <c r="A129" s="29"/>
      <c r="B129" s="65" t="s">
        <v>6</v>
      </c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7"/>
      <c r="T129" s="205" t="s">
        <v>88</v>
      </c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7"/>
      <c r="AK129" s="65" t="s">
        <v>7</v>
      </c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7"/>
      <c r="BB129" s="65" t="s">
        <v>8</v>
      </c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106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M129" s="33"/>
      <c r="CQ129" s="62"/>
      <c r="CR129" s="62"/>
      <c r="CS129" s="62"/>
      <c r="CT129" s="62"/>
      <c r="CU129" s="62"/>
      <c r="CV129" s="62"/>
      <c r="CW129" s="62"/>
      <c r="CX129" s="62"/>
      <c r="CY129" s="62"/>
      <c r="CZ129" s="62"/>
      <c r="DA129" s="62"/>
      <c r="DB129" s="62"/>
      <c r="DC129" s="62"/>
      <c r="DD129" s="62"/>
      <c r="DE129" s="62"/>
      <c r="DF129" s="62"/>
      <c r="DG129" s="62"/>
      <c r="DH129" s="62"/>
      <c r="DI129" s="62"/>
      <c r="DJ129" s="62"/>
      <c r="DK129" s="25"/>
      <c r="DL129" s="25"/>
      <c r="DM129" s="25"/>
      <c r="DN129" s="25"/>
      <c r="DO129" s="25"/>
      <c r="DP129" s="25"/>
      <c r="DQ129" s="25"/>
    </row>
    <row r="130" spans="1:121" ht="13.5">
      <c r="A130" s="26"/>
      <c r="B130" s="60">
        <v>43628626136</v>
      </c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2"/>
      <c r="T130" s="242" t="s">
        <v>121</v>
      </c>
      <c r="U130" s="243"/>
      <c r="V130" s="243"/>
      <c r="W130" s="243"/>
      <c r="X130" s="243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4"/>
      <c r="AK130" s="60">
        <v>28050635524</v>
      </c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3"/>
      <c r="BB130" s="60">
        <v>15577990612</v>
      </c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4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M130" s="33"/>
      <c r="CQ130" s="217"/>
      <c r="CR130" s="217"/>
      <c r="CS130" s="217"/>
      <c r="CT130" s="217"/>
      <c r="CU130" s="217"/>
      <c r="CV130" s="217"/>
      <c r="CW130" s="217"/>
      <c r="CX130" s="217"/>
      <c r="CY130" s="217"/>
      <c r="CZ130" s="217"/>
      <c r="DA130" s="217"/>
      <c r="DB130" s="217"/>
      <c r="DC130" s="217"/>
      <c r="DD130" s="217"/>
      <c r="DE130" s="217"/>
      <c r="DF130" s="217"/>
      <c r="DG130" s="217"/>
      <c r="DH130" s="217"/>
      <c r="DI130" s="217"/>
      <c r="DJ130" s="217"/>
      <c r="DK130" s="25"/>
      <c r="DL130" s="25"/>
      <c r="DM130" s="25"/>
      <c r="DN130" s="25"/>
      <c r="DO130" s="25"/>
      <c r="DP130" s="25"/>
      <c r="DQ130" s="25"/>
    </row>
    <row r="131" spans="1:121" ht="13.5">
      <c r="A131" s="26"/>
      <c r="B131" s="60">
        <v>41555902340</v>
      </c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2"/>
      <c r="T131" s="47">
        <v>95.2</v>
      </c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62"/>
      <c r="AK131" s="60">
        <v>26017724573</v>
      </c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3"/>
      <c r="BB131" s="60">
        <v>15538177767</v>
      </c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4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M131" s="33"/>
      <c r="CQ131" s="117"/>
      <c r="CR131" s="217"/>
      <c r="CS131" s="217"/>
      <c r="CT131" s="217"/>
      <c r="CU131" s="217"/>
      <c r="CV131" s="217"/>
      <c r="CW131" s="217"/>
      <c r="CX131" s="217"/>
      <c r="CY131" s="217"/>
      <c r="CZ131" s="217"/>
      <c r="DA131" s="217"/>
      <c r="DB131" s="217"/>
      <c r="DC131" s="217"/>
      <c r="DD131" s="217"/>
      <c r="DE131" s="217"/>
      <c r="DF131" s="217"/>
      <c r="DG131" s="217"/>
      <c r="DH131" s="217"/>
      <c r="DI131" s="217"/>
      <c r="DJ131" s="217"/>
      <c r="DK131" s="25"/>
      <c r="DL131" s="25"/>
      <c r="DM131" s="25"/>
      <c r="DN131" s="25"/>
      <c r="DO131" s="25"/>
      <c r="DP131" s="25"/>
      <c r="DQ131" s="25"/>
    </row>
    <row r="132" spans="1:121" ht="13.5">
      <c r="A132" s="26"/>
      <c r="B132" s="60">
        <v>45344659226</v>
      </c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2"/>
      <c r="T132" s="47">
        <v>109.1</v>
      </c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62"/>
      <c r="AK132" s="60">
        <v>29341208850</v>
      </c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3"/>
      <c r="BB132" s="60">
        <v>16003450376</v>
      </c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4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Q132" s="117"/>
      <c r="CR132" s="117"/>
      <c r="CS132" s="117"/>
      <c r="CT132" s="117"/>
      <c r="CU132" s="117"/>
      <c r="CV132" s="117"/>
      <c r="CW132" s="117"/>
      <c r="CX132" s="117"/>
      <c r="CY132" s="117"/>
      <c r="CZ132" s="117"/>
      <c r="DA132" s="117"/>
      <c r="DB132" s="117"/>
      <c r="DC132" s="117"/>
      <c r="DD132" s="117"/>
      <c r="DE132" s="117"/>
      <c r="DF132" s="117"/>
      <c r="DG132" s="117"/>
      <c r="DH132" s="117"/>
      <c r="DI132" s="117"/>
      <c r="DJ132" s="117"/>
      <c r="DK132" s="25"/>
      <c r="DL132" s="25"/>
      <c r="DM132" s="25"/>
      <c r="DN132" s="25"/>
      <c r="DO132" s="25"/>
      <c r="DP132" s="25"/>
      <c r="DQ132" s="25"/>
    </row>
    <row r="133" spans="1:121" s="25" customFormat="1" ht="13.5">
      <c r="A133" s="26"/>
      <c r="B133" s="60">
        <v>40093142075</v>
      </c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2"/>
      <c r="T133" s="47">
        <v>88.4</v>
      </c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62"/>
      <c r="AK133" s="60">
        <v>24894036927</v>
      </c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3"/>
      <c r="BB133" s="60">
        <v>15199105148</v>
      </c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4"/>
      <c r="CQ133" s="117"/>
      <c r="CR133" s="117"/>
      <c r="CS133" s="117"/>
      <c r="CT133" s="117"/>
      <c r="CU133" s="117"/>
      <c r="CV133" s="117"/>
      <c r="CW133" s="117"/>
      <c r="CX133" s="117"/>
      <c r="CY133" s="117"/>
      <c r="CZ133" s="117"/>
      <c r="DA133" s="117"/>
      <c r="DB133" s="117"/>
      <c r="DC133" s="117"/>
      <c r="DD133" s="117"/>
      <c r="DE133" s="117"/>
      <c r="DF133" s="117"/>
      <c r="DG133" s="117"/>
      <c r="DH133" s="117"/>
      <c r="DI133" s="117"/>
      <c r="DJ133" s="117"/>
    </row>
    <row r="134" spans="1:121" s="25" customFormat="1" ht="13.5">
      <c r="A134" s="26"/>
      <c r="B134" s="60">
        <v>40624049061</v>
      </c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3"/>
      <c r="T134" s="47">
        <v>101.3</v>
      </c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9"/>
      <c r="AK134" s="60">
        <v>25612567923</v>
      </c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3"/>
      <c r="BB134" s="60">
        <v>15011481138</v>
      </c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4"/>
      <c r="CQ134" s="117"/>
      <c r="CR134" s="117"/>
      <c r="CS134" s="117"/>
      <c r="CT134" s="117"/>
      <c r="CU134" s="117"/>
      <c r="CV134" s="117"/>
      <c r="CW134" s="117"/>
      <c r="CX134" s="117"/>
      <c r="CY134" s="117"/>
      <c r="CZ134" s="117"/>
      <c r="DA134" s="117"/>
      <c r="DB134" s="117"/>
      <c r="DC134" s="117"/>
      <c r="DD134" s="117"/>
      <c r="DE134" s="117"/>
      <c r="DF134" s="117"/>
      <c r="DG134" s="117"/>
      <c r="DH134" s="117"/>
      <c r="DI134" s="117"/>
      <c r="DJ134" s="117"/>
    </row>
    <row r="135" spans="1:121" s="25" customFormat="1" ht="13.5">
      <c r="A135" s="26"/>
      <c r="B135" s="60">
        <v>41731967645</v>
      </c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3"/>
      <c r="T135" s="47">
        <v>102.7</v>
      </c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9"/>
      <c r="AK135" s="60">
        <v>26427519041</v>
      </c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3"/>
      <c r="BB135" s="60">
        <v>15304448604</v>
      </c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4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</row>
    <row r="136" spans="1:121" s="25" customFormat="1" ht="13.5">
      <c r="A136" s="26"/>
      <c r="B136" s="60">
        <v>43520820400</v>
      </c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3"/>
      <c r="T136" s="47">
        <v>104.3</v>
      </c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9"/>
      <c r="AK136" s="60">
        <v>27916001549</v>
      </c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3"/>
      <c r="BB136" s="60">
        <v>15604818851</v>
      </c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4"/>
      <c r="CQ136" s="117"/>
      <c r="CR136" s="117"/>
      <c r="CS136" s="117"/>
      <c r="CT136" s="117"/>
      <c r="CU136" s="117"/>
      <c r="CV136" s="117"/>
      <c r="CW136" s="117"/>
      <c r="CX136" s="117"/>
      <c r="CY136" s="117"/>
      <c r="CZ136" s="117"/>
      <c r="DA136" s="117"/>
      <c r="DB136" s="117"/>
      <c r="DC136" s="117"/>
      <c r="DD136" s="117"/>
      <c r="DE136" s="117"/>
      <c r="DF136" s="117"/>
      <c r="DG136" s="117"/>
      <c r="DH136" s="117"/>
      <c r="DI136" s="117"/>
      <c r="DJ136" s="117"/>
    </row>
    <row r="137" spans="1:121" s="25" customFormat="1" ht="14.25" thickBot="1">
      <c r="A137" s="39"/>
      <c r="B137" s="108">
        <v>44867873749</v>
      </c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230"/>
      <c r="T137" s="245">
        <v>103.1</v>
      </c>
      <c r="U137" s="246"/>
      <c r="V137" s="246"/>
      <c r="W137" s="246"/>
      <c r="X137" s="246"/>
      <c r="Y137" s="246"/>
      <c r="Z137" s="246"/>
      <c r="AA137" s="246"/>
      <c r="AB137" s="246"/>
      <c r="AC137" s="246"/>
      <c r="AD137" s="246"/>
      <c r="AE137" s="246"/>
      <c r="AF137" s="246"/>
      <c r="AG137" s="246"/>
      <c r="AH137" s="246"/>
      <c r="AI137" s="246"/>
      <c r="AJ137" s="247"/>
      <c r="AK137" s="108">
        <v>29149351633</v>
      </c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230"/>
      <c r="BB137" s="108">
        <v>15718522116</v>
      </c>
      <c r="BC137" s="109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09"/>
      <c r="BO137" s="109"/>
      <c r="BP137" s="109"/>
      <c r="BQ137" s="109"/>
      <c r="BR137" s="110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I137" s="33"/>
      <c r="CJ137" s="33"/>
      <c r="CK137" s="33"/>
      <c r="CL137" s="33"/>
      <c r="CM137" s="33"/>
    </row>
    <row r="138" spans="1:121" s="25" customFormat="1" ht="13.5"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 t="s">
        <v>89</v>
      </c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I138" s="33"/>
      <c r="CJ138" s="33"/>
      <c r="CK138" s="33"/>
      <c r="CL138" s="33"/>
      <c r="CM138" s="33"/>
    </row>
    <row r="139" spans="1:121" ht="18.75">
      <c r="A139" s="25"/>
      <c r="B139" s="6" t="s">
        <v>9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CD139" s="25"/>
      <c r="CE139" s="25"/>
      <c r="CF139" s="25"/>
      <c r="CG139" s="25"/>
      <c r="CH139" s="25"/>
      <c r="CI139" s="25"/>
      <c r="CJ139" s="25"/>
      <c r="CK139" s="25"/>
      <c r="CL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</row>
    <row r="140" spans="1:121" ht="15.75" thickBot="1">
      <c r="A140" s="25"/>
      <c r="B140" s="7" t="s">
        <v>11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 t="s">
        <v>91</v>
      </c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</row>
    <row r="141" spans="1:121" ht="19.5" customHeight="1">
      <c r="A141" s="25"/>
      <c r="B141" s="111" t="s">
        <v>13</v>
      </c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25"/>
      <c r="V141" s="78" t="s">
        <v>129</v>
      </c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6"/>
      <c r="AN141" s="44" t="s">
        <v>122</v>
      </c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6"/>
      <c r="BV141" s="44" t="s">
        <v>128</v>
      </c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172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</row>
    <row r="142" spans="1:121" ht="17.25" customHeight="1">
      <c r="A142" s="25"/>
      <c r="B142" s="126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8"/>
      <c r="V142" s="65" t="s">
        <v>14</v>
      </c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7"/>
      <c r="AN142" s="102" t="s">
        <v>14</v>
      </c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  <c r="BD142" s="103"/>
      <c r="BE142" s="59"/>
      <c r="BF142" s="65" t="s">
        <v>15</v>
      </c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7"/>
      <c r="BV142" s="65" t="s">
        <v>16</v>
      </c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6"/>
      <c r="CI142" s="66"/>
      <c r="CJ142" s="66"/>
      <c r="CK142" s="66"/>
      <c r="CL142" s="66"/>
      <c r="CM142" s="106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</row>
    <row r="143" spans="1:121" ht="13.5" customHeight="1">
      <c r="A143" s="25"/>
      <c r="B143" s="100" t="s">
        <v>17</v>
      </c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36"/>
      <c r="V143" s="58">
        <v>27916002</v>
      </c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8">
        <v>29149352</v>
      </c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68">
        <v>100</v>
      </c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70"/>
      <c r="BV143" s="58">
        <v>28355000</v>
      </c>
      <c r="BW143" s="59"/>
      <c r="BX143" s="59"/>
      <c r="BY143" s="59"/>
      <c r="BZ143" s="59"/>
      <c r="CA143" s="59"/>
      <c r="CB143" s="59"/>
      <c r="CC143" s="59"/>
      <c r="CD143" s="59"/>
      <c r="CE143" s="59"/>
      <c r="CF143" s="59"/>
      <c r="CG143" s="59"/>
      <c r="CH143" s="59"/>
      <c r="CI143" s="59"/>
      <c r="CJ143" s="59"/>
      <c r="CK143" s="59"/>
      <c r="CL143" s="59"/>
      <c r="CM143" s="132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</row>
    <row r="144" spans="1:121" ht="13.5" customHeight="1">
      <c r="A144" s="25"/>
      <c r="B144" s="50" t="s">
        <v>19</v>
      </c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80"/>
      <c r="V144" s="60">
        <v>253416</v>
      </c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1"/>
      <c r="AN144" s="60">
        <v>231872</v>
      </c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1"/>
      <c r="BF144" s="47">
        <v>0.8</v>
      </c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9"/>
      <c r="BV144" s="60">
        <v>230741</v>
      </c>
      <c r="BW144" s="62"/>
      <c r="BX144" s="62"/>
      <c r="BY144" s="62"/>
      <c r="BZ144" s="62"/>
      <c r="CA144" s="62"/>
      <c r="CB144" s="62"/>
      <c r="CC144" s="62"/>
      <c r="CD144" s="62"/>
      <c r="CE144" s="62"/>
      <c r="CF144" s="62"/>
      <c r="CG144" s="62"/>
      <c r="CH144" s="62"/>
      <c r="CI144" s="62"/>
      <c r="CJ144" s="62"/>
      <c r="CK144" s="62"/>
      <c r="CL144" s="62"/>
      <c r="CM144" s="64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</row>
    <row r="145" spans="1:91" ht="13.5" customHeight="1">
      <c r="A145" s="25"/>
      <c r="B145" s="50" t="s">
        <v>21</v>
      </c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80"/>
      <c r="V145" s="60">
        <v>4596692</v>
      </c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3"/>
      <c r="AN145" s="60">
        <v>5565167</v>
      </c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3"/>
      <c r="BF145" s="47">
        <v>19.100000000000001</v>
      </c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9"/>
      <c r="BV145" s="60">
        <v>3878421</v>
      </c>
      <c r="BW145" s="62"/>
      <c r="BX145" s="62"/>
      <c r="BY145" s="62"/>
      <c r="BZ145" s="62"/>
      <c r="CA145" s="62"/>
      <c r="CB145" s="62"/>
      <c r="CC145" s="62"/>
      <c r="CD145" s="62"/>
      <c r="CE145" s="62"/>
      <c r="CF145" s="62"/>
      <c r="CG145" s="62"/>
      <c r="CH145" s="62"/>
      <c r="CI145" s="62"/>
      <c r="CJ145" s="62"/>
      <c r="CK145" s="62"/>
      <c r="CL145" s="62"/>
      <c r="CM145" s="64"/>
    </row>
    <row r="146" spans="1:91" ht="13.5" customHeight="1">
      <c r="A146" s="25"/>
      <c r="B146" s="50" t="s">
        <v>23</v>
      </c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80"/>
      <c r="V146" s="60">
        <v>9829627</v>
      </c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3"/>
      <c r="AN146" s="60">
        <v>9991252</v>
      </c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3"/>
      <c r="BF146" s="47">
        <v>34.299999999999997</v>
      </c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9"/>
      <c r="BV146" s="60">
        <v>10408625</v>
      </c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4"/>
    </row>
    <row r="147" spans="1:91" ht="13.5" customHeight="1">
      <c r="A147" s="25"/>
      <c r="B147" s="50" t="s">
        <v>25</v>
      </c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80"/>
      <c r="V147" s="60">
        <v>1618794</v>
      </c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3"/>
      <c r="AN147" s="60">
        <v>1833990</v>
      </c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3"/>
      <c r="BF147" s="47">
        <v>6.3</v>
      </c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9"/>
      <c r="BV147" s="60">
        <v>1884724</v>
      </c>
      <c r="BW147" s="62"/>
      <c r="BX147" s="62"/>
      <c r="BY147" s="62"/>
      <c r="BZ147" s="62"/>
      <c r="CA147" s="62"/>
      <c r="CB147" s="62"/>
      <c r="CC147" s="62"/>
      <c r="CD147" s="62"/>
      <c r="CE147" s="62"/>
      <c r="CF147" s="62"/>
      <c r="CG147" s="62"/>
      <c r="CH147" s="62"/>
      <c r="CI147" s="62"/>
      <c r="CJ147" s="62"/>
      <c r="CK147" s="62"/>
      <c r="CL147" s="62"/>
      <c r="CM147" s="64"/>
    </row>
    <row r="148" spans="1:91" ht="13.5" customHeight="1">
      <c r="A148" s="25"/>
      <c r="B148" s="50" t="s">
        <v>27</v>
      </c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80"/>
      <c r="V148" s="60">
        <v>27791</v>
      </c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1"/>
      <c r="AN148" s="60">
        <v>29132</v>
      </c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1"/>
      <c r="BF148" s="47">
        <v>0.1</v>
      </c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9"/>
      <c r="BV148" s="60">
        <v>32311</v>
      </c>
      <c r="BW148" s="62"/>
      <c r="BX148" s="62"/>
      <c r="BY148" s="62"/>
      <c r="BZ148" s="62"/>
      <c r="CA148" s="62"/>
      <c r="CB148" s="62"/>
      <c r="CC148" s="62"/>
      <c r="CD148" s="62"/>
      <c r="CE148" s="62"/>
      <c r="CF148" s="62"/>
      <c r="CG148" s="62"/>
      <c r="CH148" s="62"/>
      <c r="CI148" s="62"/>
      <c r="CJ148" s="62"/>
      <c r="CK148" s="62"/>
      <c r="CL148" s="62"/>
      <c r="CM148" s="64"/>
    </row>
    <row r="149" spans="1:91" ht="13.5" customHeight="1">
      <c r="A149" s="25"/>
      <c r="B149" s="50" t="s">
        <v>29</v>
      </c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80"/>
      <c r="V149" s="60">
        <v>1039583</v>
      </c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1"/>
      <c r="AN149" s="60">
        <v>1083288</v>
      </c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1"/>
      <c r="BF149" s="47">
        <v>3.7</v>
      </c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9"/>
      <c r="BV149" s="60">
        <v>1107209</v>
      </c>
      <c r="BW149" s="62"/>
      <c r="BX149" s="62"/>
      <c r="BY149" s="62"/>
      <c r="BZ149" s="62"/>
      <c r="CA149" s="62"/>
      <c r="CB149" s="62"/>
      <c r="CC149" s="62"/>
      <c r="CD149" s="62"/>
      <c r="CE149" s="62"/>
      <c r="CF149" s="62"/>
      <c r="CG149" s="62"/>
      <c r="CH149" s="62"/>
      <c r="CI149" s="62"/>
      <c r="CJ149" s="62"/>
      <c r="CK149" s="62"/>
      <c r="CL149" s="62"/>
      <c r="CM149" s="64"/>
    </row>
    <row r="150" spans="1:91" ht="13.5" customHeight="1">
      <c r="A150" s="25"/>
      <c r="B150" s="50" t="s">
        <v>31</v>
      </c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80"/>
      <c r="V150" s="60">
        <v>1126520</v>
      </c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1"/>
      <c r="AN150" s="60">
        <v>1033069</v>
      </c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1"/>
      <c r="BF150" s="47">
        <v>3.5</v>
      </c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9"/>
      <c r="BV150" s="60">
        <v>1050293</v>
      </c>
      <c r="BW150" s="62"/>
      <c r="BX150" s="62"/>
      <c r="BY150" s="62"/>
      <c r="BZ150" s="62"/>
      <c r="CA150" s="62"/>
      <c r="CB150" s="62"/>
      <c r="CC150" s="62"/>
      <c r="CD150" s="62"/>
      <c r="CE150" s="62"/>
      <c r="CF150" s="62"/>
      <c r="CG150" s="62"/>
      <c r="CH150" s="62"/>
      <c r="CI150" s="62"/>
      <c r="CJ150" s="62"/>
      <c r="CK150" s="62"/>
      <c r="CL150" s="62"/>
      <c r="CM150" s="64"/>
    </row>
    <row r="151" spans="1:91" ht="13.5" customHeight="1">
      <c r="A151" s="25"/>
      <c r="B151" s="50" t="s">
        <v>33</v>
      </c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80"/>
      <c r="V151" s="60">
        <v>2521800</v>
      </c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1"/>
      <c r="AN151" s="60">
        <v>3078200</v>
      </c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1"/>
      <c r="BF151" s="47">
        <v>10.6</v>
      </c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9"/>
      <c r="BV151" s="60">
        <v>3274647</v>
      </c>
      <c r="BW151" s="62"/>
      <c r="BX151" s="62"/>
      <c r="BY151" s="62"/>
      <c r="BZ151" s="62"/>
      <c r="CA151" s="62"/>
      <c r="CB151" s="62"/>
      <c r="CC151" s="62"/>
      <c r="CD151" s="62"/>
      <c r="CE151" s="62"/>
      <c r="CF151" s="62"/>
      <c r="CG151" s="62"/>
      <c r="CH151" s="62"/>
      <c r="CI151" s="62"/>
      <c r="CJ151" s="62"/>
      <c r="CK151" s="62"/>
      <c r="CL151" s="62"/>
      <c r="CM151" s="64"/>
    </row>
    <row r="152" spans="1:91" ht="13.5" customHeight="1">
      <c r="A152" s="25"/>
      <c r="B152" s="50" t="s">
        <v>35</v>
      </c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80"/>
      <c r="V152" s="60">
        <v>1469961</v>
      </c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1"/>
      <c r="AN152" s="60">
        <v>1334429</v>
      </c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1"/>
      <c r="BF152" s="47">
        <v>4.5999999999999996</v>
      </c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9"/>
      <c r="BV152" s="60">
        <v>1179442</v>
      </c>
      <c r="BW152" s="62"/>
      <c r="BX152" s="62"/>
      <c r="BY152" s="62"/>
      <c r="BZ152" s="62"/>
      <c r="CA152" s="62"/>
      <c r="CB152" s="62"/>
      <c r="CC152" s="62"/>
      <c r="CD152" s="62"/>
      <c r="CE152" s="62"/>
      <c r="CF152" s="62"/>
      <c r="CG152" s="62"/>
      <c r="CH152" s="62"/>
      <c r="CI152" s="62"/>
      <c r="CJ152" s="62"/>
      <c r="CK152" s="62"/>
      <c r="CL152" s="62"/>
      <c r="CM152" s="64"/>
    </row>
    <row r="153" spans="1:91" ht="13.5" customHeight="1">
      <c r="A153" s="25"/>
      <c r="B153" s="50" t="s">
        <v>37</v>
      </c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80"/>
      <c r="V153" s="60">
        <v>2636103</v>
      </c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1"/>
      <c r="AN153" s="60">
        <v>2158353</v>
      </c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1"/>
      <c r="BF153" s="47">
        <v>7.4</v>
      </c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9"/>
      <c r="BV153" s="60">
        <v>2320805</v>
      </c>
      <c r="BW153" s="62"/>
      <c r="BX153" s="62"/>
      <c r="BY153" s="62"/>
      <c r="BZ153" s="62"/>
      <c r="CA153" s="62"/>
      <c r="CB153" s="62"/>
      <c r="CC153" s="62"/>
      <c r="CD153" s="62"/>
      <c r="CE153" s="62"/>
      <c r="CF153" s="62"/>
      <c r="CG153" s="62"/>
      <c r="CH153" s="62"/>
      <c r="CI153" s="62"/>
      <c r="CJ153" s="62"/>
      <c r="CK153" s="62"/>
      <c r="CL153" s="62"/>
      <c r="CM153" s="64"/>
    </row>
    <row r="154" spans="1:91" ht="13.5" customHeight="1">
      <c r="A154" s="25"/>
      <c r="B154" s="50" t="s">
        <v>39</v>
      </c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80"/>
      <c r="V154" s="60">
        <v>17558</v>
      </c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1"/>
      <c r="AN154" s="60">
        <v>5746</v>
      </c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1"/>
      <c r="BF154" s="47">
        <v>0</v>
      </c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9"/>
      <c r="BV154" s="60">
        <v>500</v>
      </c>
      <c r="BW154" s="62"/>
      <c r="BX154" s="62"/>
      <c r="BY154" s="62"/>
      <c r="BZ154" s="62"/>
      <c r="CA154" s="62"/>
      <c r="CB154" s="62"/>
      <c r="CC154" s="62"/>
      <c r="CD154" s="62"/>
      <c r="CE154" s="62"/>
      <c r="CF154" s="62"/>
      <c r="CG154" s="62"/>
      <c r="CH154" s="62"/>
      <c r="CI154" s="62"/>
      <c r="CJ154" s="62"/>
      <c r="CK154" s="62"/>
      <c r="CL154" s="62"/>
      <c r="CM154" s="64"/>
    </row>
    <row r="155" spans="1:91" ht="13.5" customHeight="1">
      <c r="A155" s="25"/>
      <c r="B155" s="50" t="s">
        <v>41</v>
      </c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80"/>
      <c r="V155" s="60">
        <v>2778157</v>
      </c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1"/>
      <c r="AN155" s="60">
        <v>2804854</v>
      </c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1"/>
      <c r="BF155" s="47">
        <v>9.6</v>
      </c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9"/>
      <c r="BV155" s="60">
        <v>2967282</v>
      </c>
      <c r="BW155" s="62"/>
      <c r="BX155" s="62"/>
      <c r="BY155" s="62"/>
      <c r="BZ155" s="62"/>
      <c r="CA155" s="62"/>
      <c r="CB155" s="62"/>
      <c r="CC155" s="62"/>
      <c r="CD155" s="62"/>
      <c r="CE155" s="62"/>
      <c r="CF155" s="62"/>
      <c r="CG155" s="62"/>
      <c r="CH155" s="62"/>
      <c r="CI155" s="62"/>
      <c r="CJ155" s="62"/>
      <c r="CK155" s="62"/>
      <c r="CL155" s="62"/>
      <c r="CM155" s="64"/>
    </row>
    <row r="156" spans="1:91" ht="14.25" customHeight="1" thickBot="1">
      <c r="A156" s="25"/>
      <c r="B156" s="107" t="s">
        <v>44</v>
      </c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8"/>
      <c r="V156" s="51" t="s">
        <v>121</v>
      </c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4"/>
      <c r="AN156" s="51" t="s">
        <v>121</v>
      </c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4"/>
      <c r="BF156" s="47">
        <v>0</v>
      </c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/>
      <c r="BS156" s="48"/>
      <c r="BT156" s="48"/>
      <c r="BU156" s="49"/>
      <c r="BV156" s="108">
        <v>20000</v>
      </c>
      <c r="BW156" s="109"/>
      <c r="BX156" s="109"/>
      <c r="BY156" s="109"/>
      <c r="BZ156" s="109"/>
      <c r="CA156" s="109"/>
      <c r="CB156" s="109"/>
      <c r="CC156" s="109"/>
      <c r="CD156" s="109"/>
      <c r="CE156" s="109"/>
      <c r="CF156" s="109"/>
      <c r="CG156" s="109"/>
      <c r="CH156" s="109"/>
      <c r="CI156" s="109"/>
      <c r="CJ156" s="109"/>
      <c r="CK156" s="109"/>
      <c r="CL156" s="109"/>
      <c r="CM156" s="110"/>
    </row>
    <row r="157" spans="1:91" ht="13.5">
      <c r="A157" s="25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33"/>
    </row>
    <row r="158" spans="1:91" ht="15.75" thickBot="1">
      <c r="A158" s="30"/>
      <c r="B158" s="17" t="s">
        <v>47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CM158" s="33"/>
    </row>
    <row r="159" spans="1:91" ht="13.5">
      <c r="A159" s="25"/>
      <c r="B159" s="111" t="s">
        <v>115</v>
      </c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25"/>
      <c r="V159" s="78" t="s">
        <v>129</v>
      </c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6"/>
      <c r="AN159" s="44" t="s">
        <v>122</v>
      </c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6"/>
      <c r="BV159" s="44" t="s">
        <v>128</v>
      </c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172"/>
    </row>
    <row r="160" spans="1:91" ht="17.25" customHeight="1">
      <c r="A160" s="25"/>
      <c r="B160" s="126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8"/>
      <c r="V160" s="102" t="s">
        <v>14</v>
      </c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59"/>
      <c r="AN160" s="102" t="s">
        <v>14</v>
      </c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  <c r="BD160" s="103"/>
      <c r="BE160" s="59"/>
      <c r="BF160" s="65" t="s">
        <v>15</v>
      </c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7"/>
      <c r="BV160" s="65" t="s">
        <v>16</v>
      </c>
      <c r="BW160" s="66"/>
      <c r="BX160" s="66"/>
      <c r="BY160" s="66"/>
      <c r="BZ160" s="66"/>
      <c r="CA160" s="66"/>
      <c r="CB160" s="66"/>
      <c r="CC160" s="66"/>
      <c r="CD160" s="66"/>
      <c r="CE160" s="66"/>
      <c r="CF160" s="66"/>
      <c r="CG160" s="66"/>
      <c r="CH160" s="66"/>
      <c r="CI160" s="66"/>
      <c r="CJ160" s="66"/>
      <c r="CK160" s="66"/>
      <c r="CL160" s="66"/>
      <c r="CM160" s="106"/>
    </row>
    <row r="161" spans="1:91" ht="13.5" customHeight="1">
      <c r="A161" s="25"/>
      <c r="B161" s="100" t="s">
        <v>17</v>
      </c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36"/>
      <c r="V161" s="58">
        <v>27916001</v>
      </c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8">
        <v>29149352</v>
      </c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68">
        <v>99.999999999999986</v>
      </c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70"/>
      <c r="BV161" s="58">
        <v>28355000</v>
      </c>
      <c r="BW161" s="59"/>
      <c r="BX161" s="59"/>
      <c r="BY161" s="59"/>
      <c r="BZ161" s="59"/>
      <c r="CA161" s="59"/>
      <c r="CB161" s="59"/>
      <c r="CC161" s="59"/>
      <c r="CD161" s="59"/>
      <c r="CE161" s="59"/>
      <c r="CF161" s="59"/>
      <c r="CG161" s="59"/>
      <c r="CH161" s="59"/>
      <c r="CI161" s="59"/>
      <c r="CJ161" s="59"/>
      <c r="CK161" s="59"/>
      <c r="CL161" s="59"/>
      <c r="CM161" s="132"/>
    </row>
    <row r="162" spans="1:91" ht="13.5" customHeight="1">
      <c r="A162" s="25"/>
      <c r="B162" s="50" t="s">
        <v>52</v>
      </c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80"/>
      <c r="V162" s="60">
        <v>3931259</v>
      </c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2"/>
      <c r="AN162" s="60">
        <v>3846971</v>
      </c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2"/>
      <c r="BF162" s="47">
        <v>13.2</v>
      </c>
      <c r="BG162" s="48"/>
      <c r="BH162" s="48"/>
      <c r="BI162" s="48"/>
      <c r="BJ162" s="48"/>
      <c r="BK162" s="48"/>
      <c r="BL162" s="48"/>
      <c r="BM162" s="48"/>
      <c r="BN162" s="48"/>
      <c r="BO162" s="48"/>
      <c r="BP162" s="48"/>
      <c r="BQ162" s="48"/>
      <c r="BR162" s="48"/>
      <c r="BS162" s="48"/>
      <c r="BT162" s="48"/>
      <c r="BU162" s="49"/>
      <c r="BV162" s="60">
        <v>3602295</v>
      </c>
      <c r="BW162" s="62"/>
      <c r="BX162" s="62"/>
      <c r="BY162" s="62"/>
      <c r="BZ162" s="62"/>
      <c r="CA162" s="62"/>
      <c r="CB162" s="62"/>
      <c r="CC162" s="62"/>
      <c r="CD162" s="62"/>
      <c r="CE162" s="62"/>
      <c r="CF162" s="62"/>
      <c r="CG162" s="62"/>
      <c r="CH162" s="62"/>
      <c r="CI162" s="62"/>
      <c r="CJ162" s="62"/>
      <c r="CK162" s="62"/>
      <c r="CL162" s="62"/>
      <c r="CM162" s="64"/>
    </row>
    <row r="163" spans="1:91" ht="13.5" customHeight="1">
      <c r="A163" s="25"/>
      <c r="B163" s="50" t="s">
        <v>54</v>
      </c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80"/>
      <c r="V163" s="60">
        <v>3428810</v>
      </c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2"/>
      <c r="AN163" s="60">
        <v>3708816</v>
      </c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2"/>
      <c r="BF163" s="47">
        <v>12.7</v>
      </c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  <c r="BR163" s="48"/>
      <c r="BS163" s="48"/>
      <c r="BT163" s="48"/>
      <c r="BU163" s="49"/>
      <c r="BV163" s="60">
        <v>3722409</v>
      </c>
      <c r="BW163" s="62"/>
      <c r="BX163" s="62"/>
      <c r="BY163" s="62"/>
      <c r="BZ163" s="62"/>
      <c r="CA163" s="62"/>
      <c r="CB163" s="62"/>
      <c r="CC163" s="62"/>
      <c r="CD163" s="62"/>
      <c r="CE163" s="62"/>
      <c r="CF163" s="62"/>
      <c r="CG163" s="62"/>
      <c r="CH163" s="62"/>
      <c r="CI163" s="62"/>
      <c r="CJ163" s="62"/>
      <c r="CK163" s="62"/>
      <c r="CL163" s="62"/>
      <c r="CM163" s="64"/>
    </row>
    <row r="164" spans="1:91" ht="13.5" customHeight="1">
      <c r="A164" s="25"/>
      <c r="B164" s="50" t="s">
        <v>55</v>
      </c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80"/>
      <c r="V164" s="60">
        <v>172688</v>
      </c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2"/>
      <c r="AN164" s="60">
        <v>165117</v>
      </c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2"/>
      <c r="BF164" s="47">
        <v>0.6</v>
      </c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9"/>
      <c r="BV164" s="60">
        <v>847319</v>
      </c>
      <c r="BW164" s="62"/>
      <c r="BX164" s="62"/>
      <c r="BY164" s="62"/>
      <c r="BZ164" s="62"/>
      <c r="CA164" s="62"/>
      <c r="CB164" s="62"/>
      <c r="CC164" s="62"/>
      <c r="CD164" s="62"/>
      <c r="CE164" s="62"/>
      <c r="CF164" s="62"/>
      <c r="CG164" s="62"/>
      <c r="CH164" s="62"/>
      <c r="CI164" s="62"/>
      <c r="CJ164" s="62"/>
      <c r="CK164" s="62"/>
      <c r="CL164" s="62"/>
      <c r="CM164" s="64"/>
    </row>
    <row r="165" spans="1:91" ht="13.5" customHeight="1">
      <c r="A165" s="25"/>
      <c r="B165" s="50" t="s">
        <v>56</v>
      </c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80"/>
      <c r="V165" s="60">
        <v>5437005</v>
      </c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2"/>
      <c r="AN165" s="60">
        <v>5861111</v>
      </c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2"/>
      <c r="BF165" s="47">
        <v>20.100000000000001</v>
      </c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9"/>
      <c r="BV165" s="60">
        <v>6203910</v>
      </c>
      <c r="BW165" s="62"/>
      <c r="BX165" s="62"/>
      <c r="BY165" s="62"/>
      <c r="BZ165" s="62"/>
      <c r="CA165" s="62"/>
      <c r="CB165" s="62"/>
      <c r="CC165" s="62"/>
      <c r="CD165" s="62"/>
      <c r="CE165" s="62"/>
      <c r="CF165" s="62"/>
      <c r="CG165" s="62"/>
      <c r="CH165" s="62"/>
      <c r="CI165" s="62"/>
      <c r="CJ165" s="62"/>
      <c r="CK165" s="62"/>
      <c r="CL165" s="62"/>
      <c r="CM165" s="64"/>
    </row>
    <row r="166" spans="1:91" ht="13.5" customHeight="1">
      <c r="A166" s="25"/>
      <c r="B166" s="50" t="s">
        <v>58</v>
      </c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80"/>
      <c r="V166" s="60">
        <v>4075509</v>
      </c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2"/>
      <c r="AN166" s="60">
        <v>3968983</v>
      </c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2"/>
      <c r="BF166" s="47">
        <v>13.6</v>
      </c>
      <c r="BG166" s="48"/>
      <c r="BH166" s="48"/>
      <c r="BI166" s="48"/>
      <c r="BJ166" s="48"/>
      <c r="BK166" s="48"/>
      <c r="BL166" s="48"/>
      <c r="BM166" s="48"/>
      <c r="BN166" s="48"/>
      <c r="BO166" s="48"/>
      <c r="BP166" s="48"/>
      <c r="BQ166" s="48"/>
      <c r="BR166" s="48"/>
      <c r="BS166" s="48"/>
      <c r="BT166" s="48"/>
      <c r="BU166" s="49"/>
      <c r="BV166" s="60">
        <v>3919130</v>
      </c>
      <c r="BW166" s="62"/>
      <c r="BX166" s="62"/>
      <c r="BY166" s="62"/>
      <c r="BZ166" s="62"/>
      <c r="CA166" s="62"/>
      <c r="CB166" s="62"/>
      <c r="CC166" s="62"/>
      <c r="CD166" s="62"/>
      <c r="CE166" s="62"/>
      <c r="CF166" s="62"/>
      <c r="CG166" s="62"/>
      <c r="CH166" s="62"/>
      <c r="CI166" s="62"/>
      <c r="CJ166" s="62"/>
      <c r="CK166" s="62"/>
      <c r="CL166" s="62"/>
      <c r="CM166" s="64"/>
    </row>
    <row r="167" spans="1:91" ht="13.5" customHeight="1">
      <c r="A167" s="25"/>
      <c r="B167" s="50" t="s">
        <v>59</v>
      </c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80"/>
      <c r="V167" s="60">
        <v>4109918</v>
      </c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2"/>
      <c r="AN167" s="60">
        <v>5271041</v>
      </c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2"/>
      <c r="BF167" s="47">
        <v>18.100000000000001</v>
      </c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8"/>
      <c r="BT167" s="48"/>
      <c r="BU167" s="49"/>
      <c r="BV167" s="60">
        <v>3854949</v>
      </c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4"/>
    </row>
    <row r="168" spans="1:91" ht="13.5" customHeight="1">
      <c r="A168" s="25"/>
      <c r="B168" s="50" t="s">
        <v>62</v>
      </c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80"/>
      <c r="V168" s="60">
        <v>4092360</v>
      </c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2"/>
      <c r="AN168" s="60">
        <v>5265295</v>
      </c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2"/>
      <c r="BF168" s="47">
        <v>18.100000000000001</v>
      </c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8"/>
      <c r="BT168" s="48"/>
      <c r="BU168" s="49"/>
      <c r="BV168" s="60">
        <v>3854449</v>
      </c>
      <c r="BW168" s="62"/>
      <c r="BX168" s="62"/>
      <c r="BY168" s="62"/>
      <c r="BZ168" s="62"/>
      <c r="CA168" s="62"/>
      <c r="CB168" s="62"/>
      <c r="CC168" s="62"/>
      <c r="CD168" s="62"/>
      <c r="CE168" s="62"/>
      <c r="CF168" s="62"/>
      <c r="CG168" s="62"/>
      <c r="CH168" s="62"/>
      <c r="CI168" s="62"/>
      <c r="CJ168" s="62"/>
      <c r="CK168" s="62"/>
      <c r="CL168" s="62"/>
      <c r="CM168" s="64"/>
    </row>
    <row r="169" spans="1:91" ht="13.5" customHeight="1">
      <c r="A169" s="25"/>
      <c r="B169" s="50" t="s">
        <v>63</v>
      </c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80"/>
      <c r="V169" s="60">
        <v>17558</v>
      </c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2"/>
      <c r="AN169" s="60">
        <v>5746</v>
      </c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2"/>
      <c r="BF169" s="47">
        <v>0</v>
      </c>
      <c r="BG169" s="48"/>
      <c r="BH169" s="48"/>
      <c r="BI169" s="48"/>
      <c r="BJ169" s="48"/>
      <c r="BK169" s="48"/>
      <c r="BL169" s="48"/>
      <c r="BM169" s="48"/>
      <c r="BN169" s="48"/>
      <c r="BO169" s="48"/>
      <c r="BP169" s="48"/>
      <c r="BQ169" s="48"/>
      <c r="BR169" s="48"/>
      <c r="BS169" s="48"/>
      <c r="BT169" s="48"/>
      <c r="BU169" s="49"/>
      <c r="BV169" s="60">
        <v>500</v>
      </c>
      <c r="BW169" s="62"/>
      <c r="BX169" s="62"/>
      <c r="BY169" s="62"/>
      <c r="BZ169" s="62"/>
      <c r="CA169" s="62"/>
      <c r="CB169" s="62"/>
      <c r="CC169" s="62"/>
      <c r="CD169" s="62"/>
      <c r="CE169" s="62"/>
      <c r="CF169" s="62"/>
      <c r="CG169" s="62"/>
      <c r="CH169" s="62"/>
      <c r="CI169" s="62"/>
      <c r="CJ169" s="62"/>
      <c r="CK169" s="62"/>
      <c r="CL169" s="62"/>
      <c r="CM169" s="64"/>
    </row>
    <row r="170" spans="1:91" ht="13.5" customHeight="1">
      <c r="A170" s="25"/>
      <c r="B170" s="50" t="s">
        <v>41</v>
      </c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80"/>
      <c r="V170" s="60">
        <v>2778157</v>
      </c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2"/>
      <c r="AN170" s="60">
        <v>2804854</v>
      </c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2"/>
      <c r="BF170" s="47">
        <v>9.6</v>
      </c>
      <c r="BG170" s="48"/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  <c r="BR170" s="48"/>
      <c r="BS170" s="48"/>
      <c r="BT170" s="48"/>
      <c r="BU170" s="49"/>
      <c r="BV170" s="60">
        <v>2967282</v>
      </c>
      <c r="BW170" s="62"/>
      <c r="BX170" s="62"/>
      <c r="BY170" s="62"/>
      <c r="BZ170" s="62"/>
      <c r="CA170" s="62"/>
      <c r="CB170" s="62"/>
      <c r="CC170" s="62"/>
      <c r="CD170" s="62"/>
      <c r="CE170" s="62"/>
      <c r="CF170" s="62"/>
      <c r="CG170" s="62"/>
      <c r="CH170" s="62"/>
      <c r="CI170" s="62"/>
      <c r="CJ170" s="62"/>
      <c r="CK170" s="62"/>
      <c r="CL170" s="62"/>
      <c r="CM170" s="64"/>
    </row>
    <row r="171" spans="1:91" ht="13.5" customHeight="1">
      <c r="A171" s="25"/>
      <c r="B171" s="50" t="s">
        <v>66</v>
      </c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80"/>
      <c r="V171" s="60">
        <v>921957</v>
      </c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2"/>
      <c r="AN171" s="60">
        <v>512229</v>
      </c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2"/>
      <c r="BF171" s="47">
        <v>1.8</v>
      </c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48"/>
      <c r="BS171" s="48"/>
      <c r="BT171" s="48"/>
      <c r="BU171" s="49"/>
      <c r="BV171" s="60">
        <v>85363</v>
      </c>
      <c r="BW171" s="62"/>
      <c r="BX171" s="62"/>
      <c r="BY171" s="62"/>
      <c r="BZ171" s="62"/>
      <c r="CA171" s="62"/>
      <c r="CB171" s="62"/>
      <c r="CC171" s="62"/>
      <c r="CD171" s="62"/>
      <c r="CE171" s="62"/>
      <c r="CF171" s="62"/>
      <c r="CG171" s="62"/>
      <c r="CH171" s="62"/>
      <c r="CI171" s="62"/>
      <c r="CJ171" s="62"/>
      <c r="CK171" s="62"/>
      <c r="CL171" s="62"/>
      <c r="CM171" s="64"/>
    </row>
    <row r="172" spans="1:91" ht="13.5" customHeight="1">
      <c r="A172" s="25"/>
      <c r="B172" s="50" t="s">
        <v>101</v>
      </c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80"/>
      <c r="V172" s="60">
        <v>77818</v>
      </c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2"/>
      <c r="AN172" s="60">
        <v>79850</v>
      </c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2"/>
      <c r="BF172" s="47">
        <v>0.3</v>
      </c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/>
      <c r="BT172" s="48"/>
      <c r="BU172" s="49"/>
      <c r="BV172" s="60">
        <v>92470</v>
      </c>
      <c r="BW172" s="62"/>
      <c r="BX172" s="62"/>
      <c r="BY172" s="62"/>
      <c r="BZ172" s="62"/>
      <c r="CA172" s="62"/>
      <c r="CB172" s="62"/>
      <c r="CC172" s="62"/>
      <c r="CD172" s="62"/>
      <c r="CE172" s="62"/>
      <c r="CF172" s="62"/>
      <c r="CG172" s="62"/>
      <c r="CH172" s="62"/>
      <c r="CI172" s="62"/>
      <c r="CJ172" s="62"/>
      <c r="CK172" s="62"/>
      <c r="CL172" s="62"/>
      <c r="CM172" s="64"/>
    </row>
    <row r="173" spans="1:91" ht="13.5" customHeight="1">
      <c r="A173" s="25"/>
      <c r="B173" s="50" t="s">
        <v>68</v>
      </c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80"/>
      <c r="V173" s="60">
        <v>426104</v>
      </c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2"/>
      <c r="AN173" s="60">
        <v>421553</v>
      </c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2"/>
      <c r="BF173" s="47">
        <v>1.4</v>
      </c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/>
      <c r="BT173" s="48"/>
      <c r="BU173" s="49"/>
      <c r="BV173" s="60">
        <v>444020</v>
      </c>
      <c r="BW173" s="62"/>
      <c r="BX173" s="62"/>
      <c r="BY173" s="62"/>
      <c r="BZ173" s="62"/>
      <c r="CA173" s="62"/>
      <c r="CB173" s="62"/>
      <c r="CC173" s="62"/>
      <c r="CD173" s="62"/>
      <c r="CE173" s="62"/>
      <c r="CF173" s="62"/>
      <c r="CG173" s="62"/>
      <c r="CH173" s="62"/>
      <c r="CI173" s="62"/>
      <c r="CJ173" s="62"/>
      <c r="CK173" s="62"/>
      <c r="CL173" s="62"/>
      <c r="CM173" s="64"/>
    </row>
    <row r="174" spans="1:91" ht="14.25" customHeight="1" thickBot="1">
      <c r="A174" s="25"/>
      <c r="B174" s="107" t="s">
        <v>70</v>
      </c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8"/>
      <c r="V174" s="108">
        <v>2556776</v>
      </c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9"/>
      <c r="AN174" s="108">
        <v>2508827</v>
      </c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108"/>
      <c r="BC174" s="108"/>
      <c r="BD174" s="108"/>
      <c r="BE174" s="109"/>
      <c r="BF174" s="47">
        <v>8.6</v>
      </c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9"/>
      <c r="BV174" s="108">
        <v>2615853</v>
      </c>
      <c r="BW174" s="109"/>
      <c r="BX174" s="109"/>
      <c r="BY174" s="109"/>
      <c r="BZ174" s="109"/>
      <c r="CA174" s="109"/>
      <c r="CB174" s="109"/>
      <c r="CC174" s="109"/>
      <c r="CD174" s="109"/>
      <c r="CE174" s="109"/>
      <c r="CF174" s="109"/>
      <c r="CG174" s="109"/>
      <c r="CH174" s="109"/>
      <c r="CI174" s="109"/>
      <c r="CJ174" s="109"/>
      <c r="CK174" s="109"/>
      <c r="CL174" s="109"/>
      <c r="CM174" s="110"/>
    </row>
    <row r="175" spans="1:91" ht="13.5">
      <c r="A175" s="25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 t="s">
        <v>89</v>
      </c>
    </row>
    <row r="176" spans="1:91" ht="13.5">
      <c r="A176" s="25"/>
      <c r="CM176" s="33"/>
    </row>
    <row r="177" spans="1:91" ht="13.5">
      <c r="A177" s="25"/>
      <c r="CM177" s="33"/>
    </row>
    <row r="178" spans="1:91" ht="13.5">
      <c r="A178" s="25"/>
      <c r="CM178" s="33"/>
    </row>
    <row r="179" spans="1:91" ht="13.5">
      <c r="A179" s="25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</row>
    <row r="180" spans="1:91" ht="19.5" thickBot="1">
      <c r="A180" s="25"/>
      <c r="B180" s="18" t="s">
        <v>98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6" t="s">
        <v>99</v>
      </c>
    </row>
    <row r="181" spans="1:91" ht="13.5">
      <c r="A181" s="25"/>
      <c r="B181" s="93" t="s">
        <v>78</v>
      </c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94"/>
      <c r="N181" s="251" t="s">
        <v>131</v>
      </c>
      <c r="O181" s="252"/>
      <c r="P181" s="252"/>
      <c r="Q181" s="252"/>
      <c r="R181" s="252"/>
      <c r="S181" s="252"/>
      <c r="T181" s="252"/>
      <c r="U181" s="252"/>
      <c r="V181" s="252"/>
      <c r="W181" s="252"/>
      <c r="X181" s="252"/>
      <c r="Y181" s="252"/>
      <c r="Z181" s="252"/>
      <c r="AA181" s="252"/>
      <c r="AB181" s="252"/>
      <c r="AC181" s="252"/>
      <c r="AD181" s="252"/>
      <c r="AE181" s="252"/>
      <c r="AF181" s="252"/>
      <c r="AG181" s="252"/>
      <c r="AH181" s="252"/>
      <c r="AI181" s="252"/>
      <c r="AJ181" s="252"/>
      <c r="AK181" s="252"/>
      <c r="AL181" s="252"/>
      <c r="AM181" s="253"/>
      <c r="AN181" s="251" t="s">
        <v>123</v>
      </c>
      <c r="AO181" s="252"/>
      <c r="AP181" s="252"/>
      <c r="AQ181" s="252"/>
      <c r="AR181" s="252"/>
      <c r="AS181" s="252"/>
      <c r="AT181" s="252"/>
      <c r="AU181" s="252"/>
      <c r="AV181" s="252"/>
      <c r="AW181" s="252"/>
      <c r="AX181" s="252"/>
      <c r="AY181" s="252"/>
      <c r="AZ181" s="252"/>
      <c r="BA181" s="252"/>
      <c r="BB181" s="252"/>
      <c r="BC181" s="252"/>
      <c r="BD181" s="252"/>
      <c r="BE181" s="252"/>
      <c r="BF181" s="252"/>
      <c r="BG181" s="252"/>
      <c r="BH181" s="252"/>
      <c r="BI181" s="252"/>
      <c r="BJ181" s="252"/>
      <c r="BK181" s="252"/>
      <c r="BL181" s="252"/>
      <c r="BM181" s="252"/>
      <c r="BN181" s="251" t="s">
        <v>132</v>
      </c>
      <c r="BO181" s="252"/>
      <c r="BP181" s="252"/>
      <c r="BQ181" s="252"/>
      <c r="BR181" s="252"/>
      <c r="BS181" s="252"/>
      <c r="BT181" s="252"/>
      <c r="BU181" s="252"/>
      <c r="BV181" s="252"/>
      <c r="BW181" s="252"/>
      <c r="BX181" s="252"/>
      <c r="BY181" s="252"/>
      <c r="BZ181" s="252"/>
      <c r="CA181" s="252"/>
      <c r="CB181" s="252"/>
      <c r="CC181" s="252"/>
      <c r="CD181" s="252"/>
      <c r="CE181" s="252"/>
      <c r="CF181" s="252"/>
      <c r="CG181" s="252"/>
      <c r="CH181" s="252"/>
      <c r="CI181" s="252"/>
      <c r="CJ181" s="252"/>
      <c r="CK181" s="252"/>
      <c r="CL181" s="252"/>
      <c r="CM181" s="254"/>
    </row>
    <row r="182" spans="1:91" ht="17.25" customHeight="1">
      <c r="A182" s="25"/>
      <c r="B182" s="9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6"/>
      <c r="N182" s="142" t="s">
        <v>79</v>
      </c>
      <c r="O182" s="143"/>
      <c r="P182" s="143"/>
      <c r="Q182" s="143"/>
      <c r="R182" s="143"/>
      <c r="S182" s="143"/>
      <c r="T182" s="143"/>
      <c r="U182" s="143"/>
      <c r="V182" s="143"/>
      <c r="W182" s="144"/>
      <c r="X182" s="142" t="s">
        <v>80</v>
      </c>
      <c r="Y182" s="143"/>
      <c r="Z182" s="143"/>
      <c r="AA182" s="143"/>
      <c r="AB182" s="143"/>
      <c r="AC182" s="143"/>
      <c r="AD182" s="143"/>
      <c r="AE182" s="143"/>
      <c r="AF182" s="143"/>
      <c r="AG182" s="144"/>
      <c r="AH182" s="142" t="s">
        <v>81</v>
      </c>
      <c r="AI182" s="143"/>
      <c r="AJ182" s="143"/>
      <c r="AK182" s="143"/>
      <c r="AL182" s="143"/>
      <c r="AM182" s="144"/>
      <c r="AN182" s="142" t="s">
        <v>79</v>
      </c>
      <c r="AO182" s="143"/>
      <c r="AP182" s="143"/>
      <c r="AQ182" s="143"/>
      <c r="AR182" s="143"/>
      <c r="AS182" s="143"/>
      <c r="AT182" s="143"/>
      <c r="AU182" s="143"/>
      <c r="AV182" s="143"/>
      <c r="AW182" s="144"/>
      <c r="AX182" s="142" t="s">
        <v>80</v>
      </c>
      <c r="AY182" s="143"/>
      <c r="AZ182" s="143"/>
      <c r="BA182" s="143"/>
      <c r="BB182" s="143"/>
      <c r="BC182" s="143"/>
      <c r="BD182" s="143"/>
      <c r="BE182" s="143"/>
      <c r="BF182" s="143"/>
      <c r="BG182" s="144"/>
      <c r="BH182" s="142" t="s">
        <v>81</v>
      </c>
      <c r="BI182" s="143"/>
      <c r="BJ182" s="143"/>
      <c r="BK182" s="143"/>
      <c r="BL182" s="143"/>
      <c r="BM182" s="143"/>
      <c r="BN182" s="142" t="s">
        <v>79</v>
      </c>
      <c r="BO182" s="143"/>
      <c r="BP182" s="143"/>
      <c r="BQ182" s="143"/>
      <c r="BR182" s="143"/>
      <c r="BS182" s="143"/>
      <c r="BT182" s="143"/>
      <c r="BU182" s="143"/>
      <c r="BV182" s="143"/>
      <c r="BW182" s="144"/>
      <c r="BX182" s="142" t="s">
        <v>80</v>
      </c>
      <c r="BY182" s="143"/>
      <c r="BZ182" s="143"/>
      <c r="CA182" s="143"/>
      <c r="CB182" s="143"/>
      <c r="CC182" s="143"/>
      <c r="CD182" s="143"/>
      <c r="CE182" s="143"/>
      <c r="CF182" s="143"/>
      <c r="CG182" s="144"/>
      <c r="CH182" s="142" t="s">
        <v>81</v>
      </c>
      <c r="CI182" s="143"/>
      <c r="CJ182" s="143"/>
      <c r="CK182" s="143"/>
      <c r="CL182" s="143"/>
      <c r="CM182" s="248"/>
    </row>
    <row r="183" spans="1:91" ht="13.5">
      <c r="A183" s="25"/>
      <c r="B183" s="249" t="s">
        <v>17</v>
      </c>
      <c r="C183" s="203"/>
      <c r="D183" s="203"/>
      <c r="E183" s="203"/>
      <c r="F183" s="203"/>
      <c r="G183" s="203"/>
      <c r="H183" s="203"/>
      <c r="I183" s="203"/>
      <c r="J183" s="203"/>
      <c r="K183" s="203"/>
      <c r="L183" s="203"/>
      <c r="M183" s="204"/>
      <c r="N183" s="149">
        <v>6804337</v>
      </c>
      <c r="O183" s="150"/>
      <c r="P183" s="150"/>
      <c r="Q183" s="150"/>
      <c r="R183" s="150"/>
      <c r="S183" s="150"/>
      <c r="T183" s="150"/>
      <c r="U183" s="150"/>
      <c r="V183" s="150"/>
      <c r="W183" s="151"/>
      <c r="X183" s="149">
        <v>6109796</v>
      </c>
      <c r="Y183" s="150"/>
      <c r="Z183" s="150"/>
      <c r="AA183" s="150"/>
      <c r="AB183" s="150"/>
      <c r="AC183" s="150"/>
      <c r="AD183" s="150"/>
      <c r="AE183" s="150"/>
      <c r="AF183" s="150"/>
      <c r="AG183" s="151"/>
      <c r="AH183" s="146">
        <v>89.8</v>
      </c>
      <c r="AI183" s="147"/>
      <c r="AJ183" s="147"/>
      <c r="AK183" s="147"/>
      <c r="AL183" s="147"/>
      <c r="AM183" s="250"/>
      <c r="AN183" s="150">
        <v>6572670</v>
      </c>
      <c r="AO183" s="150"/>
      <c r="AP183" s="150"/>
      <c r="AQ183" s="150"/>
      <c r="AR183" s="150"/>
      <c r="AS183" s="150"/>
      <c r="AT183" s="150"/>
      <c r="AU183" s="150"/>
      <c r="AV183" s="150"/>
      <c r="AW183" s="151"/>
      <c r="AX183" s="149">
        <v>5945781</v>
      </c>
      <c r="AY183" s="150"/>
      <c r="AZ183" s="150"/>
      <c r="BA183" s="150"/>
      <c r="BB183" s="150"/>
      <c r="BC183" s="150"/>
      <c r="BD183" s="150"/>
      <c r="BE183" s="150"/>
      <c r="BF183" s="150"/>
      <c r="BG183" s="151"/>
      <c r="BH183" s="146">
        <v>90.46</v>
      </c>
      <c r="BI183" s="147"/>
      <c r="BJ183" s="147"/>
      <c r="BK183" s="147"/>
      <c r="BL183" s="147"/>
      <c r="BM183" s="147"/>
      <c r="BN183" s="181">
        <v>6567949</v>
      </c>
      <c r="BO183" s="145"/>
      <c r="BP183" s="145"/>
      <c r="BQ183" s="145"/>
      <c r="BR183" s="145"/>
      <c r="BS183" s="145"/>
      <c r="BT183" s="145"/>
      <c r="BU183" s="145"/>
      <c r="BV183" s="145"/>
      <c r="BW183" s="145"/>
      <c r="BX183" s="145">
        <v>5956159</v>
      </c>
      <c r="BY183" s="145"/>
      <c r="BZ183" s="145"/>
      <c r="CA183" s="145"/>
      <c r="CB183" s="145"/>
      <c r="CC183" s="145"/>
      <c r="CD183" s="145"/>
      <c r="CE183" s="145"/>
      <c r="CF183" s="145"/>
      <c r="CG183" s="145"/>
      <c r="CH183" s="178">
        <v>90.7</v>
      </c>
      <c r="CI183" s="178"/>
      <c r="CJ183" s="178"/>
      <c r="CK183" s="178"/>
      <c r="CL183" s="178"/>
      <c r="CM183" s="179"/>
    </row>
    <row r="184" spans="1:91" ht="13.5">
      <c r="A184" s="25"/>
      <c r="B184" s="255" t="s">
        <v>82</v>
      </c>
      <c r="C184" s="194"/>
      <c r="D184" s="194"/>
      <c r="E184" s="194"/>
      <c r="F184" s="194"/>
      <c r="G184" s="194"/>
      <c r="H184" s="194"/>
      <c r="I184" s="194"/>
      <c r="J184" s="194"/>
      <c r="K184" s="194"/>
      <c r="L184" s="194"/>
      <c r="M184" s="195"/>
      <c r="N184" s="149">
        <v>2576274</v>
      </c>
      <c r="O184" s="150"/>
      <c r="P184" s="150"/>
      <c r="Q184" s="150"/>
      <c r="R184" s="150"/>
      <c r="S184" s="150"/>
      <c r="T184" s="150"/>
      <c r="U184" s="150"/>
      <c r="V184" s="150"/>
      <c r="W184" s="151"/>
      <c r="X184" s="149">
        <v>2405959</v>
      </c>
      <c r="Y184" s="150"/>
      <c r="Z184" s="150"/>
      <c r="AA184" s="150"/>
      <c r="AB184" s="150"/>
      <c r="AC184" s="150"/>
      <c r="AD184" s="150"/>
      <c r="AE184" s="150"/>
      <c r="AF184" s="150"/>
      <c r="AG184" s="151"/>
      <c r="AH184" s="152">
        <v>93.4</v>
      </c>
      <c r="AI184" s="153"/>
      <c r="AJ184" s="153"/>
      <c r="AK184" s="153"/>
      <c r="AL184" s="153"/>
      <c r="AM184" s="256"/>
      <c r="AN184" s="150">
        <v>2523661</v>
      </c>
      <c r="AO184" s="150"/>
      <c r="AP184" s="150"/>
      <c r="AQ184" s="150"/>
      <c r="AR184" s="150"/>
      <c r="AS184" s="150"/>
      <c r="AT184" s="150"/>
      <c r="AU184" s="150"/>
      <c r="AV184" s="150"/>
      <c r="AW184" s="151"/>
      <c r="AX184" s="149">
        <v>2371019</v>
      </c>
      <c r="AY184" s="150"/>
      <c r="AZ184" s="150"/>
      <c r="BA184" s="150"/>
      <c r="BB184" s="150"/>
      <c r="BC184" s="150"/>
      <c r="BD184" s="150"/>
      <c r="BE184" s="150"/>
      <c r="BF184" s="150"/>
      <c r="BG184" s="151"/>
      <c r="BH184" s="152">
        <v>93.95</v>
      </c>
      <c r="BI184" s="153"/>
      <c r="BJ184" s="153"/>
      <c r="BK184" s="153"/>
      <c r="BL184" s="153"/>
      <c r="BM184" s="153"/>
      <c r="BN184" s="154">
        <v>2526157</v>
      </c>
      <c r="BO184" s="148"/>
      <c r="BP184" s="148"/>
      <c r="BQ184" s="148"/>
      <c r="BR184" s="148"/>
      <c r="BS184" s="148"/>
      <c r="BT184" s="148"/>
      <c r="BU184" s="148"/>
      <c r="BV184" s="148"/>
      <c r="BW184" s="148"/>
      <c r="BX184" s="148">
        <v>2378004</v>
      </c>
      <c r="BY184" s="148"/>
      <c r="BZ184" s="148"/>
      <c r="CA184" s="148"/>
      <c r="CB184" s="148"/>
      <c r="CC184" s="148"/>
      <c r="CD184" s="148"/>
      <c r="CE184" s="148"/>
      <c r="CF184" s="148"/>
      <c r="CG184" s="148"/>
      <c r="CH184" s="174">
        <v>94.1</v>
      </c>
      <c r="CI184" s="174"/>
      <c r="CJ184" s="174"/>
      <c r="CK184" s="174"/>
      <c r="CL184" s="174"/>
      <c r="CM184" s="175"/>
    </row>
    <row r="185" spans="1:91" ht="13.5">
      <c r="A185" s="25"/>
      <c r="B185" s="255" t="s">
        <v>116</v>
      </c>
      <c r="C185" s="194"/>
      <c r="D185" s="194"/>
      <c r="E185" s="194"/>
      <c r="F185" s="194"/>
      <c r="G185" s="194"/>
      <c r="H185" s="194"/>
      <c r="I185" s="194"/>
      <c r="J185" s="194"/>
      <c r="K185" s="194"/>
      <c r="L185" s="194"/>
      <c r="M185" s="195"/>
      <c r="N185" s="149">
        <v>1995154</v>
      </c>
      <c r="O185" s="150"/>
      <c r="P185" s="150"/>
      <c r="Q185" s="150"/>
      <c r="R185" s="150"/>
      <c r="S185" s="150"/>
      <c r="T185" s="150"/>
      <c r="U185" s="150"/>
      <c r="V185" s="150"/>
      <c r="W185" s="151"/>
      <c r="X185" s="149">
        <v>1838804</v>
      </c>
      <c r="Y185" s="150"/>
      <c r="Z185" s="150"/>
      <c r="AA185" s="150"/>
      <c r="AB185" s="150"/>
      <c r="AC185" s="150"/>
      <c r="AD185" s="150"/>
      <c r="AE185" s="150"/>
      <c r="AF185" s="150"/>
      <c r="AG185" s="151"/>
      <c r="AH185" s="152">
        <v>92.2</v>
      </c>
      <c r="AI185" s="153"/>
      <c r="AJ185" s="153"/>
      <c r="AK185" s="153"/>
      <c r="AL185" s="153"/>
      <c r="AM185" s="256"/>
      <c r="AN185" s="150">
        <v>1972889</v>
      </c>
      <c r="AO185" s="150"/>
      <c r="AP185" s="150"/>
      <c r="AQ185" s="150"/>
      <c r="AR185" s="150"/>
      <c r="AS185" s="150"/>
      <c r="AT185" s="150"/>
      <c r="AU185" s="150"/>
      <c r="AV185" s="150"/>
      <c r="AW185" s="151"/>
      <c r="AX185" s="149">
        <v>1834344</v>
      </c>
      <c r="AY185" s="150"/>
      <c r="AZ185" s="150"/>
      <c r="BA185" s="150"/>
      <c r="BB185" s="150"/>
      <c r="BC185" s="150"/>
      <c r="BD185" s="150"/>
      <c r="BE185" s="150"/>
      <c r="BF185" s="150"/>
      <c r="BG185" s="151"/>
      <c r="BH185" s="152">
        <v>92.98</v>
      </c>
      <c r="BI185" s="153"/>
      <c r="BJ185" s="153"/>
      <c r="BK185" s="153"/>
      <c r="BL185" s="153"/>
      <c r="BM185" s="153"/>
      <c r="BN185" s="154">
        <v>2023164</v>
      </c>
      <c r="BO185" s="148"/>
      <c r="BP185" s="148"/>
      <c r="BQ185" s="148"/>
      <c r="BR185" s="148"/>
      <c r="BS185" s="148"/>
      <c r="BT185" s="148"/>
      <c r="BU185" s="148"/>
      <c r="BV185" s="148"/>
      <c r="BW185" s="148"/>
      <c r="BX185" s="148">
        <v>1888755</v>
      </c>
      <c r="BY185" s="148"/>
      <c r="BZ185" s="148"/>
      <c r="CA185" s="148"/>
      <c r="CB185" s="148"/>
      <c r="CC185" s="148"/>
      <c r="CD185" s="148"/>
      <c r="CE185" s="148"/>
      <c r="CF185" s="148"/>
      <c r="CG185" s="148"/>
      <c r="CH185" s="174">
        <v>93.4</v>
      </c>
      <c r="CI185" s="174"/>
      <c r="CJ185" s="174"/>
      <c r="CK185" s="174"/>
      <c r="CL185" s="174"/>
      <c r="CM185" s="175"/>
    </row>
    <row r="186" spans="1:91" ht="13.5">
      <c r="A186" s="25"/>
      <c r="B186" s="255" t="s">
        <v>117</v>
      </c>
      <c r="C186" s="194"/>
      <c r="D186" s="194"/>
      <c r="E186" s="194"/>
      <c r="F186" s="194"/>
      <c r="G186" s="194"/>
      <c r="H186" s="194"/>
      <c r="I186" s="194"/>
      <c r="J186" s="194"/>
      <c r="K186" s="194"/>
      <c r="L186" s="194"/>
      <c r="M186" s="195"/>
      <c r="N186" s="149">
        <v>581120</v>
      </c>
      <c r="O186" s="150"/>
      <c r="P186" s="150"/>
      <c r="Q186" s="150"/>
      <c r="R186" s="150"/>
      <c r="S186" s="150"/>
      <c r="T186" s="150"/>
      <c r="U186" s="150"/>
      <c r="V186" s="150"/>
      <c r="W186" s="151"/>
      <c r="X186" s="149">
        <v>567155</v>
      </c>
      <c r="Y186" s="150"/>
      <c r="Z186" s="150"/>
      <c r="AA186" s="150"/>
      <c r="AB186" s="150"/>
      <c r="AC186" s="150"/>
      <c r="AD186" s="150"/>
      <c r="AE186" s="150"/>
      <c r="AF186" s="150"/>
      <c r="AG186" s="151"/>
      <c r="AH186" s="152">
        <v>97.6</v>
      </c>
      <c r="AI186" s="153"/>
      <c r="AJ186" s="153"/>
      <c r="AK186" s="153"/>
      <c r="AL186" s="153"/>
      <c r="AM186" s="256"/>
      <c r="AN186" s="150">
        <v>550772</v>
      </c>
      <c r="AO186" s="150"/>
      <c r="AP186" s="150"/>
      <c r="AQ186" s="150"/>
      <c r="AR186" s="150"/>
      <c r="AS186" s="150"/>
      <c r="AT186" s="150"/>
      <c r="AU186" s="150"/>
      <c r="AV186" s="150"/>
      <c r="AW186" s="151"/>
      <c r="AX186" s="149">
        <v>536675</v>
      </c>
      <c r="AY186" s="150"/>
      <c r="AZ186" s="150"/>
      <c r="BA186" s="150"/>
      <c r="BB186" s="150"/>
      <c r="BC186" s="150"/>
      <c r="BD186" s="150"/>
      <c r="BE186" s="150"/>
      <c r="BF186" s="150"/>
      <c r="BG186" s="151"/>
      <c r="BH186" s="152">
        <v>97.44</v>
      </c>
      <c r="BI186" s="153"/>
      <c r="BJ186" s="153"/>
      <c r="BK186" s="153"/>
      <c r="BL186" s="153"/>
      <c r="BM186" s="153"/>
      <c r="BN186" s="154">
        <v>502993</v>
      </c>
      <c r="BO186" s="148"/>
      <c r="BP186" s="148"/>
      <c r="BQ186" s="148"/>
      <c r="BR186" s="148"/>
      <c r="BS186" s="148"/>
      <c r="BT186" s="148"/>
      <c r="BU186" s="148"/>
      <c r="BV186" s="148"/>
      <c r="BW186" s="148"/>
      <c r="BX186" s="148">
        <v>489249</v>
      </c>
      <c r="BY186" s="148"/>
      <c r="BZ186" s="148"/>
      <c r="CA186" s="148"/>
      <c r="CB186" s="148"/>
      <c r="CC186" s="148"/>
      <c r="CD186" s="148"/>
      <c r="CE186" s="148"/>
      <c r="CF186" s="148"/>
      <c r="CG186" s="148"/>
      <c r="CH186" s="174">
        <v>97.3</v>
      </c>
      <c r="CI186" s="174"/>
      <c r="CJ186" s="174"/>
      <c r="CK186" s="174"/>
      <c r="CL186" s="174"/>
      <c r="CM186" s="175"/>
    </row>
    <row r="187" spans="1:91" ht="13.5">
      <c r="A187" s="25"/>
      <c r="B187" s="255" t="s">
        <v>83</v>
      </c>
      <c r="C187" s="194"/>
      <c r="D187" s="194"/>
      <c r="E187" s="194"/>
      <c r="F187" s="194"/>
      <c r="G187" s="194"/>
      <c r="H187" s="194"/>
      <c r="I187" s="194"/>
      <c r="J187" s="194"/>
      <c r="K187" s="194"/>
      <c r="L187" s="194"/>
      <c r="M187" s="195"/>
      <c r="N187" s="149">
        <v>3584875</v>
      </c>
      <c r="O187" s="150"/>
      <c r="P187" s="150"/>
      <c r="Q187" s="150"/>
      <c r="R187" s="150"/>
      <c r="S187" s="150"/>
      <c r="T187" s="150"/>
      <c r="U187" s="150"/>
      <c r="V187" s="150"/>
      <c r="W187" s="151"/>
      <c r="X187" s="149">
        <v>3071153</v>
      </c>
      <c r="Y187" s="150"/>
      <c r="Z187" s="150"/>
      <c r="AA187" s="150"/>
      <c r="AB187" s="150"/>
      <c r="AC187" s="150"/>
      <c r="AD187" s="150"/>
      <c r="AE187" s="150"/>
      <c r="AF187" s="150"/>
      <c r="AG187" s="151"/>
      <c r="AH187" s="152">
        <v>85.7</v>
      </c>
      <c r="AI187" s="153"/>
      <c r="AJ187" s="153"/>
      <c r="AK187" s="153"/>
      <c r="AL187" s="153"/>
      <c r="AM187" s="256"/>
      <c r="AN187" s="150">
        <v>3411394</v>
      </c>
      <c r="AO187" s="150"/>
      <c r="AP187" s="150"/>
      <c r="AQ187" s="150"/>
      <c r="AR187" s="150"/>
      <c r="AS187" s="150"/>
      <c r="AT187" s="150"/>
      <c r="AU187" s="150"/>
      <c r="AV187" s="150"/>
      <c r="AW187" s="151"/>
      <c r="AX187" s="149">
        <v>2946443</v>
      </c>
      <c r="AY187" s="150"/>
      <c r="AZ187" s="150"/>
      <c r="BA187" s="150"/>
      <c r="BB187" s="150"/>
      <c r="BC187" s="150"/>
      <c r="BD187" s="150"/>
      <c r="BE187" s="150"/>
      <c r="BF187" s="150"/>
      <c r="BG187" s="151"/>
      <c r="BH187" s="152">
        <v>86.37</v>
      </c>
      <c r="BI187" s="153"/>
      <c r="BJ187" s="153"/>
      <c r="BK187" s="153"/>
      <c r="BL187" s="153"/>
      <c r="BM187" s="153"/>
      <c r="BN187" s="154">
        <v>3394063</v>
      </c>
      <c r="BO187" s="148"/>
      <c r="BP187" s="148"/>
      <c r="BQ187" s="148"/>
      <c r="BR187" s="148"/>
      <c r="BS187" s="148"/>
      <c r="BT187" s="148"/>
      <c r="BU187" s="148"/>
      <c r="BV187" s="148"/>
      <c r="BW187" s="148"/>
      <c r="BX187" s="148">
        <v>2940219</v>
      </c>
      <c r="BY187" s="148"/>
      <c r="BZ187" s="148"/>
      <c r="CA187" s="148"/>
      <c r="CB187" s="148"/>
      <c r="CC187" s="148"/>
      <c r="CD187" s="148"/>
      <c r="CE187" s="148"/>
      <c r="CF187" s="148"/>
      <c r="CG187" s="148"/>
      <c r="CH187" s="174">
        <v>86.6</v>
      </c>
      <c r="CI187" s="174"/>
      <c r="CJ187" s="174"/>
      <c r="CK187" s="174"/>
      <c r="CL187" s="174"/>
      <c r="CM187" s="175"/>
    </row>
    <row r="188" spans="1:91" ht="13.5">
      <c r="A188" s="25"/>
      <c r="B188" s="255" t="s">
        <v>84</v>
      </c>
      <c r="C188" s="194"/>
      <c r="D188" s="194"/>
      <c r="E188" s="194"/>
      <c r="F188" s="194"/>
      <c r="G188" s="194"/>
      <c r="H188" s="194"/>
      <c r="I188" s="194"/>
      <c r="J188" s="194"/>
      <c r="K188" s="194"/>
      <c r="L188" s="194"/>
      <c r="M188" s="195"/>
      <c r="N188" s="149">
        <v>143540</v>
      </c>
      <c r="O188" s="150"/>
      <c r="P188" s="150"/>
      <c r="Q188" s="150"/>
      <c r="R188" s="150"/>
      <c r="S188" s="150"/>
      <c r="T188" s="150"/>
      <c r="U188" s="150"/>
      <c r="V188" s="150"/>
      <c r="W188" s="151"/>
      <c r="X188" s="149">
        <v>133036</v>
      </c>
      <c r="Y188" s="150"/>
      <c r="Z188" s="150"/>
      <c r="AA188" s="150"/>
      <c r="AB188" s="150"/>
      <c r="AC188" s="150"/>
      <c r="AD188" s="150"/>
      <c r="AE188" s="150"/>
      <c r="AF188" s="150"/>
      <c r="AG188" s="151"/>
      <c r="AH188" s="152">
        <v>92.7</v>
      </c>
      <c r="AI188" s="153"/>
      <c r="AJ188" s="153"/>
      <c r="AK188" s="153"/>
      <c r="AL188" s="153"/>
      <c r="AM188" s="256"/>
      <c r="AN188" s="150">
        <v>146639</v>
      </c>
      <c r="AO188" s="150"/>
      <c r="AP188" s="150"/>
      <c r="AQ188" s="150"/>
      <c r="AR188" s="150"/>
      <c r="AS188" s="150"/>
      <c r="AT188" s="150"/>
      <c r="AU188" s="150"/>
      <c r="AV188" s="150"/>
      <c r="AW188" s="151"/>
      <c r="AX188" s="149">
        <v>137343</v>
      </c>
      <c r="AY188" s="150"/>
      <c r="AZ188" s="150"/>
      <c r="BA188" s="150"/>
      <c r="BB188" s="150"/>
      <c r="BC188" s="150"/>
      <c r="BD188" s="150"/>
      <c r="BE188" s="150"/>
      <c r="BF188" s="150"/>
      <c r="BG188" s="151"/>
      <c r="BH188" s="152">
        <v>93.66</v>
      </c>
      <c r="BI188" s="153"/>
      <c r="BJ188" s="153"/>
      <c r="BK188" s="153"/>
      <c r="BL188" s="153"/>
      <c r="BM188" s="153"/>
      <c r="BN188" s="154">
        <v>164747</v>
      </c>
      <c r="BO188" s="148"/>
      <c r="BP188" s="148"/>
      <c r="BQ188" s="148"/>
      <c r="BR188" s="148"/>
      <c r="BS188" s="148"/>
      <c r="BT188" s="148"/>
      <c r="BU188" s="148"/>
      <c r="BV188" s="148"/>
      <c r="BW188" s="148"/>
      <c r="BX188" s="148">
        <v>154954</v>
      </c>
      <c r="BY188" s="148"/>
      <c r="BZ188" s="148"/>
      <c r="CA188" s="148"/>
      <c r="CB188" s="148"/>
      <c r="CC188" s="148"/>
      <c r="CD188" s="148"/>
      <c r="CE188" s="148"/>
      <c r="CF188" s="148"/>
      <c r="CG188" s="148"/>
      <c r="CH188" s="174">
        <v>94.1</v>
      </c>
      <c r="CI188" s="174"/>
      <c r="CJ188" s="174"/>
      <c r="CK188" s="174"/>
      <c r="CL188" s="174"/>
      <c r="CM188" s="175"/>
    </row>
    <row r="189" spans="1:91" ht="13.5">
      <c r="A189" s="25"/>
      <c r="B189" s="255" t="s">
        <v>85</v>
      </c>
      <c r="C189" s="194"/>
      <c r="D189" s="194"/>
      <c r="E189" s="194"/>
      <c r="F189" s="194"/>
      <c r="G189" s="194"/>
      <c r="H189" s="194"/>
      <c r="I189" s="194"/>
      <c r="J189" s="194"/>
      <c r="K189" s="194"/>
      <c r="L189" s="194"/>
      <c r="M189" s="195"/>
      <c r="N189" s="149">
        <v>498104</v>
      </c>
      <c r="O189" s="150"/>
      <c r="P189" s="150"/>
      <c r="Q189" s="150"/>
      <c r="R189" s="150"/>
      <c r="S189" s="150"/>
      <c r="T189" s="150"/>
      <c r="U189" s="150"/>
      <c r="V189" s="150"/>
      <c r="W189" s="151"/>
      <c r="X189" s="149">
        <v>498104</v>
      </c>
      <c r="Y189" s="150"/>
      <c r="Z189" s="150"/>
      <c r="AA189" s="150"/>
      <c r="AB189" s="150"/>
      <c r="AC189" s="150"/>
      <c r="AD189" s="150"/>
      <c r="AE189" s="150"/>
      <c r="AF189" s="150"/>
      <c r="AG189" s="151"/>
      <c r="AH189" s="152">
        <v>100</v>
      </c>
      <c r="AI189" s="153"/>
      <c r="AJ189" s="153"/>
      <c r="AK189" s="153"/>
      <c r="AL189" s="153"/>
      <c r="AM189" s="256"/>
      <c r="AN189" s="150">
        <v>489470</v>
      </c>
      <c r="AO189" s="150"/>
      <c r="AP189" s="150"/>
      <c r="AQ189" s="150"/>
      <c r="AR189" s="150"/>
      <c r="AS189" s="150"/>
      <c r="AT189" s="150"/>
      <c r="AU189" s="150"/>
      <c r="AV189" s="150"/>
      <c r="AW189" s="151"/>
      <c r="AX189" s="149">
        <v>489470</v>
      </c>
      <c r="AY189" s="150"/>
      <c r="AZ189" s="150"/>
      <c r="BA189" s="150"/>
      <c r="BB189" s="150"/>
      <c r="BC189" s="150"/>
      <c r="BD189" s="150"/>
      <c r="BE189" s="150"/>
      <c r="BF189" s="150"/>
      <c r="BG189" s="151"/>
      <c r="BH189" s="152">
        <v>100</v>
      </c>
      <c r="BI189" s="153"/>
      <c r="BJ189" s="153"/>
      <c r="BK189" s="153"/>
      <c r="BL189" s="153"/>
      <c r="BM189" s="153"/>
      <c r="BN189" s="154">
        <v>480960</v>
      </c>
      <c r="BO189" s="148"/>
      <c r="BP189" s="148"/>
      <c r="BQ189" s="148"/>
      <c r="BR189" s="148"/>
      <c r="BS189" s="148"/>
      <c r="BT189" s="148"/>
      <c r="BU189" s="148"/>
      <c r="BV189" s="148"/>
      <c r="BW189" s="148"/>
      <c r="BX189" s="148">
        <v>480960</v>
      </c>
      <c r="BY189" s="148"/>
      <c r="BZ189" s="148"/>
      <c r="CA189" s="148"/>
      <c r="CB189" s="148"/>
      <c r="CC189" s="148"/>
      <c r="CD189" s="148"/>
      <c r="CE189" s="148"/>
      <c r="CF189" s="148"/>
      <c r="CG189" s="148"/>
      <c r="CH189" s="174">
        <v>100</v>
      </c>
      <c r="CI189" s="174"/>
      <c r="CJ189" s="174"/>
      <c r="CK189" s="174"/>
      <c r="CL189" s="174"/>
      <c r="CM189" s="175"/>
    </row>
    <row r="190" spans="1:91" ht="13.5">
      <c r="A190" s="25"/>
      <c r="B190" s="255" t="s">
        <v>100</v>
      </c>
      <c r="C190" s="194"/>
      <c r="D190" s="194"/>
      <c r="E190" s="194"/>
      <c r="F190" s="194"/>
      <c r="G190" s="194"/>
      <c r="H190" s="194"/>
      <c r="I190" s="194"/>
      <c r="J190" s="194"/>
      <c r="K190" s="194"/>
      <c r="L190" s="194"/>
      <c r="M190" s="195"/>
      <c r="N190" s="149" t="s">
        <v>102</v>
      </c>
      <c r="O190" s="150"/>
      <c r="P190" s="150"/>
      <c r="Q190" s="150"/>
      <c r="R190" s="150"/>
      <c r="S190" s="150"/>
      <c r="T190" s="150"/>
      <c r="U190" s="150"/>
      <c r="V190" s="150"/>
      <c r="W190" s="151"/>
      <c r="X190" s="199" t="s">
        <v>102</v>
      </c>
      <c r="Y190" s="200"/>
      <c r="Z190" s="200"/>
      <c r="AA190" s="200"/>
      <c r="AB190" s="200"/>
      <c r="AC190" s="200"/>
      <c r="AD190" s="200"/>
      <c r="AE190" s="200"/>
      <c r="AF190" s="200"/>
      <c r="AG190" s="201"/>
      <c r="AH190" s="152" t="s">
        <v>102</v>
      </c>
      <c r="AI190" s="153"/>
      <c r="AJ190" s="153"/>
      <c r="AK190" s="153"/>
      <c r="AL190" s="153"/>
      <c r="AM190" s="256"/>
      <c r="AN190" s="150" t="s">
        <v>121</v>
      </c>
      <c r="AO190" s="150"/>
      <c r="AP190" s="150"/>
      <c r="AQ190" s="150"/>
      <c r="AR190" s="150"/>
      <c r="AS190" s="150"/>
      <c r="AT190" s="150"/>
      <c r="AU190" s="150"/>
      <c r="AV190" s="150"/>
      <c r="AW190" s="151"/>
      <c r="AX190" s="199" t="s">
        <v>121</v>
      </c>
      <c r="AY190" s="200"/>
      <c r="AZ190" s="200"/>
      <c r="BA190" s="200"/>
      <c r="BB190" s="200"/>
      <c r="BC190" s="200"/>
      <c r="BD190" s="200"/>
      <c r="BE190" s="200"/>
      <c r="BF190" s="200"/>
      <c r="BG190" s="201"/>
      <c r="BH190" s="152" t="s">
        <v>124</v>
      </c>
      <c r="BI190" s="153"/>
      <c r="BJ190" s="153"/>
      <c r="BK190" s="153"/>
      <c r="BL190" s="153"/>
      <c r="BM190" s="153"/>
      <c r="BN190" s="154" t="s">
        <v>121</v>
      </c>
      <c r="BO190" s="148"/>
      <c r="BP190" s="148"/>
      <c r="BQ190" s="148"/>
      <c r="BR190" s="148"/>
      <c r="BS190" s="148"/>
      <c r="BT190" s="148"/>
      <c r="BU190" s="148"/>
      <c r="BV190" s="148"/>
      <c r="BW190" s="148"/>
      <c r="BX190" s="161" t="s">
        <v>121</v>
      </c>
      <c r="BY190" s="161"/>
      <c r="BZ190" s="161"/>
      <c r="CA190" s="161"/>
      <c r="CB190" s="161"/>
      <c r="CC190" s="161"/>
      <c r="CD190" s="161"/>
      <c r="CE190" s="161"/>
      <c r="CF190" s="161"/>
      <c r="CG190" s="161"/>
      <c r="CH190" s="174" t="s">
        <v>124</v>
      </c>
      <c r="CI190" s="174"/>
      <c r="CJ190" s="174"/>
      <c r="CK190" s="174"/>
      <c r="CL190" s="174"/>
      <c r="CM190" s="175"/>
    </row>
    <row r="191" spans="1:91" ht="13.5">
      <c r="A191" s="25"/>
      <c r="B191" s="255" t="s">
        <v>86</v>
      </c>
      <c r="C191" s="194"/>
      <c r="D191" s="194"/>
      <c r="E191" s="194"/>
      <c r="F191" s="194"/>
      <c r="G191" s="194"/>
      <c r="H191" s="194"/>
      <c r="I191" s="194"/>
      <c r="J191" s="194"/>
      <c r="K191" s="194"/>
      <c r="L191" s="194"/>
      <c r="M191" s="195"/>
      <c r="N191" s="149" t="s">
        <v>102</v>
      </c>
      <c r="O191" s="150"/>
      <c r="P191" s="150"/>
      <c r="Q191" s="150"/>
      <c r="R191" s="150"/>
      <c r="S191" s="150"/>
      <c r="T191" s="150"/>
      <c r="U191" s="150"/>
      <c r="V191" s="150"/>
      <c r="W191" s="151"/>
      <c r="X191" s="149" t="s">
        <v>102</v>
      </c>
      <c r="Y191" s="150"/>
      <c r="Z191" s="150"/>
      <c r="AA191" s="150"/>
      <c r="AB191" s="150"/>
      <c r="AC191" s="150"/>
      <c r="AD191" s="150"/>
      <c r="AE191" s="150"/>
      <c r="AF191" s="150"/>
      <c r="AG191" s="151"/>
      <c r="AH191" s="152" t="s">
        <v>102</v>
      </c>
      <c r="AI191" s="153"/>
      <c r="AJ191" s="153"/>
      <c r="AK191" s="153"/>
      <c r="AL191" s="153"/>
      <c r="AM191" s="256"/>
      <c r="AN191" s="150" t="s">
        <v>121</v>
      </c>
      <c r="AO191" s="150"/>
      <c r="AP191" s="150"/>
      <c r="AQ191" s="150"/>
      <c r="AR191" s="150"/>
      <c r="AS191" s="150"/>
      <c r="AT191" s="150"/>
      <c r="AU191" s="150"/>
      <c r="AV191" s="150"/>
      <c r="AW191" s="151"/>
      <c r="AX191" s="149" t="s">
        <v>121</v>
      </c>
      <c r="AY191" s="150"/>
      <c r="AZ191" s="150"/>
      <c r="BA191" s="150"/>
      <c r="BB191" s="150"/>
      <c r="BC191" s="150"/>
      <c r="BD191" s="150"/>
      <c r="BE191" s="150"/>
      <c r="BF191" s="150"/>
      <c r="BG191" s="151"/>
      <c r="BH191" s="152" t="s">
        <v>124</v>
      </c>
      <c r="BI191" s="153"/>
      <c r="BJ191" s="153"/>
      <c r="BK191" s="153"/>
      <c r="BL191" s="153"/>
      <c r="BM191" s="153"/>
      <c r="BN191" s="154" t="s">
        <v>121</v>
      </c>
      <c r="BO191" s="148"/>
      <c r="BP191" s="148"/>
      <c r="BQ191" s="148"/>
      <c r="BR191" s="148"/>
      <c r="BS191" s="148"/>
      <c r="BT191" s="148"/>
      <c r="BU191" s="148"/>
      <c r="BV191" s="148"/>
      <c r="BW191" s="148"/>
      <c r="BX191" s="148" t="s">
        <v>121</v>
      </c>
      <c r="BY191" s="148"/>
      <c r="BZ191" s="148"/>
      <c r="CA191" s="148"/>
      <c r="CB191" s="148"/>
      <c r="CC191" s="148"/>
      <c r="CD191" s="148"/>
      <c r="CE191" s="148"/>
      <c r="CF191" s="148"/>
      <c r="CG191" s="148"/>
      <c r="CH191" s="174" t="s">
        <v>124</v>
      </c>
      <c r="CI191" s="174"/>
      <c r="CJ191" s="174"/>
      <c r="CK191" s="174"/>
      <c r="CL191" s="174"/>
      <c r="CM191" s="175"/>
    </row>
    <row r="192" spans="1:91" ht="14.25" thickBot="1">
      <c r="A192" s="25"/>
      <c r="B192" s="257" t="s">
        <v>87</v>
      </c>
      <c r="C192" s="258"/>
      <c r="D192" s="258"/>
      <c r="E192" s="258"/>
      <c r="F192" s="258"/>
      <c r="G192" s="258"/>
      <c r="H192" s="258"/>
      <c r="I192" s="258"/>
      <c r="J192" s="258"/>
      <c r="K192" s="258"/>
      <c r="L192" s="258"/>
      <c r="M192" s="259"/>
      <c r="N192" s="260">
        <v>1544</v>
      </c>
      <c r="O192" s="261"/>
      <c r="P192" s="261"/>
      <c r="Q192" s="261"/>
      <c r="R192" s="261"/>
      <c r="S192" s="261"/>
      <c r="T192" s="261"/>
      <c r="U192" s="261"/>
      <c r="V192" s="261"/>
      <c r="W192" s="262"/>
      <c r="X192" s="260">
        <v>1544</v>
      </c>
      <c r="Y192" s="261"/>
      <c r="Z192" s="261"/>
      <c r="AA192" s="261"/>
      <c r="AB192" s="261"/>
      <c r="AC192" s="261"/>
      <c r="AD192" s="261"/>
      <c r="AE192" s="261"/>
      <c r="AF192" s="261"/>
      <c r="AG192" s="262"/>
      <c r="AH192" s="263">
        <v>100</v>
      </c>
      <c r="AI192" s="264"/>
      <c r="AJ192" s="264"/>
      <c r="AK192" s="264"/>
      <c r="AL192" s="264"/>
      <c r="AM192" s="265"/>
      <c r="AN192" s="261">
        <v>1506</v>
      </c>
      <c r="AO192" s="261"/>
      <c r="AP192" s="261"/>
      <c r="AQ192" s="261"/>
      <c r="AR192" s="261"/>
      <c r="AS192" s="261"/>
      <c r="AT192" s="261"/>
      <c r="AU192" s="261"/>
      <c r="AV192" s="261"/>
      <c r="AW192" s="262"/>
      <c r="AX192" s="260">
        <v>1506</v>
      </c>
      <c r="AY192" s="261"/>
      <c r="AZ192" s="261"/>
      <c r="BA192" s="261"/>
      <c r="BB192" s="261"/>
      <c r="BC192" s="261"/>
      <c r="BD192" s="261"/>
      <c r="BE192" s="261"/>
      <c r="BF192" s="261"/>
      <c r="BG192" s="262"/>
      <c r="BH192" s="263">
        <v>100</v>
      </c>
      <c r="BI192" s="264"/>
      <c r="BJ192" s="264"/>
      <c r="BK192" s="264"/>
      <c r="BL192" s="264"/>
      <c r="BM192" s="264"/>
      <c r="BN192" s="155">
        <v>2022</v>
      </c>
      <c r="BO192" s="156"/>
      <c r="BP192" s="156"/>
      <c r="BQ192" s="156"/>
      <c r="BR192" s="156"/>
      <c r="BS192" s="156"/>
      <c r="BT192" s="156"/>
      <c r="BU192" s="156"/>
      <c r="BV192" s="156"/>
      <c r="BW192" s="156"/>
      <c r="BX192" s="156">
        <v>2022</v>
      </c>
      <c r="BY192" s="156"/>
      <c r="BZ192" s="156"/>
      <c r="CA192" s="156"/>
      <c r="CB192" s="156"/>
      <c r="CC192" s="156"/>
      <c r="CD192" s="156"/>
      <c r="CE192" s="156"/>
      <c r="CF192" s="156"/>
      <c r="CG192" s="156"/>
      <c r="CH192" s="157">
        <v>100</v>
      </c>
      <c r="CI192" s="157"/>
      <c r="CJ192" s="157"/>
      <c r="CK192" s="157"/>
      <c r="CL192" s="157"/>
      <c r="CM192" s="158"/>
    </row>
    <row r="193" spans="1:91" ht="13.5">
      <c r="A193" s="25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6" t="s">
        <v>92</v>
      </c>
    </row>
    <row r="194" spans="1:91" ht="13.5">
      <c r="A194" s="25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1"/>
      <c r="CI194" s="31"/>
      <c r="CJ194" s="31"/>
      <c r="CK194" s="31"/>
      <c r="CL194" s="31"/>
      <c r="CM194" s="36"/>
    </row>
    <row r="195" spans="1:91" ht="13.5">
      <c r="A195" s="25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1"/>
      <c r="CI195" s="31"/>
      <c r="CJ195" s="31"/>
      <c r="CK195" s="31"/>
      <c r="CL195" s="31"/>
      <c r="CM195" s="36"/>
    </row>
    <row r="196" spans="1:91" ht="13.5">
      <c r="A196" s="25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  <c r="CH196" s="31"/>
      <c r="CI196" s="31"/>
      <c r="CJ196" s="31"/>
      <c r="CK196" s="31"/>
      <c r="CL196" s="31"/>
      <c r="CM196" s="36"/>
    </row>
    <row r="197" spans="1:91" ht="13.5">
      <c r="A197" s="25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31"/>
      <c r="CC197" s="31"/>
      <c r="CD197" s="31"/>
      <c r="CE197" s="31"/>
      <c r="CF197" s="31"/>
      <c r="CG197" s="31"/>
      <c r="CH197" s="31"/>
      <c r="CI197" s="31"/>
      <c r="CJ197" s="31"/>
      <c r="CK197" s="31"/>
      <c r="CL197" s="31"/>
      <c r="CM197" s="36"/>
    </row>
    <row r="198" spans="1:91" ht="13.5">
      <c r="A198" s="25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  <c r="CH198" s="31"/>
      <c r="CI198" s="31"/>
      <c r="CJ198" s="31"/>
      <c r="CK198" s="31"/>
      <c r="CL198" s="31"/>
      <c r="CM198" s="36"/>
    </row>
    <row r="199" spans="1:91" ht="13.5">
      <c r="A199" s="25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  <c r="CC199" s="31"/>
      <c r="CD199" s="31"/>
      <c r="CE199" s="31"/>
      <c r="CF199" s="31"/>
      <c r="CG199" s="31"/>
      <c r="CH199" s="31"/>
      <c r="CI199" s="31"/>
      <c r="CJ199" s="31"/>
      <c r="CK199" s="31"/>
      <c r="CL199" s="31"/>
      <c r="CM199" s="36"/>
    </row>
    <row r="200" spans="1:91" ht="13.5">
      <c r="A200" s="25"/>
      <c r="AV200" s="31"/>
      <c r="CM200" s="33"/>
    </row>
    <row r="201" spans="1:91" ht="13.5"/>
  </sheetData>
  <mergeCells count="610">
    <mergeCell ref="CH190:CM190"/>
    <mergeCell ref="B191:M191"/>
    <mergeCell ref="N191:W191"/>
    <mergeCell ref="X191:AG191"/>
    <mergeCell ref="AH191:AM191"/>
    <mergeCell ref="AN191:AW191"/>
    <mergeCell ref="AX191:BG191"/>
    <mergeCell ref="BH191:BM191"/>
    <mergeCell ref="BN192:BW192"/>
    <mergeCell ref="BX192:CG192"/>
    <mergeCell ref="CH192:CM192"/>
    <mergeCell ref="BN191:BW191"/>
    <mergeCell ref="BX191:CG191"/>
    <mergeCell ref="CH191:CM191"/>
    <mergeCell ref="B192:M192"/>
    <mergeCell ref="N192:W192"/>
    <mergeCell ref="X192:AG192"/>
    <mergeCell ref="AH192:AM192"/>
    <mergeCell ref="AN192:AW192"/>
    <mergeCell ref="AX192:BG192"/>
    <mergeCell ref="BH192:BM192"/>
    <mergeCell ref="B190:M190"/>
    <mergeCell ref="N190:W190"/>
    <mergeCell ref="X190:AG190"/>
    <mergeCell ref="AH190:AM190"/>
    <mergeCell ref="AN190:AW190"/>
    <mergeCell ref="AX190:BG190"/>
    <mergeCell ref="BH190:BM190"/>
    <mergeCell ref="BN190:BW190"/>
    <mergeCell ref="BX190:CG190"/>
    <mergeCell ref="CH188:CM188"/>
    <mergeCell ref="B189:M189"/>
    <mergeCell ref="N189:W189"/>
    <mergeCell ref="X189:AG189"/>
    <mergeCell ref="AH189:AM189"/>
    <mergeCell ref="AN189:AW189"/>
    <mergeCell ref="AX189:BG189"/>
    <mergeCell ref="BH189:BM189"/>
    <mergeCell ref="BN189:BW189"/>
    <mergeCell ref="BX189:CG189"/>
    <mergeCell ref="CH189:CM189"/>
    <mergeCell ref="B188:M188"/>
    <mergeCell ref="N188:W188"/>
    <mergeCell ref="X188:AG188"/>
    <mergeCell ref="AH188:AM188"/>
    <mergeCell ref="AN188:AW188"/>
    <mergeCell ref="AX188:BG188"/>
    <mergeCell ref="BH188:BM188"/>
    <mergeCell ref="BN188:BW188"/>
    <mergeCell ref="BX188:CG188"/>
    <mergeCell ref="CH186:CM186"/>
    <mergeCell ref="B187:M187"/>
    <mergeCell ref="N187:W187"/>
    <mergeCell ref="X187:AG187"/>
    <mergeCell ref="AH187:AM187"/>
    <mergeCell ref="AN187:AW187"/>
    <mergeCell ref="AX187:BG187"/>
    <mergeCell ref="BH187:BM187"/>
    <mergeCell ref="BN187:BW187"/>
    <mergeCell ref="BX187:CG187"/>
    <mergeCell ref="CH187:CM187"/>
    <mergeCell ref="B186:M186"/>
    <mergeCell ref="N186:W186"/>
    <mergeCell ref="X186:AG186"/>
    <mergeCell ref="AH186:AM186"/>
    <mergeCell ref="AN186:AW186"/>
    <mergeCell ref="AX186:BG186"/>
    <mergeCell ref="BH186:BM186"/>
    <mergeCell ref="BN186:BW186"/>
    <mergeCell ref="BX186:CG186"/>
    <mergeCell ref="CH184:CM184"/>
    <mergeCell ref="B185:M185"/>
    <mergeCell ref="N185:W185"/>
    <mergeCell ref="X185:AG185"/>
    <mergeCell ref="AH185:AM185"/>
    <mergeCell ref="AN185:AW185"/>
    <mergeCell ref="AX185:BG185"/>
    <mergeCell ref="BH185:BM185"/>
    <mergeCell ref="BN185:BW185"/>
    <mergeCell ref="BX185:CG185"/>
    <mergeCell ref="CH185:CM185"/>
    <mergeCell ref="B184:M184"/>
    <mergeCell ref="N184:W184"/>
    <mergeCell ref="X184:AG184"/>
    <mergeCell ref="AH184:AM184"/>
    <mergeCell ref="AN184:AW184"/>
    <mergeCell ref="AX184:BG184"/>
    <mergeCell ref="BH184:BM184"/>
    <mergeCell ref="BN184:BW184"/>
    <mergeCell ref="BX184:CG184"/>
    <mergeCell ref="BN182:BW182"/>
    <mergeCell ref="BX182:CG182"/>
    <mergeCell ref="CH182:CM182"/>
    <mergeCell ref="B183:M183"/>
    <mergeCell ref="N183:W183"/>
    <mergeCell ref="X183:AG183"/>
    <mergeCell ref="AH183:AM183"/>
    <mergeCell ref="AN183:AW183"/>
    <mergeCell ref="AX183:BG183"/>
    <mergeCell ref="BH183:BM183"/>
    <mergeCell ref="B181:M182"/>
    <mergeCell ref="N181:AM181"/>
    <mergeCell ref="AN181:BM181"/>
    <mergeCell ref="BN181:CM181"/>
    <mergeCell ref="N182:W182"/>
    <mergeCell ref="X182:AG182"/>
    <mergeCell ref="AH182:AM182"/>
    <mergeCell ref="AN182:AW182"/>
    <mergeCell ref="AX182:BG182"/>
    <mergeCell ref="BH182:BM182"/>
    <mergeCell ref="BN183:BW183"/>
    <mergeCell ref="BX183:CG183"/>
    <mergeCell ref="CH183:CM183"/>
    <mergeCell ref="B173:U173"/>
    <mergeCell ref="V173:AM173"/>
    <mergeCell ref="AN173:BE173"/>
    <mergeCell ref="BF173:BU173"/>
    <mergeCell ref="BV173:CM173"/>
    <mergeCell ref="B174:U174"/>
    <mergeCell ref="V174:AM174"/>
    <mergeCell ref="AN174:BE174"/>
    <mergeCell ref="BF174:BU174"/>
    <mergeCell ref="BV174:CM174"/>
    <mergeCell ref="B171:U171"/>
    <mergeCell ref="V171:AM171"/>
    <mergeCell ref="AN171:BE171"/>
    <mergeCell ref="BF171:BU171"/>
    <mergeCell ref="BV171:CM171"/>
    <mergeCell ref="B172:U172"/>
    <mergeCell ref="V172:AM172"/>
    <mergeCell ref="AN172:BE172"/>
    <mergeCell ref="BF172:BU172"/>
    <mergeCell ref="BV172:CM172"/>
    <mergeCell ref="B169:U169"/>
    <mergeCell ref="V169:AM169"/>
    <mergeCell ref="AN169:BE169"/>
    <mergeCell ref="BF169:BU169"/>
    <mergeCell ref="BV169:CM169"/>
    <mergeCell ref="B170:U170"/>
    <mergeCell ref="V170:AM170"/>
    <mergeCell ref="AN170:BE170"/>
    <mergeCell ref="BF170:BU170"/>
    <mergeCell ref="BV170:CM170"/>
    <mergeCell ref="B167:U167"/>
    <mergeCell ref="V167:AM167"/>
    <mergeCell ref="AN167:BE167"/>
    <mergeCell ref="BF167:BU167"/>
    <mergeCell ref="BV167:CM167"/>
    <mergeCell ref="B168:U168"/>
    <mergeCell ref="V168:AM168"/>
    <mergeCell ref="AN168:BE168"/>
    <mergeCell ref="BF168:BU168"/>
    <mergeCell ref="BV168:CM168"/>
    <mergeCell ref="B165:U165"/>
    <mergeCell ref="V165:AM165"/>
    <mergeCell ref="AN165:BE165"/>
    <mergeCell ref="BF165:BU165"/>
    <mergeCell ref="BV165:CM165"/>
    <mergeCell ref="B166:U166"/>
    <mergeCell ref="V166:AM166"/>
    <mergeCell ref="AN166:BE166"/>
    <mergeCell ref="BF166:BU166"/>
    <mergeCell ref="BV166:CM166"/>
    <mergeCell ref="B163:U163"/>
    <mergeCell ref="V163:AM163"/>
    <mergeCell ref="AN163:BE163"/>
    <mergeCell ref="BF163:BU163"/>
    <mergeCell ref="BV163:CM163"/>
    <mergeCell ref="B164:U164"/>
    <mergeCell ref="V164:AM164"/>
    <mergeCell ref="AN164:BE164"/>
    <mergeCell ref="BF164:BU164"/>
    <mergeCell ref="BV164:CM164"/>
    <mergeCell ref="B161:U161"/>
    <mergeCell ref="V161:AM161"/>
    <mergeCell ref="AN161:BE161"/>
    <mergeCell ref="BF161:BU161"/>
    <mergeCell ref="BV161:CM161"/>
    <mergeCell ref="B162:U162"/>
    <mergeCell ref="V162:AM162"/>
    <mergeCell ref="AN162:BE162"/>
    <mergeCell ref="BF162:BU162"/>
    <mergeCell ref="BV162:CM162"/>
    <mergeCell ref="B159:U160"/>
    <mergeCell ref="V159:AM159"/>
    <mergeCell ref="AN159:BU159"/>
    <mergeCell ref="BV159:CM159"/>
    <mergeCell ref="V160:AM160"/>
    <mergeCell ref="AN160:BE160"/>
    <mergeCell ref="BF160:BU160"/>
    <mergeCell ref="BV160:CM160"/>
    <mergeCell ref="B155:U155"/>
    <mergeCell ref="V155:AM155"/>
    <mergeCell ref="AN155:BE155"/>
    <mergeCell ref="BF155:BU155"/>
    <mergeCell ref="BV155:CM155"/>
    <mergeCell ref="B156:U156"/>
    <mergeCell ref="V156:AM156"/>
    <mergeCell ref="AN156:BE156"/>
    <mergeCell ref="BF156:BU156"/>
    <mergeCell ref="BV156:CM156"/>
    <mergeCell ref="B153:U153"/>
    <mergeCell ref="V153:AM153"/>
    <mergeCell ref="AN153:BE153"/>
    <mergeCell ref="BF153:BU153"/>
    <mergeCell ref="BV153:CM153"/>
    <mergeCell ref="B154:U154"/>
    <mergeCell ref="V154:AM154"/>
    <mergeCell ref="AN154:BE154"/>
    <mergeCell ref="BF154:BU154"/>
    <mergeCell ref="BV154:CM154"/>
    <mergeCell ref="B151:U151"/>
    <mergeCell ref="V151:AM151"/>
    <mergeCell ref="AN151:BE151"/>
    <mergeCell ref="BF151:BU151"/>
    <mergeCell ref="BV151:CM151"/>
    <mergeCell ref="B152:U152"/>
    <mergeCell ref="V152:AM152"/>
    <mergeCell ref="AN152:BE152"/>
    <mergeCell ref="BF152:BU152"/>
    <mergeCell ref="BV152:CM152"/>
    <mergeCell ref="B149:U149"/>
    <mergeCell ref="V149:AM149"/>
    <mergeCell ref="AN149:BE149"/>
    <mergeCell ref="BF149:BU149"/>
    <mergeCell ref="BV149:CM149"/>
    <mergeCell ref="B150:U150"/>
    <mergeCell ref="V150:AM150"/>
    <mergeCell ref="AN150:BE150"/>
    <mergeCell ref="BF150:BU150"/>
    <mergeCell ref="BV150:CM150"/>
    <mergeCell ref="B147:U147"/>
    <mergeCell ref="V147:AM147"/>
    <mergeCell ref="AN147:BE147"/>
    <mergeCell ref="BF147:BU147"/>
    <mergeCell ref="BV147:CM147"/>
    <mergeCell ref="B148:U148"/>
    <mergeCell ref="V148:AM148"/>
    <mergeCell ref="AN148:BE148"/>
    <mergeCell ref="BF148:BU148"/>
    <mergeCell ref="BV148:CM148"/>
    <mergeCell ref="B145:U145"/>
    <mergeCell ref="V145:AM145"/>
    <mergeCell ref="AN145:BE145"/>
    <mergeCell ref="BF145:BU145"/>
    <mergeCell ref="BV145:CM145"/>
    <mergeCell ref="B146:U146"/>
    <mergeCell ref="V146:AM146"/>
    <mergeCell ref="AN146:BE146"/>
    <mergeCell ref="BF146:BU146"/>
    <mergeCell ref="BV146:CM146"/>
    <mergeCell ref="B143:U143"/>
    <mergeCell ref="V143:AM143"/>
    <mergeCell ref="AN143:BE143"/>
    <mergeCell ref="BF143:BU143"/>
    <mergeCell ref="BV143:CM143"/>
    <mergeCell ref="B144:U144"/>
    <mergeCell ref="V144:AM144"/>
    <mergeCell ref="AN144:BE144"/>
    <mergeCell ref="BF144:BU144"/>
    <mergeCell ref="BV144:CM144"/>
    <mergeCell ref="B141:U142"/>
    <mergeCell ref="V141:AM141"/>
    <mergeCell ref="AN141:BU141"/>
    <mergeCell ref="BV141:CM141"/>
    <mergeCell ref="V142:AM142"/>
    <mergeCell ref="AN142:BE142"/>
    <mergeCell ref="BF142:BU142"/>
    <mergeCell ref="BV142:CM142"/>
    <mergeCell ref="B136:S136"/>
    <mergeCell ref="T136:AJ136"/>
    <mergeCell ref="AK136:BA136"/>
    <mergeCell ref="BB136:BR136"/>
    <mergeCell ref="CQ136:DJ136"/>
    <mergeCell ref="B137:S137"/>
    <mergeCell ref="T137:AJ137"/>
    <mergeCell ref="AK137:BA137"/>
    <mergeCell ref="BB137:BR137"/>
    <mergeCell ref="B134:S134"/>
    <mergeCell ref="T134:AJ134"/>
    <mergeCell ref="AK134:BA134"/>
    <mergeCell ref="BB134:BR134"/>
    <mergeCell ref="CQ134:DJ134"/>
    <mergeCell ref="B135:S135"/>
    <mergeCell ref="T135:AJ135"/>
    <mergeCell ref="AK135:BA135"/>
    <mergeCell ref="BB135:BR135"/>
    <mergeCell ref="B132:S132"/>
    <mergeCell ref="T132:AJ132"/>
    <mergeCell ref="AK132:BA132"/>
    <mergeCell ref="BB132:BR132"/>
    <mergeCell ref="CQ132:DJ132"/>
    <mergeCell ref="B133:S133"/>
    <mergeCell ref="T133:AJ133"/>
    <mergeCell ref="AK133:BA133"/>
    <mergeCell ref="BB133:BR133"/>
    <mergeCell ref="CQ133:DJ133"/>
    <mergeCell ref="B130:S130"/>
    <mergeCell ref="T130:AJ130"/>
    <mergeCell ref="AK130:BA130"/>
    <mergeCell ref="BB130:BR130"/>
    <mergeCell ref="CQ130:DJ130"/>
    <mergeCell ref="B131:S131"/>
    <mergeCell ref="T131:AJ131"/>
    <mergeCell ref="AK131:BA131"/>
    <mergeCell ref="BB131:BR131"/>
    <mergeCell ref="CQ131:DJ131"/>
    <mergeCell ref="B128:BR128"/>
    <mergeCell ref="CQ128:DJ129"/>
    <mergeCell ref="B129:S129"/>
    <mergeCell ref="T129:AJ129"/>
    <mergeCell ref="AK129:BA129"/>
    <mergeCell ref="BB129:BR129"/>
    <mergeCell ref="A125:M125"/>
    <mergeCell ref="N125:AD125"/>
    <mergeCell ref="AE125:AS125"/>
    <mergeCell ref="AT125:BH125"/>
    <mergeCell ref="BI125:BW125"/>
    <mergeCell ref="BX125:CL125"/>
    <mergeCell ref="A124:M124"/>
    <mergeCell ref="N124:AD124"/>
    <mergeCell ref="AE124:AS124"/>
    <mergeCell ref="AT124:BH124"/>
    <mergeCell ref="BI124:BW124"/>
    <mergeCell ref="BX124:CL124"/>
    <mergeCell ref="A123:M123"/>
    <mergeCell ref="N123:AD123"/>
    <mergeCell ref="AE123:AS123"/>
    <mergeCell ref="AT123:BH123"/>
    <mergeCell ref="BI123:BW123"/>
    <mergeCell ref="BX123:CL123"/>
    <mergeCell ref="A122:M122"/>
    <mergeCell ref="N122:AD122"/>
    <mergeCell ref="AE122:AS122"/>
    <mergeCell ref="AT122:BH122"/>
    <mergeCell ref="BI122:BW122"/>
    <mergeCell ref="BX122:CL122"/>
    <mergeCell ref="A121:M121"/>
    <mergeCell ref="N121:AD121"/>
    <mergeCell ref="AE121:AS121"/>
    <mergeCell ref="AT121:BH121"/>
    <mergeCell ref="BI121:BW121"/>
    <mergeCell ref="BX121:CL121"/>
    <mergeCell ref="A120:M120"/>
    <mergeCell ref="N120:AD120"/>
    <mergeCell ref="AE120:AS120"/>
    <mergeCell ref="AT120:BH120"/>
    <mergeCell ref="BI120:BW120"/>
    <mergeCell ref="BX120:CL120"/>
    <mergeCell ref="BX117:CL117"/>
    <mergeCell ref="AT118:BH118"/>
    <mergeCell ref="BX118:CL118"/>
    <mergeCell ref="A119:M119"/>
    <mergeCell ref="N119:AD119"/>
    <mergeCell ref="AE119:AS119"/>
    <mergeCell ref="AT119:BH119"/>
    <mergeCell ref="BI119:BW119"/>
    <mergeCell ref="BX119:CL119"/>
    <mergeCell ref="A114:BJ114"/>
    <mergeCell ref="A117:M118"/>
    <mergeCell ref="N117:AD118"/>
    <mergeCell ref="AE117:AS118"/>
    <mergeCell ref="AT117:BH117"/>
    <mergeCell ref="BI117:BW118"/>
    <mergeCell ref="A113:T113"/>
    <mergeCell ref="U113:AH113"/>
    <mergeCell ref="AI113:AV113"/>
    <mergeCell ref="AW113:BJ113"/>
    <mergeCell ref="BK113:BX113"/>
    <mergeCell ref="BY113:CL113"/>
    <mergeCell ref="A112:T112"/>
    <mergeCell ref="U112:AH112"/>
    <mergeCell ref="AI112:AV112"/>
    <mergeCell ref="AW112:BJ112"/>
    <mergeCell ref="BK112:BX112"/>
    <mergeCell ref="BY112:CL112"/>
    <mergeCell ref="A111:T111"/>
    <mergeCell ref="U111:AH111"/>
    <mergeCell ref="AI111:AV111"/>
    <mergeCell ref="AW111:BJ111"/>
    <mergeCell ref="BK111:BX111"/>
    <mergeCell ref="BY111:CL111"/>
    <mergeCell ref="A110:T110"/>
    <mergeCell ref="U110:AH110"/>
    <mergeCell ref="AI110:AV110"/>
    <mergeCell ref="AW110:BJ110"/>
    <mergeCell ref="BK110:BX110"/>
    <mergeCell ref="BY110:CL110"/>
    <mergeCell ref="A109:T109"/>
    <mergeCell ref="U109:AH109"/>
    <mergeCell ref="AI109:AV109"/>
    <mergeCell ref="AW109:BJ109"/>
    <mergeCell ref="BK109:BX109"/>
    <mergeCell ref="BY109:CL109"/>
    <mergeCell ref="A108:T108"/>
    <mergeCell ref="U108:AH108"/>
    <mergeCell ref="AI108:AV108"/>
    <mergeCell ref="AW108:BJ108"/>
    <mergeCell ref="BK108:BX108"/>
    <mergeCell ref="BY108:CL108"/>
    <mergeCell ref="A107:T107"/>
    <mergeCell ref="U107:AH107"/>
    <mergeCell ref="AI107:AV107"/>
    <mergeCell ref="AW107:BJ107"/>
    <mergeCell ref="BK107:BX107"/>
    <mergeCell ref="BY107:CL107"/>
    <mergeCell ref="A106:T106"/>
    <mergeCell ref="U106:AH106"/>
    <mergeCell ref="AI106:AV106"/>
    <mergeCell ref="AW106:BJ106"/>
    <mergeCell ref="BK106:BX106"/>
    <mergeCell ref="BY106:CL106"/>
    <mergeCell ref="A105:T105"/>
    <mergeCell ref="U105:AH105"/>
    <mergeCell ref="AI105:AV105"/>
    <mergeCell ref="AW105:BJ105"/>
    <mergeCell ref="BK105:BX105"/>
    <mergeCell ref="BY105:CL105"/>
    <mergeCell ref="A104:T104"/>
    <mergeCell ref="U104:AH104"/>
    <mergeCell ref="AI104:AV104"/>
    <mergeCell ref="AW104:BJ104"/>
    <mergeCell ref="BK104:BX104"/>
    <mergeCell ref="BY104:CL104"/>
    <mergeCell ref="A103:T103"/>
    <mergeCell ref="U103:AH103"/>
    <mergeCell ref="AI103:AV103"/>
    <mergeCell ref="AW103:BJ103"/>
    <mergeCell ref="BK103:BX103"/>
    <mergeCell ref="BY103:CL103"/>
    <mergeCell ref="A102:T102"/>
    <mergeCell ref="U102:AH102"/>
    <mergeCell ref="AI102:AV102"/>
    <mergeCell ref="AW102:BJ102"/>
    <mergeCell ref="BK102:BX102"/>
    <mergeCell ref="BY102:CL102"/>
    <mergeCell ref="A100:T101"/>
    <mergeCell ref="U100:AV100"/>
    <mergeCell ref="AW100:BX100"/>
    <mergeCell ref="BY100:CL100"/>
    <mergeCell ref="U101:AH101"/>
    <mergeCell ref="AI101:AV101"/>
    <mergeCell ref="AW101:BJ101"/>
    <mergeCell ref="BK101:BX101"/>
    <mergeCell ref="BY101:CL101"/>
    <mergeCell ref="A95:T95"/>
    <mergeCell ref="U95:AL95"/>
    <mergeCell ref="AM95:BD95"/>
    <mergeCell ref="BE95:BT95"/>
    <mergeCell ref="BU95:CL95"/>
    <mergeCell ref="A96:T96"/>
    <mergeCell ref="U96:AL96"/>
    <mergeCell ref="AM96:BD96"/>
    <mergeCell ref="BE96:BT96"/>
    <mergeCell ref="BU96:CL96"/>
    <mergeCell ref="A93:T93"/>
    <mergeCell ref="U93:AL93"/>
    <mergeCell ref="AM93:BD93"/>
    <mergeCell ref="BE93:BT93"/>
    <mergeCell ref="BU93:CL93"/>
    <mergeCell ref="A94:T94"/>
    <mergeCell ref="U94:AL94"/>
    <mergeCell ref="AM94:BD94"/>
    <mergeCell ref="BE94:BT94"/>
    <mergeCell ref="BU94:CL94"/>
    <mergeCell ref="A91:T91"/>
    <mergeCell ref="U91:AL91"/>
    <mergeCell ref="AM91:BD91"/>
    <mergeCell ref="BE91:BT91"/>
    <mergeCell ref="BU91:CL91"/>
    <mergeCell ref="A92:T92"/>
    <mergeCell ref="U92:AL92"/>
    <mergeCell ref="AM92:BD92"/>
    <mergeCell ref="BE92:BT92"/>
    <mergeCell ref="BU92:CL92"/>
    <mergeCell ref="A89:T89"/>
    <mergeCell ref="U89:AL89"/>
    <mergeCell ref="AM89:BD89"/>
    <mergeCell ref="BE89:BT89"/>
    <mergeCell ref="BU89:CL89"/>
    <mergeCell ref="A90:T90"/>
    <mergeCell ref="U90:AL90"/>
    <mergeCell ref="AM90:BD90"/>
    <mergeCell ref="BE90:BT90"/>
    <mergeCell ref="BU90:CL90"/>
    <mergeCell ref="A87:T87"/>
    <mergeCell ref="U87:AL87"/>
    <mergeCell ref="AM87:BD87"/>
    <mergeCell ref="BE87:BT87"/>
    <mergeCell ref="BU87:CL87"/>
    <mergeCell ref="A88:T88"/>
    <mergeCell ref="U88:AL88"/>
    <mergeCell ref="AM88:BD88"/>
    <mergeCell ref="BE88:BT88"/>
    <mergeCell ref="BU88:CL88"/>
    <mergeCell ref="A85:T85"/>
    <mergeCell ref="U85:AL85"/>
    <mergeCell ref="AM85:BD85"/>
    <mergeCell ref="BE85:BT85"/>
    <mergeCell ref="BU85:CL85"/>
    <mergeCell ref="A86:T86"/>
    <mergeCell ref="U86:AL86"/>
    <mergeCell ref="AM86:BD86"/>
    <mergeCell ref="BE86:BT86"/>
    <mergeCell ref="BU86:CL86"/>
    <mergeCell ref="A83:T83"/>
    <mergeCell ref="U83:AL83"/>
    <mergeCell ref="AM83:BD83"/>
    <mergeCell ref="BE83:BT83"/>
    <mergeCell ref="BU83:CL83"/>
    <mergeCell ref="A84:T84"/>
    <mergeCell ref="U84:AL84"/>
    <mergeCell ref="AM84:BD84"/>
    <mergeCell ref="BE84:BT84"/>
    <mergeCell ref="BU84:CL84"/>
    <mergeCell ref="A81:T81"/>
    <mergeCell ref="U81:AL81"/>
    <mergeCell ref="AM81:BD81"/>
    <mergeCell ref="BE81:BT81"/>
    <mergeCell ref="BU81:CL81"/>
    <mergeCell ref="A82:T82"/>
    <mergeCell ref="U82:AL82"/>
    <mergeCell ref="AM82:BD82"/>
    <mergeCell ref="BE82:BT82"/>
    <mergeCell ref="BU82:CL82"/>
    <mergeCell ref="A79:T79"/>
    <mergeCell ref="U79:AL79"/>
    <mergeCell ref="AM79:BD79"/>
    <mergeCell ref="BE79:BT79"/>
    <mergeCell ref="BU79:CL79"/>
    <mergeCell ref="A80:T80"/>
    <mergeCell ref="U80:AL80"/>
    <mergeCell ref="AM80:BD80"/>
    <mergeCell ref="BE80:BT80"/>
    <mergeCell ref="BU80:CL80"/>
    <mergeCell ref="A77:T77"/>
    <mergeCell ref="U77:AL77"/>
    <mergeCell ref="AM77:BD77"/>
    <mergeCell ref="BE77:BT77"/>
    <mergeCell ref="BU77:CL77"/>
    <mergeCell ref="A78:T78"/>
    <mergeCell ref="U78:AL78"/>
    <mergeCell ref="AM78:BD78"/>
    <mergeCell ref="BE78:BT78"/>
    <mergeCell ref="BU78:CL78"/>
    <mergeCell ref="A75:T75"/>
    <mergeCell ref="U75:AL75"/>
    <mergeCell ref="AM75:BD75"/>
    <mergeCell ref="BE75:BT75"/>
    <mergeCell ref="BU75:CL75"/>
    <mergeCell ref="A76:T76"/>
    <mergeCell ref="U76:AL76"/>
    <mergeCell ref="AM76:BD76"/>
    <mergeCell ref="BE76:BT76"/>
    <mergeCell ref="BU76:CL76"/>
    <mergeCell ref="A68:T68"/>
    <mergeCell ref="U68:AL68"/>
    <mergeCell ref="AM68:BB68"/>
    <mergeCell ref="BC68:BT68"/>
    <mergeCell ref="BU68:CL68"/>
    <mergeCell ref="A73:T74"/>
    <mergeCell ref="U73:AL73"/>
    <mergeCell ref="AM73:BT73"/>
    <mergeCell ref="BU73:CL73"/>
    <mergeCell ref="U74:AL74"/>
    <mergeCell ref="AM74:BD74"/>
    <mergeCell ref="BE74:BT74"/>
    <mergeCell ref="BU74:CL74"/>
    <mergeCell ref="A69:T69"/>
    <mergeCell ref="U69:AL69"/>
    <mergeCell ref="AM69:BB69"/>
    <mergeCell ref="BC69:BT69"/>
    <mergeCell ref="BU69:CL69"/>
    <mergeCell ref="A70:T70"/>
    <mergeCell ref="U70:AL70"/>
    <mergeCell ref="AM70:BB70"/>
    <mergeCell ref="BC70:BT70"/>
    <mergeCell ref="BU70:CL70"/>
    <mergeCell ref="A66:T66"/>
    <mergeCell ref="U66:AL66"/>
    <mergeCell ref="AM66:BB66"/>
    <mergeCell ref="BC66:BT66"/>
    <mergeCell ref="BU66:CL66"/>
    <mergeCell ref="A67:T67"/>
    <mergeCell ref="U67:AL67"/>
    <mergeCell ref="AM67:BB67"/>
    <mergeCell ref="BC67:BT67"/>
    <mergeCell ref="BU67:CL67"/>
    <mergeCell ref="A64:T64"/>
    <mergeCell ref="U64:AL64"/>
    <mergeCell ref="AM64:BB64"/>
    <mergeCell ref="BC64:BT64"/>
    <mergeCell ref="BU64:CL64"/>
    <mergeCell ref="A65:T65"/>
    <mergeCell ref="U65:AL65"/>
    <mergeCell ref="AM65:BB65"/>
    <mergeCell ref="BC65:BT65"/>
    <mergeCell ref="BU65:CL65"/>
    <mergeCell ref="A10:CM12"/>
    <mergeCell ref="A61:T62"/>
    <mergeCell ref="U61:CL61"/>
    <mergeCell ref="U62:AL62"/>
    <mergeCell ref="AM62:BB62"/>
    <mergeCell ref="BC62:BT62"/>
    <mergeCell ref="BU62:CL62"/>
    <mergeCell ref="A63:T63"/>
    <mergeCell ref="U63:AL63"/>
    <mergeCell ref="AM63:BB63"/>
    <mergeCell ref="BC63:BT63"/>
    <mergeCell ref="BU63:CL63"/>
  </mergeCells>
  <phoneticPr fontId="3"/>
  <pageMargins left="0.78740157480314965" right="0.78740157480314965" top="0.98425196850393704" bottom="0.98425196850393704" header="0.39370078740157483" footer="0.39370078740157483"/>
  <pageSetup paperSize="9" scale="70" orientation="portrait" r:id="rId1"/>
  <headerFooter differentOddEven="1">
    <oddHeader>&amp;R&amp;"ＭＳ Ｐゴシック,標準"&amp;11&amp;P+86　財　　　政</oddHeader>
    <evenHeader>&amp;L&amp;"ＭＳ Ｐゴシック,標準"&amp;11&amp;P+86　財　　　政</evenHeader>
  </headerFooter>
  <rowBreaks count="3" manualBreakCount="3">
    <brk id="59" max="90" man="1"/>
    <brk id="126" max="90" man="1"/>
    <brk id="201" max="9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D:\data\DATA\統計関係\100_能代市の統計\H20\H19能代市の統計\統計書\各課回答\財政課.jsd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財政</vt:lpstr>
      <vt:lpstr>財政 (H29)</vt:lpstr>
      <vt:lpstr>財政!Print_Area</vt:lpstr>
      <vt:lpstr>'財政 (H29)'!Print_Area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能代市役所</dc:creator>
  <cp:lastModifiedBy>o</cp:lastModifiedBy>
  <cp:revision>11</cp:revision>
  <cp:lastPrinted>2019-03-18T10:50:03Z</cp:lastPrinted>
  <dcterms:created xsi:type="dcterms:W3CDTF">2008-06-24T00:53:34Z</dcterms:created>
  <dcterms:modified xsi:type="dcterms:W3CDTF">2019-03-19T09:48:54Z</dcterms:modified>
</cp:coreProperties>
</file>