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5\050912 令和３年度財政状況資料集の作成について（２回目）\03　県確認事項\051004様式変更後再提出\"/>
    </mc:Choice>
  </mc:AlternateContent>
  <bookViews>
    <workbookView xWindow="0" yWindow="0" windowWidth="16425" windowHeight="8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5" i="10"/>
  <c r="CO34" i="10"/>
  <c r="BW34" i="10"/>
  <c r="BW35" i="10" s="1"/>
  <c r="BW36" i="10" s="1"/>
  <c r="BW37" i="10" s="1"/>
  <c r="BW38" i="10" s="1"/>
  <c r="BW39" i="10" s="1"/>
  <c r="BW40" i="10" s="1"/>
  <c r="BW41"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<sst xmlns="http://schemas.openxmlformats.org/spreadsheetml/2006/main" count="1109" uniqueCount="606">
  <si>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</si>
  <si>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</si>
  <si>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</si>
  <si>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</si>
  <si>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</si>
  <si>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</si>
  <si>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</si>
  <si>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</si>
  <si>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</si>
  <si>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</si>
  <si>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</si>
  <si>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</si>
  <si>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</si>
  <si>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</si>
  <si>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</si>
  <si>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</si>
  <si>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</si>
  <si>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</si>
  <si>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</si>
  <si>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</si>
  <si>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</si>
  <si>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</si>
  <si>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</si>
  <si>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</si>
  <si>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</si>
  <si>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</si>
  <si>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</si>
  <si>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</si>
  <si>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</si>
  <si>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</si>
  <si>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</si>
  <si>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</si>
  <si>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</si>
  <si>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</si>
  <si>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</si>
  <si>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</si>
  <si>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</si>
  <si>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</si>
  <si>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</si>
  <si>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</si>
  <si>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</si>
  <si>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</si>
  <si>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</si>
  <si>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</si>
  <si>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</si>
  <si>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</si>
  <si>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</si>
  <si>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</si>
  <si>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</si>
  <si>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</si>
  <si>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</si>
  <si>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</si>
  <si>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</si>
  <si>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</si>
  <si>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</si>
  <si>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</si>
  <si>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</si>
  <si>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</si>
  <si>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</si>
  <si>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</si>
  <si>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</si>
  <si>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</si>
  <si>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</si>
  <si>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</si>
  <si>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</si>
  <si>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</si>
  <si>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</si>
  <si>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</si>
  <si>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</si>
  <si>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</si>
  <si>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</si>
  <si>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</si>
  <si>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</si>
  <si>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</si>
  <si>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</si>
  <si>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</si>
  <si>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</si>
  <si>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</si>
  <si>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</si>
  <si>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</si>
  <si>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</si>
  <si>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</si>
  <si>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</si>
  <si>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</si>
  <si>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</si>
  <si>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</si>
  <si>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</si>
  <si>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</si>
  <si>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</si>
  <si>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</si>
  <si>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</si>
  <si>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</si>
  <si>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</si>
  <si>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</si>
  <si>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</si>
  <si>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</si>
  <si>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</si>
  <si>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</si>
  <si>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</si>
  <si>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</si>
  <si>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</si>
  <si>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</si>
  <si>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</si>
  <si>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</si>
  <si>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</si>
  <si>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</si>
  <si>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</si>
  <si>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</si>
  <si>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</si>
  <si>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</si>
  <si>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</si>
  <si>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</si>
  <si>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</si>
  <si>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</si>
  <si>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</si>
  <si>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</si>
  <si>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</si>
  <si>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</si>
  <si>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</si>
  <si>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</si>
  <si>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</si>
  <si>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</si>
  <si>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</si>
  <si>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</si>
  <si>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</si>
  <si>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</si>
  <si>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</si>
  <si>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</si>
  <si>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</si>
  <si>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</si>
  <si>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</si>
  <si>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</si>
  <si>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</si>
  <si>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</si>
  <si>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</si>
  <si>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</si>
  <si>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</si>
  <si>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</si>
  <si>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</si>
  <si>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</si>
  <si>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</si>
  <si>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</si>
  <si>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</si>
  <si>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</si>
  <si>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</si>
  <si>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</si>
  <si>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</si>
  <si>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</si>
  <si>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</si>
  <si>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</si>
  <si>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</si>
  <si>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</si>
  <si>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</si>
  <si>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</si>
  <si>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</si>
  <si>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</si>
  <si>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</si>
  <si>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</si>
  <si>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</si>
  <si>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</si>
  <si>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</si>
  <si>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</si>
  <si>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</si>
  <si>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</si>
  <si>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</si>
  <si>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</si>
  <si>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</si>
  <si>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</si>
  <si>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</si>
  <si>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</si>
  <si>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</si>
  <si>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</si>
  <si>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</si>
  <si>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</si>
  <si>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</si>
  <si>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</si>
  <si>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</si>
  <si>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</si>
  <si>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</si>
  <si>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</si>
  <si>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</si>
  <si>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</si>
  <si>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</si>
  <si>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</si>
  <si>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</si>
  <si>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</si>
  <si>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</si>
  <si>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</si>
  <si>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</si>
  <si>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</si>
  <si>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</si>
  <si>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</si>
  <si>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</si>
  <si>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</si>
  <si>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</si>
  <si>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</si>
  <si>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</si>
  <si>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</si>
  <si>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</si>
  <si>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</si>
  <si>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</si>
  <si>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</si>
  <si>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</si>
  <si>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</si>
  <si>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</si>
  <si>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</si>
  <si>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</si>
  <si>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</si>
  <si>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</si>
  <si>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</si>
  <si>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</si>
  <si>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</si>
  <si>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</si>
  <si>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</si>
  <si>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</si>
  <si>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</si>
  <si>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</si>
  <si>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</si>
  <si>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</si>
  <si>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</si>
  <si>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</si>
  <si>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</si>
  <si>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</si>
  <si>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</si>
  <si>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</si>
  <si>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</si>
  <si>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</si>
  <si>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</si>
  <si>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</si>
  <si>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</si>
  <si>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</si>
  <si>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</si>
  <si>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</si>
  <si>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</si>
  <si>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</si>
  <si>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</si>
  <si>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</si>
  <si>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</si>
  <si>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</si>
  <si>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</si>
  <si>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</si>
  <si>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</si>
  <si>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</si>
  <si>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</si>
  <si>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</si>
  <si>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</si>
  <si>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</si>
  <si>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</si>
  <si>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</si>
  <si>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</si>
  <si>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</si>
  <si>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</si>
  <si>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</si>
  <si>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</si>
  <si>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</si>
  <si>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</si>
  <si>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</si>
  <si>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</si>
  <si>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</si>
  <si>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</si>
  <si>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</si>
  <si>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</si>
  <si>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</si>
  <si>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</si>
  <si>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</si>
  <si>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</si>
  <si>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</si>
  <si>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</si>
  <si>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</si>
  <si>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</si>
  <si>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</si>
  <si>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</si>
  <si>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</si>
  <si>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</si>
  <si>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</si>
  <si>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</si>
  <si>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</si>
  <si>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</si>
  <si>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</si>
  <si>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</si>
  <si>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</si>
  <si>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</si>
  <si>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</si>
  <si>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</si>
  <si>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</si>
  <si>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</si>
  <si>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</si>
  <si>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</si>
  <si>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</si>
  <si>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</si>
  <si>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</si>
  <si>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</si>
  <si>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</si>
  <si>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</si>
  <si>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</si>
  <si>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</si>
  <si>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</si>
  <si>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</si>
  <si>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</si>
  <si>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</si>
  <si>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</si>
  <si>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</si>
  <si>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</si>
  <si>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</si>
  <si>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</si>
  <si>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</si>
  <si>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</si>
  <si>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</si>
  <si>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</si>
  <si>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</si>
  <si>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</si>
  <si>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</si>
  <si>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</si>
  <si>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</si>
  <si>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</si>
  <si>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</si>
  <si>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</si>
  <si>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</si>
  <si>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</si>
  <si>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</si>
  <si>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</si>
  <si>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</si>
  <si>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</si>
  <si>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</si>
  <si>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</si>
  <si>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</si>
  <si>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</si>
  <si>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</si>
  <si>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</si>
  <si>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</si>
  <si>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</si>
  <si>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</si>
  <si>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</si>
  <si>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</si>
  <si>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</si>
  <si>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</si>
  <si>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</si>
  <si>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</si>
  <si>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</si>
  <si>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</si>
  <si>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</si>
  <si>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</si>
  <si>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</si>
  <si>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</si>
  <si>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</si>
  <si>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</si>
  <si>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</si>
  <si>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</si>
  <si>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</si>
  <si>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</si>
  <si>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</si>
  <si>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</si>
  <si>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</si>
  <si>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</si>
  <si>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</si>
  <si>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</si>
  <si>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</si>
  <si>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</si>
  <si>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</si>
  <si>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</si>
  <si>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</si>
  <si>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</si>
  <si>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</si>
  <si>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</si>
  <si>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</si>
  <si>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</si>
  <si>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</si>
  <si>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</si>
  <si>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</si>
  <si>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</si>
  <si>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</si>
  <si>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</si>
  <si>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</si>
  <si>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</si>
  <si>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</si>
  <si>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</si>
  <si>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</si>
  <si>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</si>
  <si>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</si>
  <si>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</si>
  <si>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</si>
  <si>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</si>
  <si>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</si>
  <si>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</si>
  <si>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</si>
  <si>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</si>
  <si>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</si>
  <si>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</si>
  <si>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</si>
  <si>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</si>
  <si>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</si>
  <si>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</si>
  <si>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</si>
  <si>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</si>
  <si>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</si>
  <si>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</si>
  <si>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</si>
  <si>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</si>
  <si>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</si>
  <si>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</si>
  <si>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</si>
  <si>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</si>
  <si>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</si>
  <si>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</si>
  <si>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</si>
  <si>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</si>
  <si>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</si>
  <si>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</si>
  <si>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</si>
  <si>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</si>
  <si>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</si>
  <si>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</si>
  <si>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</si>
  <si>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</si>
  <si>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</si>
  <si>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</si>
  <si>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</si>
  <si>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</si>
  <si>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</si>
  <si>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</si>
  <si>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</si>
  <si>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</si>
  <si>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</si>
  <si>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</si>
  <si>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</si>
  <si>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</si>
  <si>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</si>
  <si>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</si>
  <si>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</si>
  <si>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</si>
  <si>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</si>
  <si>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</si>
  <si>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</si>
  <si>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</si>
  <si>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</si>
  <si>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</si>
  <si>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</si>
  <si>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</si>
  <si>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</si>
  <si>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</si>
  <si>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</si>
  <si>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</si>
  <si>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</si>
  <si>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</si>
  <si>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</si>
  <si>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</si>
  <si>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</si>
  <si>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</si>
  <si>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</si>
  <si>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</si>
  <si>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</si>
  <si>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</si>
  <si>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</si>
  <si>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</si>
  <si>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</si>
  <si>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</si>
  <si>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</si>
  <si>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</si>
  <si>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</si>
  <si>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</si>
  <si>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</si>
  <si>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</si>
  <si>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</si>
  <si>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</si>
  <si>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</si>
  <si>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</si>
  <si>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</si>
  <si>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</si>
  <si>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</si>
  <si>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</si>
  <si>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</si>
  <si>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能代市浄化槽整備事業特別会計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</si>
  <si>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</si>
  <si>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能代市水道事業会計</t>
    <phoneticPr fontId="5"/>
  </si>
  <si>
    <t>(Ｆ)</t>
    <phoneticPr fontId="5"/>
  </si>
  <si>
    <t>能代市簡易水道事業特別会計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</si>
  <si>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</si>
  <si>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</si>
  <si>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</si>
  <si>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</si>
  <si>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</si>
  <si>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</si>
  <si>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</si>
  <si>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</si>
  <si>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</si>
  <si>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</si>
  <si>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</si>
  <si>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</si>
  <si>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</si>
  <si>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</si>
  <si>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</si>
  <si>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</si>
  <si>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</si>
  <si>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</si>
  <si>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</si>
  <si>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</si>
  <si>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</si>
  <si>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</si>
  <si>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</si>
  <si>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</si>
  <si>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</si>
  <si>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</si>
  <si>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</si>
  <si>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</si>
  <si>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</si>
  <si>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</si>
  <si>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</si>
  <si>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</si>
  <si>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</si>
  <si>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</si>
  <si>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</si>
  <si>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</si>
  <si>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</si>
  <si>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</si>
  <si>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</si>
  <si>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</si>
  <si>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</si>
  <si>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</si>
  <si>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</si>
  <si>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</si>
  <si>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</si>
  <si>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</si>
  <si>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</si>
  <si>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</si>
  <si>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</si>
  <si>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</si>
  <si>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</si>
  <si>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</si>
  <si>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</si>
  <si>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</si>
  <si>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</si>
  <si>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</si>
  <si>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</si>
  <si>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</si>
  <si>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</si>
  <si>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</si>
  <si>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</si>
  <si>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</si>
  <si>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</si>
  <si>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</si>
  <si>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</si>
  <si>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</si>
  <si>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</si>
  <si>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</si>
  <si>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</si>
  <si>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</si>
  <si>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</si>
  <si>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</si>
  <si>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</si>
  <si>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</si>
  <si>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</si>
  <si>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</si>
  <si>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</si>
  <si>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</si>
  <si>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</si>
  <si>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</si>
  <si>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</si>
  <si>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</si>
  <si>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</si>
  <si>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</si>
  <si>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3.96</t>
  </si>
  <si>
    <t>▲ 2.74</t>
  </si>
  <si>
    <t>一般会計</t>
  </si>
  <si>
    <t>能代市下水道事業会計</t>
  </si>
  <si>
    <t>能代市水道事業会計</t>
  </si>
  <si>
    <t>能代市介護保険特別会計（保険事業勘定）</t>
  </si>
  <si>
    <t>能代市国民健康保険特別会計（事業勘定）</t>
  </si>
  <si>
    <t>能代市浄化槽整備事業特別会計</t>
  </si>
  <si>
    <t>能代市農業集落排水事業特別会計</t>
  </si>
  <si>
    <t>能代市後期高齢者医療特別会計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</si>
  <si>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</si>
  <si>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</si>
  <si>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</si>
  <si>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</si>
  <si>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</si>
  <si>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</si>
  <si>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</si>
  <si>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</si>
  <si>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</si>
  <si>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能代市簡易水道事業特別会計</t>
  </si>
  <si>
    <t>法適用企業</t>
  </si>
  <si>
    <t>法非適用企業</t>
  </si>
  <si>
    <t>能代山本広域市町村圏組合（一般会計）</t>
    <rPh sb="0" eb="12">
      <t>ノシロヤマモトコウイキシチョウソンケンクミアイ</t>
    </rPh>
    <rPh sb="13" eb="17">
      <t>イッパンカイケイ</t>
    </rPh>
    <phoneticPr fontId="23"/>
  </si>
  <si>
    <t>能代山本広域市町村圏組合（特別養護老人ホーム運営事業特別会計）</t>
    <rPh sb="0" eb="12">
      <t>ノシロヤマモトコウイキシチョウソンケンクミアイ</t>
    </rPh>
    <rPh sb="13" eb="19">
      <t>トクベツヨウゴロウジン</t>
    </rPh>
    <rPh sb="22" eb="24">
      <t>ウンエイ</t>
    </rPh>
    <rPh sb="24" eb="26">
      <t>ジギョウ</t>
    </rPh>
    <rPh sb="26" eb="30">
      <t>トクベツカイケイ</t>
    </rPh>
    <phoneticPr fontId="23"/>
  </si>
  <si>
    <t>能代山本広域市町村圏組合（能代山本ふるさと市町村圏基金特別会計）</t>
    <rPh sb="0" eb="12">
      <t>ノシロヤマモトコウイキシチョウソンケンクミアイ</t>
    </rPh>
    <rPh sb="13" eb="17">
      <t>ノシロヤマモト</t>
    </rPh>
    <rPh sb="21" eb="25">
      <t>シチョウソンケン</t>
    </rPh>
    <rPh sb="25" eb="27">
      <t>キキン</t>
    </rPh>
    <rPh sb="27" eb="31">
      <t>トクベツカイケイ</t>
    </rPh>
    <phoneticPr fontId="23"/>
  </si>
  <si>
    <t>秋田県市町村総合事務組合（一般会計）</t>
    <rPh sb="0" eb="3">
      <t>アキタケン</t>
    </rPh>
    <rPh sb="3" eb="6">
      <t>シチョウソン</t>
    </rPh>
    <rPh sb="6" eb="12">
      <t>ソウゴウジムクミアイ</t>
    </rPh>
    <rPh sb="13" eb="17">
      <t>イッパンカイケイ</t>
    </rPh>
    <phoneticPr fontId="23"/>
  </si>
  <si>
    <t>秋田県市町村総合事務組合（交通災害共済事業等特別会計）</t>
    <rPh sb="0" eb="3">
      <t>アキタケン</t>
    </rPh>
    <rPh sb="3" eb="6">
      <t>シチョウソン</t>
    </rPh>
    <rPh sb="6" eb="12">
      <t>ソウゴウジムクミアイ</t>
    </rPh>
    <rPh sb="13" eb="19">
      <t>コウツウサイガイキョウサイ</t>
    </rPh>
    <rPh sb="19" eb="21">
      <t>ジギョウ</t>
    </rPh>
    <rPh sb="21" eb="22">
      <t>トウ</t>
    </rPh>
    <rPh sb="22" eb="26">
      <t>トクベツカイケイ</t>
    </rPh>
    <phoneticPr fontId="23"/>
  </si>
  <si>
    <t>秋田県市町村会館管理組合（一般会計）</t>
    <rPh sb="0" eb="8">
      <t>アキタケンシチョウソンカイカン</t>
    </rPh>
    <rPh sb="8" eb="12">
      <t>カンリクミアイ</t>
    </rPh>
    <rPh sb="13" eb="17">
      <t>イッパンカイケイ</t>
    </rPh>
    <phoneticPr fontId="23"/>
  </si>
  <si>
    <t>秋田県後期高齢者医療広域連合（一般会計）</t>
    <rPh sb="0" eb="3">
      <t>アキタケン</t>
    </rPh>
    <rPh sb="3" eb="8">
      <t>コウキコウレイシャ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</si>
  <si>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14">
      <t>コウキコウレイシャイリョウコウイキレンゴウ</t>
    </rPh>
    <rPh sb="15" eb="22">
      <t>コウキコウレイシャイリョウ</t>
    </rPh>
    <rPh sb="22" eb="26">
      <t>トクベツカイケイ</t>
    </rPh>
    <phoneticPr fontId="23"/>
  </si>
  <si>
    <t>地域振興基金</t>
    <rPh sb="0" eb="6">
      <t>チイキシンコウキキン</t>
    </rPh>
    <phoneticPr fontId="23"/>
  </si>
  <si>
    <t>ふるさと創生基金</t>
    <rPh sb="4" eb="8">
      <t>ソウセイキキン</t>
    </rPh>
    <phoneticPr fontId="23"/>
  </si>
  <si>
    <t>ふるさと納税基金</t>
    <rPh sb="4" eb="8">
      <t>ノウゼイキキン</t>
    </rPh>
    <phoneticPr fontId="23"/>
  </si>
  <si>
    <t>奨学基金</t>
    <rPh sb="0" eb="4">
      <t>ショウガクキキン</t>
    </rPh>
    <phoneticPr fontId="23"/>
  </si>
  <si>
    <t>福祉基金</t>
    <rPh sb="0" eb="4">
      <t>フクシキキン</t>
    </rPh>
    <phoneticPr fontId="2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</si>
  <si>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</si>
  <si>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</si>
  <si>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較して高くなっているが、有形固定資産減価償却率はほぼ同水準となっている。将来負担比率については、平成30年度に減少に転じたものの、財政調整基金等の充当可能財源の減少により、令和元年度から3年連続で比率が増加している。
　有形固定資産減価償却率については、公共施設やインフラの適切な維持管理等に取り組むことで改善していくと考えているが、その経費も増加する見込みであるため、公共施設等総合管理計画及び個別施設計画に基づき、老朽化施設の統廃合の検討や予防保全型管理の実施、地方債発行額の抑制等により財政負担の軽減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</si>
  <si>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</si>
  <si>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</si>
  <si>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</si>
  <si>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</si>
  <si>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</si>
  <si>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</si>
  <si>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と比較して高くなっているが、実質公債費比率は低くなっている。将来負担比率については、財政調整基金等の充当可能財源の減少により令和元年度から3年連続で比率が増加しており、実質公債費比率については、主に道の駅ふたつい整備事業及び庁舎整備事業に係る元利償還金の増加により平成30年度から3年連続で比率が増加している。
　今後も地方債発行の抑制に継続的に取り組んでいくとともに、交付税措置の高い有利な地方債を活用するなど比率の改善に努める。
　また、老朽化施設やインフラの維持等にかかる経費の増加が見込まれることから、両比率の動向を注視しながら公共施設等総合管理計画及び個別施設計画に基づき、適切な維持管理に努める。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</si>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</sst>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71279</c:v>
                </c:pt>
              </c:numCache>
            </c:numRef>
          </c:val>
          <c:smooth val="0"/>
          <c:extLst>
            <c:ext xmlns:c16="http://schemas.microsoft.com/office/drawing/2014/chart" uri="{C3380CC4-5D6E-409C-BE32-E72D297353CC}">
              <c16:uniqueId val="{00000000-FB9B-49DE-9EE3-737D6147F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80019</c:v>
                </c:pt>
                <c:pt idx="1">
                  <c:v>57406</c:v>
                </c:pt>
                <c:pt idx="2">
                  <c:v>54282</c:v>
                </c:pt>
                <c:pt idx="3">
                  <c:v>67221</c:v>
                </c:pt>
                <c:pt idx="4">
                  <c:v>58884</c:v>
                </c:pt>
              </c:numCache>
            </c:numRef>
          </c:val>
          <c:smooth val="0"/>
          <c:extLst>
            <c:ext xmlns:c16="http://schemas.microsoft.com/office/drawing/2014/chart" uri="{C3380CC4-5D6E-409C-BE32-E72D297353CC}">
              <c16:uniqueId val="{00000001-FB9B-49DE-9EE3-737D6147FE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4.7699999999999996</c:v>
                </c:pt>
                <c:pt idx="1">
                  <c:v>4.5599999999999996</c:v>
                </c:pt>
                <c:pt idx="2">
                  <c:v>4.2300000000000004</c:v>
                </c:pt>
                <c:pt idx="3">
                  <c:v>5.58</c:v>
                </c:pt>
                <c:pt idx="4">
                  <c:v>6.19</c:v>
                </c:pt>
              </c:numCache>
            </c:numRef>
          </c:val>
          <c:extLst>
            <c:ext xmlns:c16="http://schemas.microsoft.com/office/drawing/2014/chart" uri="{C3380CC4-5D6E-409C-BE32-E72D297353CC}">
              <c16:uniqueId val="{00000000-DD5F-4C79-AF74-E25D705AB4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35.020000000000003</c:v>
                </c:pt>
                <c:pt idx="1">
                  <c:v>38.6</c:v>
                </c:pt>
                <c:pt idx="2">
                  <c:v>34.58</c:v>
                </c:pt>
                <c:pt idx="3">
                  <c:v>29.63</c:v>
                </c:pt>
                <c:pt idx="4">
                  <c:v>27.03</c:v>
                </c:pt>
              </c:numCache>
            </c:numRef>
          </c:val>
          <c:extLst>
            <c:ext xmlns:c16="http://schemas.microsoft.com/office/drawing/2014/chart" uri="{C3380CC4-5D6E-409C-BE32-E72D297353CC}">
              <c16:uniqueId val="{00000001-DD5F-4C79-AF74-E25D705AB4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3.31</c:v>
                </c:pt>
                <c:pt idx="2">
                  <c:v>-3.96</c:v>
                </c:pt>
                <c:pt idx="3">
                  <c:v>-2.74</c:v>
                </c:pt>
                <c:pt idx="4">
                  <c:v>7.0000000000000007E-2</c:v>
                </c:pt>
              </c:numCache>
            </c:numRef>
          </c:val>
          <c:smooth val="0"/>
          <c:extLst>
            <c:ext xmlns:c16="http://schemas.microsoft.com/office/drawing/2014/chart" uri="{C3380CC4-5D6E-409C-BE32-E72D297353CC}">
              <c16:uniqueId val="{00000002-DD5F-4C79-AF74-E25D705AB4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850-42EA-A372-528835425B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50-42EA-A372-528835425B01}"/>
            </c:ext>
          </c:extLst>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50-42EA-A372-528835425B01}"/>
            </c:ext>
          </c:extLst>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850-42EA-A372-528835425B01}"/>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850-42EA-A372-528835425B01}"/>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3.11</c:v>
                </c:pt>
                <c:pt idx="2">
                  <c:v>#N/A</c:v>
                </c:pt>
                <c:pt idx="3">
                  <c:v>1.96</c:v>
                </c:pt>
                <c:pt idx="4">
                  <c:v>#N/A</c:v>
                </c:pt>
                <c:pt idx="5">
                  <c:v>0.61</c:v>
                </c:pt>
                <c:pt idx="6">
                  <c:v>#N/A</c:v>
                </c:pt>
                <c:pt idx="7">
                  <c:v>0.61</c:v>
                </c:pt>
                <c:pt idx="8">
                  <c:v>#N/A</c:v>
                </c:pt>
                <c:pt idx="9">
                  <c:v>0.79</c:v>
                </c:pt>
              </c:numCache>
            </c:numRef>
          </c:val>
          <c:extLst>
            <c:ext xmlns:c16="http://schemas.microsoft.com/office/drawing/2014/chart" uri="{C3380CC4-5D6E-409C-BE32-E72D297353CC}">
              <c16:uniqueId val="{00000005-C850-42EA-A372-528835425B01}"/>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1.6</c:v>
                </c:pt>
                <c:pt idx="4">
                  <c:v>#N/A</c:v>
                </c:pt>
                <c:pt idx="5">
                  <c:v>1.04</c:v>
                </c:pt>
                <c:pt idx="6">
                  <c:v>#N/A</c:v>
                </c:pt>
                <c:pt idx="7">
                  <c:v>0.7</c:v>
                </c:pt>
                <c:pt idx="8">
                  <c:v>#N/A</c:v>
                </c:pt>
                <c:pt idx="9">
                  <c:v>1.41</c:v>
                </c:pt>
              </c:numCache>
            </c:numRef>
          </c:val>
          <c:extLst>
            <c:ext xmlns:c16="http://schemas.microsoft.com/office/drawing/2014/chart" uri="{C3380CC4-5D6E-409C-BE32-E72D297353CC}">
              <c16:uniqueId val="{00000006-C850-42EA-A372-528835425B01}"/>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3.37</c:v>
                </c:pt>
                <c:pt idx="2">
                  <c:v>#N/A</c:v>
                </c:pt>
                <c:pt idx="3">
                  <c:v>3.15</c:v>
                </c:pt>
                <c:pt idx="4">
                  <c:v>#N/A</c:v>
                </c:pt>
                <c:pt idx="5">
                  <c:v>3.33</c:v>
                </c:pt>
                <c:pt idx="6">
                  <c:v>#N/A</c:v>
                </c:pt>
                <c:pt idx="7">
                  <c:v>3.7</c:v>
                </c:pt>
                <c:pt idx="8">
                  <c:v>#N/A</c:v>
                </c:pt>
                <c:pt idx="9">
                  <c:v>3.17</c:v>
                </c:pt>
              </c:numCache>
            </c:numRef>
          </c:val>
          <c:extLst>
            <c:ext xmlns:c16="http://schemas.microsoft.com/office/drawing/2014/chart" uri="{C3380CC4-5D6E-409C-BE32-E72D297353CC}">
              <c16:uniqueId val="{00000007-C850-42EA-A372-528835425B01}"/>
            </c:ext>
          </c:extLst>
        </c:ser>
        <c:ser>
          <c:idx val="8"/>
          <c:order val="8"/>
          <c:tx>
            <c:strRef>
              <c:f>データシート!$A$35</c:f>
              <c:strCache>
                <c:ptCount val="1"/>
                <c:pt idx="0">
                  <c:v>能代市下水道事業会計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2.27</c:v>
                </c:pt>
                <c:pt idx="2">
                  <c:v>#N/A</c:v>
                </c:pt>
                <c:pt idx="3">
                  <c:v>2.8</c:v>
                </c:pt>
                <c:pt idx="4">
                  <c:v>#N/A</c:v>
                </c:pt>
                <c:pt idx="5">
                  <c:v>4.3499999999999996</c:v>
                </c:pt>
                <c:pt idx="6">
                  <c:v>#N/A</c:v>
                </c:pt>
                <c:pt idx="7">
                  <c:v>5.44</c:v>
                </c:pt>
                <c:pt idx="8">
                  <c:v>#N/A</c:v>
                </c:pt>
                <c:pt idx="9">
                  <c:v>5.5</c:v>
                </c:pt>
              </c:numCache>
            </c:numRef>
          </c:val>
          <c:extLst>
            <c:ext xmlns:c16="http://schemas.microsoft.com/office/drawing/2014/chart" uri="{C3380CC4-5D6E-409C-BE32-E72D297353CC}">
              <c16:uniqueId val="{00000008-C850-42EA-A372-528835425B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4.55</c:v>
                </c:pt>
                <c:pt idx="4">
                  <c:v>#N/A</c:v>
                </c:pt>
                <c:pt idx="5">
                  <c:v>4.2300000000000004</c:v>
                </c:pt>
                <c:pt idx="6">
                  <c:v>#N/A</c:v>
                </c:pt>
                <c:pt idx="7">
                  <c:v>5.58</c:v>
                </c:pt>
                <c:pt idx="8">
                  <c:v>#N/A</c:v>
                </c:pt>
                <c:pt idx="9">
                  <c:v>6.18</c:v>
                </c:pt>
              </c:numCache>
            </c:numRef>
          </c:val>
          <c:extLst>
            <c:ext xmlns:c16="http://schemas.microsoft.com/office/drawing/2014/chart" uri="{C3380CC4-5D6E-409C-BE32-E72D297353CC}">
              <c16:uniqueId val="{00000009-C850-42EA-A372-528835425B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2682</c:v>
                </c:pt>
                <c:pt idx="5">
                  <c:v>2808</c:v>
                </c:pt>
                <c:pt idx="8">
                  <c:v>2961</c:v>
                </c:pt>
                <c:pt idx="11">
                  <c:v>3011</c:v>
                </c:pt>
                <c:pt idx="14">
                  <c:v>3082</c:v>
                </c:pt>
              </c:numCache>
            </c:numRef>
          </c:val>
          <c:extLst>
            <c:ext xmlns:c16="http://schemas.microsoft.com/office/drawing/2014/chart" uri="{C3380CC4-5D6E-409C-BE32-E72D297353CC}">
              <c16:uniqueId val="{00000000-980D-452E-82B4-A8F9CD9ACB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0D-452E-82B4-A8F9CD9ACB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2-980D-452E-82B4-A8F9CD9ACB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15</c:v>
                </c:pt>
                <c:pt idx="6">
                  <c:v>14</c:v>
                </c:pt>
                <c:pt idx="9">
                  <c:v>2</c:v>
                </c:pt>
                <c:pt idx="12">
                  <c:v>2</c:v>
                </c:pt>
              </c:numCache>
            </c:numRef>
          </c:val>
          <c:extLst>
            <c:ext xmlns:c16="http://schemas.microsoft.com/office/drawing/2014/chart" uri="{C3380CC4-5D6E-409C-BE32-E72D297353CC}">
              <c16:uniqueId val="{00000003-980D-452E-82B4-A8F9CD9ACB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585</c:v>
                </c:pt>
                <c:pt idx="3">
                  <c:v>593</c:v>
                </c:pt>
                <c:pt idx="6">
                  <c:v>620</c:v>
                </c:pt>
                <c:pt idx="9">
                  <c:v>667</c:v>
                </c:pt>
                <c:pt idx="12">
                  <c:v>682</c:v>
                </c:pt>
              </c:numCache>
            </c:numRef>
          </c:val>
          <c:extLst>
            <c:ext xmlns:c16="http://schemas.microsoft.com/office/drawing/2014/chart" uri="{C3380CC4-5D6E-409C-BE32-E72D297353CC}">
              <c16:uniqueId val="{00000004-980D-452E-82B4-A8F9CD9ACB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D-452E-82B4-A8F9CD9ACB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D-452E-82B4-A8F9CD9ACB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2926</c:v>
                </c:pt>
                <c:pt idx="3">
                  <c:v>3096</c:v>
                </c:pt>
                <c:pt idx="6">
                  <c:v>3310</c:v>
                </c:pt>
                <c:pt idx="9">
                  <c:v>3360</c:v>
                </c:pt>
                <c:pt idx="12">
                  <c:v>3478</c:v>
                </c:pt>
              </c:numCache>
            </c:numRef>
          </c:val>
          <c:extLst>
            <c:ext xmlns:c16="http://schemas.microsoft.com/office/drawing/2014/chart" uri="{C3380CC4-5D6E-409C-BE32-E72D297353CC}">
              <c16:uniqueId val="{00000007-980D-452E-82B4-A8F9CD9ACB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845</c:v>
                </c:pt>
                <c:pt idx="2">
                  <c:v>#N/A</c:v>
                </c:pt>
                <c:pt idx="3">
                  <c:v>#N/A</c:v>
                </c:pt>
                <c:pt idx="4">
                  <c:v>896</c:v>
                </c:pt>
                <c:pt idx="5">
                  <c:v>#N/A</c:v>
                </c:pt>
                <c:pt idx="6">
                  <c:v>#N/A</c:v>
                </c:pt>
                <c:pt idx="7">
                  <c:v>983</c:v>
                </c:pt>
                <c:pt idx="8">
                  <c:v>#N/A</c:v>
                </c:pt>
                <c:pt idx="9">
                  <c:v>#N/A</c:v>
                </c:pt>
                <c:pt idx="10">
                  <c:v>1018</c:v>
                </c:pt>
                <c:pt idx="11">
                  <c:v>#N/A</c:v>
                </c:pt>
                <c:pt idx="12">
                  <c:v>#N/A</c:v>
                </c:pt>
                <c:pt idx="13">
                  <c:v>1094</c:v>
                </c:pt>
                <c:pt idx="14">
                  <c:v>#N/A</c:v>
                </c:pt>
              </c:numCache>
            </c:numRef>
          </c:val>
          <c:smooth val="0"/>
          <c:extLst>
            <c:ext xmlns:c16="http://schemas.microsoft.com/office/drawing/2014/chart" uri="{C3380CC4-5D6E-409C-BE32-E72D297353CC}">
              <c16:uniqueId val="{00000008-980D-452E-82B4-A8F9CD9ACB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29920</c:v>
                </c:pt>
                <c:pt idx="5">
                  <c:v>30490</c:v>
                </c:pt>
                <c:pt idx="8">
                  <c:v>30593</c:v>
                </c:pt>
                <c:pt idx="11">
                  <c:v>30147</c:v>
                </c:pt>
                <c:pt idx="14">
                  <c:v>29152</c:v>
                </c:pt>
              </c:numCache>
            </c:numRef>
          </c:val>
          <c:extLst>
            <c:ext xmlns:c16="http://schemas.microsoft.com/office/drawing/2014/chart" uri="{C3380CC4-5D6E-409C-BE32-E72D297353CC}">
              <c16:uniqueId val="{00000000-8A94-49BA-9C22-07B4F42FA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2325</c:v>
                </c:pt>
                <c:pt idx="5">
                  <c:v>2298</c:v>
                </c:pt>
                <c:pt idx="8">
                  <c:v>1843</c:v>
                </c:pt>
                <c:pt idx="11">
                  <c:v>1440</c:v>
                </c:pt>
                <c:pt idx="14">
                  <c:v>1073</c:v>
                </c:pt>
              </c:numCache>
            </c:numRef>
          </c:val>
          <c:extLst>
            <c:ext xmlns:c16="http://schemas.microsoft.com/office/drawing/2014/chart" uri="{C3380CC4-5D6E-409C-BE32-E72D297353CC}">
              <c16:uniqueId val="{00000001-8A94-49BA-9C22-07B4F42FA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9403</c:v>
                </c:pt>
                <c:pt idx="5">
                  <c:v>10552</c:v>
                </c:pt>
                <c:pt idx="8">
                  <c:v>10179</c:v>
                </c:pt>
                <c:pt idx="11">
                  <c:v>9466</c:v>
                </c:pt>
                <c:pt idx="14">
                  <c:v>9365</c:v>
                </c:pt>
              </c:numCache>
            </c:numRef>
          </c:val>
          <c:extLst>
            <c:ext xmlns:c16="http://schemas.microsoft.com/office/drawing/2014/chart" uri="{C3380CC4-5D6E-409C-BE32-E72D297353CC}">
              <c16:uniqueId val="{00000002-8A94-49BA-9C22-07B4F42FA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4-49BA-9C22-07B4F42FA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4-49BA-9C22-07B4F42FA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94-49BA-9C22-07B4F42FA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2875</c:v>
                </c:pt>
                <c:pt idx="3">
                  <c:v>2897</c:v>
                </c:pt>
                <c:pt idx="6">
                  <c:v>2890</c:v>
                </c:pt>
                <c:pt idx="9">
                  <c:v>2945</c:v>
                </c:pt>
                <c:pt idx="12">
                  <c:v>3072</c:v>
                </c:pt>
              </c:numCache>
            </c:numRef>
          </c:val>
          <c:extLst>
            <c:ext xmlns:c16="http://schemas.microsoft.com/office/drawing/2014/chart" uri="{C3380CC4-5D6E-409C-BE32-E72D297353CC}">
              <c16:uniqueId val="{00000006-8A94-49BA-9C22-07B4F42FA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c:v>
                </c:pt>
                <c:pt idx="3">
                  <c:v>21</c:v>
                </c:pt>
                <c:pt idx="6">
                  <c:v>7</c:v>
                </c:pt>
                <c:pt idx="9">
                  <c:v>5</c:v>
                </c:pt>
                <c:pt idx="12">
                  <c:v>4</c:v>
                </c:pt>
              </c:numCache>
            </c:numRef>
          </c:val>
          <c:extLst>
            <c:ext xmlns:c16="http://schemas.microsoft.com/office/drawing/2014/chart" uri="{C3380CC4-5D6E-409C-BE32-E72D297353CC}">
              <c16:uniqueId val="{00000007-8A94-49BA-9C22-07B4F42FA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10313</c:v>
                </c:pt>
                <c:pt idx="3">
                  <c:v>9878</c:v>
                </c:pt>
                <c:pt idx="6">
                  <c:v>10119</c:v>
                </c:pt>
                <c:pt idx="9">
                  <c:v>10666</c:v>
                </c:pt>
                <c:pt idx="12">
                  <c:v>10471</c:v>
                </c:pt>
              </c:numCache>
            </c:numRef>
          </c:val>
          <c:extLst>
            <c:ext xmlns:c16="http://schemas.microsoft.com/office/drawing/2014/chart" uri="{C3380CC4-5D6E-409C-BE32-E72D297353CC}">
              <c16:uniqueId val="{00000008-8A94-49BA-9C22-07B4F42FA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94-49BA-9C22-07B4F42FA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33197</c:v>
                </c:pt>
                <c:pt idx="3">
                  <c:v>32987</c:v>
                </c:pt>
                <c:pt idx="6">
                  <c:v>32415</c:v>
                </c:pt>
                <c:pt idx="9">
                  <c:v>31783</c:v>
                </c:pt>
                <c:pt idx="12">
                  <c:v>31024</c:v>
                </c:pt>
              </c:numCache>
            </c:numRef>
          </c:val>
          <c:extLst>
            <c:ext xmlns:c16="http://schemas.microsoft.com/office/drawing/2014/chart" uri="{C3380CC4-5D6E-409C-BE32-E72D297353CC}">
              <c16:uniqueId val="{0000000A-8A94-49BA-9C22-07B4F42FA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4775</c:v>
                </c:pt>
                <c:pt idx="2">
                  <c:v>#N/A</c:v>
                </c:pt>
                <c:pt idx="3">
                  <c:v>#N/A</c:v>
                </c:pt>
                <c:pt idx="4">
                  <c:v>2444</c:v>
                </c:pt>
                <c:pt idx="5">
                  <c:v>#N/A</c:v>
                </c:pt>
                <c:pt idx="6">
                  <c:v>#N/A</c:v>
                </c:pt>
                <c:pt idx="7">
                  <c:v>2815</c:v>
                </c:pt>
                <c:pt idx="8">
                  <c:v>#N/A</c:v>
                </c:pt>
                <c:pt idx="9">
                  <c:v>#N/A</c:v>
                </c:pt>
                <c:pt idx="10">
                  <c:v>4346</c:v>
                </c:pt>
                <c:pt idx="11">
                  <c:v>#N/A</c:v>
                </c:pt>
                <c:pt idx="12">
                  <c:v>#N/A</c:v>
                </c:pt>
                <c:pt idx="13">
                  <c:v>4980</c:v>
                </c:pt>
                <c:pt idx="14">
                  <c:v>#N/A</c:v>
                </c:pt>
              </c:numCache>
            </c:numRef>
          </c:val>
          <c:smooth val="0"/>
          <c:extLst>
            <c:ext xmlns:c16="http://schemas.microsoft.com/office/drawing/2014/chart" uri="{C3380CC4-5D6E-409C-BE32-E72D297353CC}">
              <c16:uniqueId val="{0000000B-8A94-49BA-9C22-07B4F42FA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5412</c:v>
                </c:pt>
                <c:pt idx="1">
                  <c:v>4742</c:v>
                </c:pt>
                <c:pt idx="2">
                  <c:v>4596</c:v>
                </c:pt>
              </c:numCache>
            </c:numRef>
          </c:val>
          <c:extLst>
            <c:ext xmlns:c16="http://schemas.microsoft.com/office/drawing/2014/chart" uri="{C3380CC4-5D6E-409C-BE32-E72D297353CC}">
              <c16:uniqueId val="{00000000-65F6-4A53-A354-F4D9E875B6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2264</c:v>
                </c:pt>
                <c:pt idx="1">
                  <c:v>2109</c:v>
                </c:pt>
                <c:pt idx="2">
                  <c:v>2153</c:v>
                </c:pt>
              </c:numCache>
            </c:numRef>
          </c:val>
          <c:extLst>
            <c:ext xmlns:c16="http://schemas.microsoft.com/office/drawing/2014/chart" uri="{C3380CC4-5D6E-409C-BE32-E72D297353CC}">
              <c16:uniqueId val="{00000001-65F6-4A53-A354-F4D9E875B6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2586</c:v>
                </c:pt>
                <c:pt idx="1">
                  <c:v>2707</c:v>
                </c:pt>
                <c:pt idx="2">
                  <c:v>2533</c:v>
                </c:pt>
              </c:numCache>
            </c:numRef>
          </c:val>
          <c:extLst>
            <c:ext xmlns:c16="http://schemas.microsoft.com/office/drawing/2014/chart" uri="{C3380CC4-5D6E-409C-BE32-E72D297353CC}">
              <c16:uniqueId val="{00000002-65F6-4A53-A354-F4D9E875B6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{46AC31DE-86FA-4D0B-BE77-66C5376BA0E2}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3A-4B09-95DC-C012847A0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{D46B968C-E759-46D7-A203-1EB278817076}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3A-4B09-95DC-C012847A0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{5DC3DE3F-A640-4A21-90F9-EC51550F2E86}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3A-4B09-95DC-C012847A0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{871FE8EF-ADB0-49AB-BC3A-CFC7915F5FF3}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3A-4B09-95DC-C012847A0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{FB49E087-8389-46A2-9B6E-F6EDD12B1D2A}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3A-4B09-95DC-C012847A0DA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{E36A966F-9691-4947-BA2A-382B752E8D3A}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3A-4B09-95DC-C012847A0D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{01D5712B-6B40-468B-A276-7C7D307C8BE8}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3A-4B09-95DC-C012847A0D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{D7B43DF8-8147-4C21-9D40-3A20BE1636D8}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3A-4B09-95DC-C012847A0D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{28D8FA96-8447-4AE9-BE81-54A60670C13C}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3A-4B09-95DC-C012847A0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58.8</c:v>
                </c:pt>
                <c:pt idx="16">
                  <c:v>59.2</c:v>
                </c:pt>
                <c:pt idx="24">
                  <c:v>60.6</c:v>
                </c:pt>
                <c:pt idx="32">
                  <c:v>62.7</c:v>
                </c:pt>
              </c:numCache>
            </c:numRef>
          </c:xVal>
          <c:yVal>
            <c:numRef>
              <c:f>公会計指標分析・財政指標組合せ分析表!$BP$51:$DC$51</c:f>
              <c:numCache>
                <c:formatCode>#,##0.0;"▲ "#,##0.0</c:formatCode>
                <c:ptCount val="40"/>
                <c:pt idx="0">
                  <c:v>36.700000000000003</c:v>
                </c:pt>
                <c:pt idx="8">
                  <c:v>18.899999999999999</c:v>
                </c:pt>
                <c:pt idx="16">
                  <c:v>21.9</c:v>
                </c:pt>
                <c:pt idx="24">
                  <c:v>33</c:v>
                </c:pt>
                <c:pt idx="32">
                  <c:v>35.4</c:v>
                </c:pt>
              </c:numCache>
            </c:numRef>
          </c:yVal>
          <c:smooth val="0"/>
          <c:extLst>
            <c:ext xmlns:c16="http://schemas.microsoft.com/office/drawing/2014/chart" uri="{C3380CC4-5D6E-409C-BE32-E72D297353CC}">
              <c16:uniqueId val="{00000009-523A-4B09-95DC-C012847A0D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{59890F8C-6279-4E9A-9763-6F40B41BA574}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3A-4B09-95DC-C012847A0D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{09DFE1BA-D9B7-4987-AFB5-FE664F41F63F}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3A-4B09-95DC-C012847A0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{4F949634-90D6-4782-BEC3-078FBF4A3593}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3A-4B09-95DC-C012847A0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{DA5FFD95-66CF-49CB-B5E0-B14DD113F040}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3A-4B09-95DC-C012847A0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{7B6D3C00-3720-48F7-B60E-5CBD75F863F9}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3A-4B09-95DC-C012847A0DA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{95559A4B-3633-4AF7-839D-752709571E57}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3A-4B09-95DC-C012847A0D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{0FC45627-E8D3-4AFD-B428-F444CBE4B2F2}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3A-4B09-95DC-C012847A0D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{42C83AD9-0DE2-4D04-A406-FBEEE8DDC13B}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3A-4B09-95DC-C012847A0D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{9F825ACF-58BC-4443-9D99-F174D038F591}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3A-4B09-95DC-C012847A0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62.8</c:v>
                </c:pt>
              </c:numCache>
            </c:numRef>
          </c:xVal>
          <c:yVal>
            <c:numRef>
              <c:f>公会計指標分析・財政指標組合せ分析表!$BP$55:$DC$55</c:f>
              <c:numCache>
                <c:formatCode>#,##0.0;"▲ "#,##0.0</c:formatCode>
                <c:ptCount val="40"/>
                <c:pt idx="0">
                  <c:v>30.2</c:v>
                </c:pt>
                <c:pt idx="8">
                  <c:v>25.4</c:v>
                </c:pt>
                <c:pt idx="16">
                  <c:v>23</c:v>
                </c:pt>
                <c:pt idx="24">
                  <c:v>41.5</c:v>
                </c:pt>
                <c:pt idx="32">
                  <c:v>23</c:v>
                </c:pt>
              </c:numCache>
            </c:numRef>
          </c:yVal>
          <c:smooth val="0"/>
          <c:extLst>
            <c:ext xmlns:c16="http://schemas.microsoft.com/office/drawing/2014/chart" uri="{C3380CC4-5D6E-409C-BE32-E72D297353CC}">
              <c16:uniqueId val="{00000013-523A-4B09-95DC-C012847A0DA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{F49F9041-29D5-4FA1-AF25-DE7202E36C0D}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8C-4BF9-89C8-AA78CA61B8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{9DE53F9D-5A90-4318-8B4B-530710FABBF9}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8C-4BF9-89C8-AA78CA61B8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{7344B4E8-E0B5-4298-9FFD-6F373F7E9D2D}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8C-4BF9-89C8-AA78CA61B8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{3F5E9060-DA9D-48C0-B0E9-BEC8CCE48C70}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8C-4BF9-89C8-AA78CA61B8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{67E53A9C-B7DE-4A33-9C72-68DB7D26A3EF}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8C-4BF9-89C8-AA78CA61B86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{CC4B272E-38DF-41C4-BEBB-66440573760E}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8C-4BF9-89C8-AA78CA61B86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{439A1A1F-5DC2-4E57-8483-8BB8270895FF}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8C-4BF9-89C8-AA78CA61B8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{6AE24E49-CD6A-4823-9486-403E45524BDC}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8C-4BF9-89C8-AA78CA61B8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{74D4E1D7-2CC6-4F91-AFCA-D076FDE5F209}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8C-4BF9-89C8-AA78CA61B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7</c:v>
                </c:pt>
                <c:pt idx="24">
                  <c:v>7.4</c:v>
                </c:pt>
                <c:pt idx="32">
                  <c:v>7.7</c:v>
                </c:pt>
              </c:numCache>
            </c:numRef>
          </c:xVal>
          <c:yVal>
            <c:numRef>
              <c:f>公会計指標分析・財政指標組合せ分析表!$BP$73:$DC$73</c:f>
              <c:numCache>
                <c:formatCode>#,##0.0;"▲ "#,##0.0</c:formatCode>
                <c:ptCount val="40"/>
                <c:pt idx="0">
                  <c:v>36.700000000000003</c:v>
                </c:pt>
                <c:pt idx="8">
                  <c:v>18.899999999999999</c:v>
                </c:pt>
                <c:pt idx="16">
                  <c:v>21.9</c:v>
                </c:pt>
                <c:pt idx="24">
                  <c:v>33</c:v>
                </c:pt>
                <c:pt idx="32">
                  <c:v>35.4</c:v>
                </c:pt>
              </c:numCache>
            </c:numRef>
          </c:yVal>
          <c:smooth val="0"/>
          <c:extLst>
            <c:ext xmlns:c16="http://schemas.microsoft.com/office/drawing/2014/chart" uri="{C3380CC4-5D6E-409C-BE32-E72D297353CC}">
              <c16:uniqueId val="{00000009-2F8C-4BF9-89C8-AA78CA61B8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{26F00943-9658-45F4-871E-5C3CD184BF45}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8C-4BF9-89C8-AA78CA61B8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{9CC284AD-6D82-4F93-8B46-7032E5AB5DA3}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8C-4BF9-89C8-AA78CA61B8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{06A9942C-CCCC-438D-9FC4-54C67F4C2064}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8C-4BF9-89C8-AA78CA61B8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{D1174088-567C-47DB-A79E-D7853D964267}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8C-4BF9-89C8-AA78CA61B8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{34D4F7F2-8792-4E07-BE85-E28DF64B145F}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8C-4BF9-89C8-AA78CA61B86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{39B22F28-A865-4F96-A83D-52D4DF9BD687}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8C-4BF9-89C8-AA78CA61B86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{F58DBC3F-1E95-4611-9FF1-15EE86C0E5CE}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8C-4BF9-89C8-AA78CA61B8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{211957B9-45D5-47F3-B80B-2AA7028D0137}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8C-4BF9-89C8-AA78CA61B8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{38C74CBD-9EFA-4084-B4B3-FFF02FB7498C}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8C-4BF9-89C8-AA78CA61B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8.1999999999999993</c:v>
                </c:pt>
              </c:numCache>
            </c:numRef>
          </c:xVal>
          <c:yVal>
            <c:numRef>
              <c:f>公会計指標分析・財政指標組合せ分析表!$BP$77:$DC$77</c:f>
              <c:numCache>
                <c:formatCode>#,##0.0;"▲ "#,##0.0</c:formatCode>
                <c:ptCount val="40"/>
                <c:pt idx="0">
                  <c:v>30.2</c:v>
                </c:pt>
                <c:pt idx="8">
                  <c:v>25.4</c:v>
                </c:pt>
                <c:pt idx="16">
                  <c:v>23</c:v>
                </c:pt>
                <c:pt idx="24">
                  <c:v>41.5</c:v>
                </c:pt>
                <c:pt idx="32">
                  <c:v>23</c:v>
                </c:pt>
              </c:numCache>
            </c:numRef>
          </c:yVal>
          <c:smooth val="0"/>
          <c:extLst>
            <c:ext xmlns:c16="http://schemas.microsoft.com/office/drawing/2014/chart" uri="{C3380CC4-5D6E-409C-BE32-E72D297353CC}">
              <c16:uniqueId val="{00000013-2F8C-4BF9-89C8-AA78CA61B860}"/>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年度における実質公債比率の分子については、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元金償還の開始等により、元利償還金が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百万円の増となったことから、前年度比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への借換えが可能な場合は、積極的に借換えを行っていく。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当市では、満期一括償還の地方債を発行していないため、減債基金の残高と減債基金積立相当額に該当する数値はありません。</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年度における将来負担比率の分子については、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に係る地方債の元金償還の開始等により地方債現在高が減少し、将来負担額が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百万円の減となったが、基準財政需要額算入見込額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や公営住宅家賃、財政調整基金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といった充当可能財源等の減により、前年度比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今後は、能代山本広域市町村圏組合で予定されている一般廃棄物処理施設建設に伴う地方債残高の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に加え、人口減少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財政調整基金の取り崩し増加が見込まれており、将来負担比率の分子は増大していくことが予想される。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このため、行財政改革により事業を取捨選択し、将来世代の負担を先送りすることのないよう適正な地方債発行に努めていく。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臨時財政対策債償還金費として交付された普通交付税の積立により「減債基金」が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新型コロナウイルス感染症対策事業の実施等に伴う「財政調整基金」の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や、地域振興基金等の段階的な取り崩しに伴う「特定目的基金」全体の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今後は、能代山本広域市町村圏組合で予定されている一般廃棄物処理施設建設に伴う公債費の増加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その他特定目的基金全体では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となった。主な基金の増減理由は下記のとおり。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上記に該当する事業へ段階的に充当しているため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百万円を積み立てた一方、新型コロナウイルス感染症対策事業の実施や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物価高騰による物件費等の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収支不足の補てんのため、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歳入では人口減少等の影響により市税や地方交付税が減少し、歳出では公共施設・インフラの維持・更新等にかかる維持修繕費等や庁舎や道の駅ふたつい整備事業債等の償還に伴う公債費、能代山本広域市町村圏組合で予定されている一般廃棄物処理施設建設にかかる補助費等の増が見込まれるほか、新型コロナウイルス感染症や物価高騰等についても様々な対策に取り組む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残高の減少が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続くと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予想されることから、事務事業の統廃合や効率化により歳入と歳出のバランスを図り、標準財政規模の１０％程度を維持できるよう努める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百万円を取り崩したものの、臨時財政対策債償還金費として交付された普通交付税等を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百万円積み立てた結果、前年度と比較し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上記３事業に係る償還のため取り崩していく。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とほぼ同水準となっているものの、全国平均を３．０％上回っており、前年度比においても２．１％増加している。これは、旧市民体育館や閉校となった校舎など耐用年数を経過した施設を多く保有していることが主な要因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今後も、公共施設等総合管理計画及び個別施設計画に基づき、施設保有量の適正化や予防保全型管理による長寿命化等に取り組んでいく。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1" name="楕円 80"/>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82" name="有形固定資産減価償却率該当値テキスト"/>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43180</xdr:rowOff>
    </xdr:to>
    <xdr:cxnSp macro="">
      <xdr:nvCxnSpPr>
        <xdr:cNvPr id="84" name="直線コネクタ 83"/>
        <xdr:cNvCxnSpPr/>
      </xdr:nvCxnSpPr>
      <xdr:spPr>
        <a:xfrm>
          <a:off x="4051300" y="6054090"/>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139065</xdr:rowOff>
    </xdr:to>
    <xdr:cxnSp macro="">
      <xdr:nvCxnSpPr>
        <xdr:cNvPr id="86" name="直線コネクタ 85"/>
        <xdr:cNvCxnSpPr/>
      </xdr:nvCxnSpPr>
      <xdr:spPr>
        <a:xfrm>
          <a:off x="3289300" y="600371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88688</xdr:rowOff>
    </xdr:to>
    <xdr:cxnSp macro="">
      <xdr:nvCxnSpPr>
        <xdr:cNvPr id="88" name="直線コネクタ 87"/>
        <xdr:cNvCxnSpPr/>
      </xdr:nvCxnSpPr>
      <xdr:spPr>
        <a:xfrm>
          <a:off x="2527300" y="598932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74295</xdr:rowOff>
    </xdr:to>
    <xdr:cxnSp macro="">
      <xdr:nvCxnSpPr>
        <xdr:cNvPr id="90" name="直線コネクタ 89"/>
        <xdr:cNvCxnSpPr/>
      </xdr:nvCxnSpPr>
      <xdr:spPr>
        <a:xfrm>
          <a:off x="1765300" y="597852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5"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6"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98" name="n_4mainValue有形固定資産減価償却率"/>
        <xdr:cNvSpPr txBox="1"/>
      </xdr:nvSpPr>
      <xdr:spPr>
        <a:xfrm>
          <a:off x="1562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平均を上回っているが、前年度比で１９６．５％減少している。これは、文化会館改修事業に係る元金償還開始等に伴う地方債残高の減少（分子の減）や、地方税等の経常一般財源等の増加による分母の増が主な要因である。</a:t>
          </a:r>
        </a:p>
        <a:p>
          <a:r>
            <a:rPr kumimoji="1" lang="ja-JP" altLang="en-US" sz="1100">
              <a:latin typeface="ＭＳ Ｐゴシック" panose="020B0600070205080204" pitchFamily="50" charset="-128"/>
              <a:ea typeface="ＭＳ Ｐゴシック" panose="020B0600070205080204" pitchFamily="50" charset="-128"/>
            </a:rPr>
            <a:t>　今後は、一般廃棄物処理施設整備事業に係る地方債借入等による地方債残高の増加や、充当可能財源である財政調整基金や減債基金の取り崩しによる基金残高の減少が推測されるが、事務事業の見直しや地方債発行額の抑制を行い、債務償還比率の改善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125739</xdr:rowOff>
    </xdr:from>
    <xdr:to>
      <xdr:col>76</xdr:col>
      <xdr:colOff>73025</xdr:colOff>
      <xdr:row>31</xdr:row>
      <xdr:rowOff>55889</xdr:rowOff>
    </xdr:to>
    <xdr:sp macro="" textlink="">
      <xdr:nvSpPr>
        <xdr:cNvPr id="145" name="楕円 144"/>
        <xdr:cNvSpPr/>
      </xdr:nvSpPr>
      <xdr:spPr>
        <a:xfrm>
          <a:off x="14744700" y="60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104166</xdr:rowOff>
    </xdr:from>
    <xdr:ext cx="469744" cy="259045"/>
    <xdr:sp macro="" textlink="">
      <xdr:nvSpPr>
        <xdr:cNvPr id="146" name="債務償還比率該当値テキスト"/>
        <xdr:cNvSpPr txBox="1"/>
      </xdr:nvSpPr>
      <xdr:spPr>
        <a:xfrm>
          <a:off x="14846300" y="601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85870</xdr:rowOff>
    </xdr:from>
    <xdr:to>
      <xdr:col>72</xdr:col>
      <xdr:colOff>123825</xdr:colOff>
      <xdr:row>33</xdr:row>
      <xdr:rowOff>16020</xdr:rowOff>
    </xdr:to>
    <xdr:sp macro="" textlink="">
      <xdr:nvSpPr>
        <xdr:cNvPr id="147" name="楕円 146"/>
        <xdr:cNvSpPr/>
      </xdr:nvSpPr>
      <xdr:spPr>
        <a:xfrm>
          <a:off x="14033500" y="6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5089</xdr:rowOff>
    </xdr:from>
    <xdr:to>
      <xdr:col>76</xdr:col>
      <xdr:colOff>22225</xdr:colOff>
      <xdr:row>32</xdr:row>
      <xdr:rowOff>136670</xdr:rowOff>
    </xdr:to>
    <xdr:cxnSp macro="">
      <xdr:nvCxnSpPr>
        <xdr:cNvPr id="148" name="直線コネクタ 147"/>
        <xdr:cNvCxnSpPr/>
      </xdr:nvCxnSpPr>
      <xdr:spPr>
        <a:xfrm flipV="1">
          <a:off x="14084300" y="6091564"/>
          <a:ext cx="711200" cy="30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92193</xdr:rowOff>
    </xdr:from>
    <xdr:to>
      <xdr:col>68</xdr:col>
      <xdr:colOff>123825</xdr:colOff>
      <xdr:row>33</xdr:row>
      <xdr:rowOff>22343</xdr:rowOff>
    </xdr:to>
    <xdr:sp macro="" textlink="">
      <xdr:nvSpPr>
        <xdr:cNvPr id="149" name="楕円 148"/>
        <xdr:cNvSpPr/>
      </xdr:nvSpPr>
      <xdr:spPr>
        <a:xfrm>
          <a:off x="13271500" y="63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136670</xdr:rowOff>
    </xdr:from>
    <xdr:to>
      <xdr:col>72</xdr:col>
      <xdr:colOff>73025</xdr:colOff>
      <xdr:row>32</xdr:row>
      <xdr:rowOff>142993</xdr:rowOff>
    </xdr:to>
    <xdr:cxnSp macro="">
      <xdr:nvCxnSpPr>
        <xdr:cNvPr id="150" name="直線コネクタ 149"/>
        <xdr:cNvCxnSpPr/>
      </xdr:nvCxnSpPr>
      <xdr:spPr>
        <a:xfrm flipV="1">
          <a:off x="13322300" y="6394595"/>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79239</xdr:rowOff>
    </xdr:from>
    <xdr:to>
      <xdr:col>64</xdr:col>
      <xdr:colOff>123825</xdr:colOff>
      <xdr:row>33</xdr:row>
      <xdr:rowOff>9389</xdr:rowOff>
    </xdr:to>
    <xdr:sp macro="" textlink="">
      <xdr:nvSpPr>
        <xdr:cNvPr id="151" name="楕円 150"/>
        <xdr:cNvSpPr/>
      </xdr:nvSpPr>
      <xdr:spPr>
        <a:xfrm>
          <a:off x="12509500" y="63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130039</xdr:rowOff>
    </xdr:from>
    <xdr:to>
      <xdr:col>68</xdr:col>
      <xdr:colOff>73025</xdr:colOff>
      <xdr:row>32</xdr:row>
      <xdr:rowOff>142993</xdr:rowOff>
    </xdr:to>
    <xdr:cxnSp macro="">
      <xdr:nvCxnSpPr>
        <xdr:cNvPr id="152" name="直線コネクタ 151"/>
        <xdr:cNvCxnSpPr/>
      </xdr:nvCxnSpPr>
      <xdr:spPr>
        <a:xfrm>
          <a:off x="12560300" y="638796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123807</xdr:rowOff>
    </xdr:from>
    <xdr:to>
      <xdr:col>60</xdr:col>
      <xdr:colOff>123825</xdr:colOff>
      <xdr:row>33</xdr:row>
      <xdr:rowOff>53957</xdr:rowOff>
    </xdr:to>
    <xdr:sp macro="" textlink="">
      <xdr:nvSpPr>
        <xdr:cNvPr id="153" name="楕円 152"/>
        <xdr:cNvSpPr/>
      </xdr:nvSpPr>
      <xdr:spPr>
        <a:xfrm>
          <a:off x="11747500" y="63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130039</xdr:rowOff>
    </xdr:from>
    <xdr:to>
      <xdr:col>64</xdr:col>
      <xdr:colOff>73025</xdr:colOff>
      <xdr:row>33</xdr:row>
      <xdr:rowOff>3157</xdr:rowOff>
    </xdr:to>
    <xdr:cxnSp macro="">
      <xdr:nvCxnSpPr>
        <xdr:cNvPr id="154" name="直線コネクタ 153"/>
        <xdr:cNvCxnSpPr/>
      </xdr:nvCxnSpPr>
      <xdr:spPr>
        <a:xfrm flipV="1">
          <a:off x="11798300" y="6387964"/>
          <a:ext cx="762000" cy="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7147</xdr:rowOff>
    </xdr:from>
    <xdr:ext cx="469744" cy="259045"/>
    <xdr:sp macro="" textlink="">
      <xdr:nvSpPr>
        <xdr:cNvPr id="159" name="n_1mainValue債務償還比率"/>
        <xdr:cNvSpPr txBox="1"/>
      </xdr:nvSpPr>
      <xdr:spPr>
        <a:xfrm>
          <a:off x="13836727" y="6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13470</xdr:rowOff>
    </xdr:from>
    <xdr:ext cx="469744" cy="259045"/>
    <xdr:sp macro="" textlink="">
      <xdr:nvSpPr>
        <xdr:cNvPr id="160" name="n_2mainValue債務償還比率"/>
        <xdr:cNvSpPr txBox="1"/>
      </xdr:nvSpPr>
      <xdr:spPr>
        <a:xfrm>
          <a:off x="13087427" y="64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516</xdr:rowOff>
    </xdr:from>
    <xdr:ext cx="469744" cy="259045"/>
    <xdr:sp macro="" textlink="">
      <xdr:nvSpPr>
        <xdr:cNvPr id="161" name="n_3mainValue債務償還比率"/>
        <xdr:cNvSpPr txBox="1"/>
      </xdr:nvSpPr>
      <xdr:spPr>
        <a:xfrm>
          <a:off x="12325427" y="64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45084</xdr:rowOff>
    </xdr:from>
    <xdr:ext cx="469744" cy="259045"/>
    <xdr:sp macro="" textlink="">
      <xdr:nvSpPr>
        <xdr:cNvPr id="162" name="n_4mainValue債務償還比率"/>
        <xdr:cNvSpPr txBox="1"/>
      </xdr:nvSpPr>
      <xdr:spPr>
        <a:xfrm>
          <a:off x="11563427" y="647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xdr:cNvSpPr txBox="1"/>
      </xdr:nvSpPr>
      <xdr:spPr>
        <a:xfrm>
          <a:off x="4673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28575</xdr:rowOff>
    </xdr:to>
    <xdr:cxnSp macro="">
      <xdr:nvCxnSpPr>
        <xdr:cNvPr id="76" name="直線コネクタ 75"/>
        <xdr:cNvCxnSpPr/>
      </xdr:nvCxnSpPr>
      <xdr:spPr>
        <a:xfrm>
          <a:off x="3797300" y="65131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169545</xdr:rowOff>
    </xdr:to>
    <xdr:cxnSp macro="">
      <xdr:nvCxnSpPr>
        <xdr:cNvPr id="78" name="直線コネクタ 77"/>
        <xdr:cNvCxnSpPr/>
      </xdr:nvCxnSpPr>
      <xdr:spPr>
        <a:xfrm>
          <a:off x="2908300" y="64541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110490</xdr:rowOff>
    </xdr:to>
    <xdr:cxnSp macro="">
      <xdr:nvCxnSpPr>
        <xdr:cNvPr id="80" name="直線コネクタ 79"/>
        <xdr:cNvCxnSpPr/>
      </xdr:nvCxnSpPr>
      <xdr:spPr>
        <a:xfrm>
          <a:off x="2019300" y="6450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106680</xdr:rowOff>
    </xdr:to>
    <xdr:cxnSp macro="">
      <xdr:nvCxnSpPr>
        <xdr:cNvPr id="82" name="直線コネクタ 81"/>
        <xdr:cNvCxnSpPr/>
      </xdr:nvCxnSpPr>
      <xdr:spPr>
        <a:xfrm>
          <a:off x="1130300" y="6343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7"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8"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9" name="n_3mainValue【道路】&#10;有形固定資産減価償却率"/>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135604</xdr:rowOff>
    </xdr:from>
    <xdr:to>
      <xdr:col>46</xdr:col>
      <xdr:colOff>38100</xdr:colOff>
      <xdr:row>40</xdr:row>
      <xdr:rowOff>65754</xdr:rowOff>
    </xdr:to>
    <xdr:sp macro="" textlink="">
      <xdr:nvSpPr>
        <xdr:cNvPr id="122" name="フローチャート: 判断 121"/>
        <xdr:cNvSpPr/>
      </xdr:nvSpPr>
      <xdr:spPr>
        <a:xfrm>
          <a:off x="8699500" y="682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140519</xdr:rowOff>
    </xdr:from>
    <xdr:to>
      <xdr:col>41</xdr:col>
      <xdr:colOff>101600</xdr:colOff>
      <xdr:row>40</xdr:row>
      <xdr:rowOff>70669</xdr:rowOff>
    </xdr:to>
    <xdr:sp macro="" textlink="">
      <xdr:nvSpPr>
        <xdr:cNvPr id="123" name="フローチャート: 判断 122"/>
        <xdr:cNvSpPr/>
      </xdr:nvSpPr>
      <xdr:spPr>
        <a:xfrm>
          <a:off x="7810500" y="682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157379</xdr:rowOff>
    </xdr:from>
    <xdr:to>
      <xdr:col>36</xdr:col>
      <xdr:colOff>165100</xdr:colOff>
      <xdr:row>40</xdr:row>
      <xdr:rowOff>87529</xdr:rowOff>
    </xdr:to>
    <xdr:sp macro="" textlink="">
      <xdr:nvSpPr>
        <xdr:cNvPr id="124" name="フローチャート: 判断 123"/>
        <xdr:cNvSpPr/>
      </xdr:nvSpPr>
      <xdr:spPr>
        <a:xfrm>
          <a:off x="6921500" y="68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171266</xdr:rowOff>
    </xdr:from>
    <xdr:to>
      <xdr:col>55</xdr:col>
      <xdr:colOff>50800</xdr:colOff>
      <xdr:row>40</xdr:row>
      <xdr:rowOff>101416</xdr:rowOff>
    </xdr:to>
    <xdr:sp macro="" textlink="">
      <xdr:nvSpPr>
        <xdr:cNvPr id="130" name="楕円 129"/>
        <xdr:cNvSpPr/>
      </xdr:nvSpPr>
      <xdr:spPr>
        <a:xfrm>
          <a:off x="10426700" y="6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22693</xdr:rowOff>
    </xdr:from>
    <xdr:ext cx="534377" cy="259045"/>
    <xdr:sp macro="" textlink="">
      <xdr:nvSpPr>
        <xdr:cNvPr id="131" name="【道路】&#10;一人当たり延長該当値テキスト"/>
        <xdr:cNvSpPr txBox="1"/>
      </xdr:nvSpPr>
      <xdr:spPr>
        <a:xfrm>
          <a:off x="10515600" y="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6331</xdr:rowOff>
    </xdr:from>
    <xdr:to>
      <xdr:col>50</xdr:col>
      <xdr:colOff>165100</xdr:colOff>
      <xdr:row>40</xdr:row>
      <xdr:rowOff>107931</xdr:rowOff>
    </xdr:to>
    <xdr:sp macro="" textlink="">
      <xdr:nvSpPr>
        <xdr:cNvPr id="132" name="楕円 131"/>
        <xdr:cNvSpPr/>
      </xdr:nvSpPr>
      <xdr:spPr>
        <a:xfrm>
          <a:off x="9588500" y="68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50616</xdr:rowOff>
    </xdr:from>
    <xdr:to>
      <xdr:col>55</xdr:col>
      <xdr:colOff>0</xdr:colOff>
      <xdr:row>40</xdr:row>
      <xdr:rowOff>57131</xdr:rowOff>
    </xdr:to>
    <xdr:cxnSp macro="">
      <xdr:nvCxnSpPr>
        <xdr:cNvPr id="133" name="直線コネクタ 132"/>
        <xdr:cNvCxnSpPr/>
      </xdr:nvCxnSpPr>
      <xdr:spPr>
        <a:xfrm flipV="1">
          <a:off x="9639300" y="6908616"/>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13018</xdr:rowOff>
    </xdr:from>
    <xdr:to>
      <xdr:col>46</xdr:col>
      <xdr:colOff>38100</xdr:colOff>
      <xdr:row>40</xdr:row>
      <xdr:rowOff>114618</xdr:rowOff>
    </xdr:to>
    <xdr:sp macro="" textlink="">
      <xdr:nvSpPr>
        <xdr:cNvPr id="134" name="楕円 133"/>
        <xdr:cNvSpPr/>
      </xdr:nvSpPr>
      <xdr:spPr>
        <a:xfrm>
          <a:off x="8699500" y="6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57131</xdr:rowOff>
    </xdr:from>
    <xdr:to>
      <xdr:col>50</xdr:col>
      <xdr:colOff>114300</xdr:colOff>
      <xdr:row>40</xdr:row>
      <xdr:rowOff>63818</xdr:rowOff>
    </xdr:to>
    <xdr:cxnSp macro="">
      <xdr:nvCxnSpPr>
        <xdr:cNvPr id="135" name="直線コネクタ 134"/>
        <xdr:cNvCxnSpPr/>
      </xdr:nvCxnSpPr>
      <xdr:spPr>
        <a:xfrm flipV="1">
          <a:off x="8750300" y="6915131"/>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19647</xdr:rowOff>
    </xdr:from>
    <xdr:to>
      <xdr:col>41</xdr:col>
      <xdr:colOff>101600</xdr:colOff>
      <xdr:row>40</xdr:row>
      <xdr:rowOff>121247</xdr:rowOff>
    </xdr:to>
    <xdr:sp macro="" textlink="">
      <xdr:nvSpPr>
        <xdr:cNvPr id="136" name="楕円 135"/>
        <xdr:cNvSpPr/>
      </xdr:nvSpPr>
      <xdr:spPr>
        <a:xfrm>
          <a:off x="7810500" y="68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63818</xdr:rowOff>
    </xdr:from>
    <xdr:to>
      <xdr:col>45</xdr:col>
      <xdr:colOff>177800</xdr:colOff>
      <xdr:row>40</xdr:row>
      <xdr:rowOff>70447</xdr:rowOff>
    </xdr:to>
    <xdr:cxnSp macro="">
      <xdr:nvCxnSpPr>
        <xdr:cNvPr id="137" name="直線コネクタ 136"/>
        <xdr:cNvCxnSpPr/>
      </xdr:nvCxnSpPr>
      <xdr:spPr>
        <a:xfrm flipV="1">
          <a:off x="7861300" y="692181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25438</xdr:rowOff>
    </xdr:from>
    <xdr:to>
      <xdr:col>36</xdr:col>
      <xdr:colOff>165100</xdr:colOff>
      <xdr:row>40</xdr:row>
      <xdr:rowOff>127038</xdr:rowOff>
    </xdr:to>
    <xdr:sp macro="" textlink="">
      <xdr:nvSpPr>
        <xdr:cNvPr id="138" name="楕円 137"/>
        <xdr:cNvSpPr/>
      </xdr:nvSpPr>
      <xdr:spPr>
        <a:xfrm>
          <a:off x="6921500" y="68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70447</xdr:rowOff>
    </xdr:from>
    <xdr:to>
      <xdr:col>41</xdr:col>
      <xdr:colOff>50800</xdr:colOff>
      <xdr:row>40</xdr:row>
      <xdr:rowOff>76238</xdr:rowOff>
    </xdr:to>
    <xdr:cxnSp macro="">
      <xdr:nvCxnSpPr>
        <xdr:cNvPr id="139" name="直線コネクタ 138"/>
        <xdr:cNvCxnSpPr/>
      </xdr:nvCxnSpPr>
      <xdr:spPr>
        <a:xfrm flipV="1">
          <a:off x="6972300" y="692844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82281</xdr:rowOff>
    </xdr:from>
    <xdr:ext cx="534377" cy="259045"/>
    <xdr:sp macro="" textlink="">
      <xdr:nvSpPr>
        <xdr:cNvPr id="141" name="n_2aveValue【道路】&#10;一人当たり延長"/>
        <xdr:cNvSpPr txBox="1"/>
      </xdr:nvSpPr>
      <xdr:spPr>
        <a:xfrm>
          <a:off x="8483111" y="65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87196</xdr:rowOff>
    </xdr:from>
    <xdr:ext cx="534377" cy="259045"/>
    <xdr:sp macro="" textlink="">
      <xdr:nvSpPr>
        <xdr:cNvPr id="142" name="n_3aveValue【道路】&#10;一人当たり延長"/>
        <xdr:cNvSpPr txBox="1"/>
      </xdr:nvSpPr>
      <xdr:spPr>
        <a:xfrm>
          <a:off x="7594111" y="66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104056</xdr:rowOff>
    </xdr:from>
    <xdr:ext cx="534377" cy="259045"/>
    <xdr:sp macro="" textlink="">
      <xdr:nvSpPr>
        <xdr:cNvPr id="143" name="n_4aveValue【道路】&#10;一人当たり延長"/>
        <xdr:cNvSpPr txBox="1"/>
      </xdr:nvSpPr>
      <xdr:spPr>
        <a:xfrm>
          <a:off x="6705111" y="66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99058</xdr:rowOff>
    </xdr:from>
    <xdr:ext cx="534377" cy="259045"/>
    <xdr:sp macro="" textlink="">
      <xdr:nvSpPr>
        <xdr:cNvPr id="144" name="n_1mainValue【道路】&#10;一人当たり延長"/>
        <xdr:cNvSpPr txBox="1"/>
      </xdr:nvSpPr>
      <xdr:spPr>
        <a:xfrm>
          <a:off x="9359411" y="69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105745</xdr:rowOff>
    </xdr:from>
    <xdr:ext cx="534377" cy="259045"/>
    <xdr:sp macro="" textlink="">
      <xdr:nvSpPr>
        <xdr:cNvPr id="145" name="n_2mainValue【道路】&#10;一人当たり延長"/>
        <xdr:cNvSpPr txBox="1"/>
      </xdr:nvSpPr>
      <xdr:spPr>
        <a:xfrm>
          <a:off x="8483111" y="69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112374</xdr:rowOff>
    </xdr:from>
    <xdr:ext cx="534377" cy="259045"/>
    <xdr:sp macro="" textlink="">
      <xdr:nvSpPr>
        <xdr:cNvPr id="146" name="n_3mainValue【道路】&#10;一人当たり延長"/>
        <xdr:cNvSpPr txBox="1"/>
      </xdr:nvSpPr>
      <xdr:spPr>
        <a:xfrm>
          <a:off x="7594111" y="6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118165</xdr:rowOff>
    </xdr:from>
    <xdr:ext cx="534377" cy="259045"/>
    <xdr:sp macro="" textlink="">
      <xdr:nvSpPr>
        <xdr:cNvPr id="147" name="n_4mainValue【道路】&#10;一人当たり延長"/>
        <xdr:cNvSpPr txBox="1"/>
      </xdr:nvSpPr>
      <xdr:spPr>
        <a:xfrm>
          <a:off x="6705111" y="69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xdr:rowOff>
    </xdr:from>
    <xdr:to>
      <xdr:col>24</xdr:col>
      <xdr:colOff>114300</xdr:colOff>
      <xdr:row>59</xdr:row>
      <xdr:rowOff>103051</xdr:rowOff>
    </xdr:to>
    <xdr:sp macro="" textlink="">
      <xdr:nvSpPr>
        <xdr:cNvPr id="189" name="楕円 188"/>
        <xdr:cNvSpPr/>
      </xdr:nvSpPr>
      <xdr:spPr>
        <a:xfrm>
          <a:off x="4584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24328</xdr:rowOff>
    </xdr:from>
    <xdr:ext cx="405111" cy="259045"/>
    <xdr:sp macro="" textlink="">
      <xdr:nvSpPr>
        <xdr:cNvPr id="190" name="【橋りょう・トンネル】&#10;有形固定資産減価償却率該当値テキスト"/>
        <xdr:cNvSpPr txBox="1"/>
      </xdr:nvSpPr>
      <xdr:spPr>
        <a:xfrm>
          <a:off x="4673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91" name="楕円 190"/>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52251</xdr:rowOff>
    </xdr:from>
    <xdr:to>
      <xdr:col>24</xdr:col>
      <xdr:colOff>63500</xdr:colOff>
      <xdr:row>59</xdr:row>
      <xdr:rowOff>104503</xdr:rowOff>
    </xdr:to>
    <xdr:cxnSp macro="">
      <xdr:nvCxnSpPr>
        <xdr:cNvPr id="192" name="直線コネクタ 191"/>
        <xdr:cNvCxnSpPr/>
      </xdr:nvCxnSpPr>
      <xdr:spPr>
        <a:xfrm flipV="1">
          <a:off x="3797300" y="101678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93" name="楕円 192"/>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104503</xdr:rowOff>
    </xdr:to>
    <xdr:cxnSp macro="">
      <xdr:nvCxnSpPr>
        <xdr:cNvPr id="194" name="直線コネクタ 193"/>
        <xdr:cNvCxnSpPr/>
      </xdr:nvCxnSpPr>
      <xdr:spPr>
        <a:xfrm>
          <a:off x="2908300" y="1012861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5" name="楕円 194"/>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22860</xdr:rowOff>
    </xdr:to>
    <xdr:cxnSp macro="">
      <xdr:nvCxnSpPr>
        <xdr:cNvPr id="196" name="直線コネクタ 195"/>
        <xdr:cNvCxnSpPr/>
      </xdr:nvCxnSpPr>
      <xdr:spPr>
        <a:xfrm flipV="1">
          <a:off x="2019300" y="1012861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7" name="楕円 196"/>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22860</xdr:rowOff>
    </xdr:to>
    <xdr:cxnSp macro="">
      <xdr:nvCxnSpPr>
        <xdr:cNvPr id="198" name="直線コネクタ 197"/>
        <xdr:cNvCxnSpPr/>
      </xdr:nvCxnSpPr>
      <xdr:spPr>
        <a:xfrm>
          <a:off x="1130300" y="101351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380</xdr:rowOff>
    </xdr:from>
    <xdr:ext cx="405111" cy="259045"/>
    <xdr:sp macro="" textlink="">
      <xdr:nvSpPr>
        <xdr:cNvPr id="203" name="n_1main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204"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5" name="n_3main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6" name="n_4mainValue【橋りょう・トンネル】&#10;有形固定資産減価償却率"/>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54466</xdr:rowOff>
    </xdr:from>
    <xdr:to>
      <xdr:col>46</xdr:col>
      <xdr:colOff>38100</xdr:colOff>
      <xdr:row>61</xdr:row>
      <xdr:rowOff>156066</xdr:rowOff>
    </xdr:to>
    <xdr:sp macro="" textlink="">
      <xdr:nvSpPr>
        <xdr:cNvPr id="240" name="フローチャート: 判断 239"/>
        <xdr:cNvSpPr/>
      </xdr:nvSpPr>
      <xdr:spPr>
        <a:xfrm>
          <a:off x="8699500" y="105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51236</xdr:rowOff>
    </xdr:from>
    <xdr:to>
      <xdr:col>41</xdr:col>
      <xdr:colOff>101600</xdr:colOff>
      <xdr:row>61</xdr:row>
      <xdr:rowOff>152836</xdr:rowOff>
    </xdr:to>
    <xdr:sp macro="" textlink="">
      <xdr:nvSpPr>
        <xdr:cNvPr id="241" name="フローチャート: 判断 240"/>
        <xdr:cNvSpPr/>
      </xdr:nvSpPr>
      <xdr:spPr>
        <a:xfrm>
          <a:off x="7810500" y="1050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47495</xdr:rowOff>
    </xdr:from>
    <xdr:to>
      <xdr:col>36</xdr:col>
      <xdr:colOff>165100</xdr:colOff>
      <xdr:row>61</xdr:row>
      <xdr:rowOff>149095</xdr:rowOff>
    </xdr:to>
    <xdr:sp macro="" textlink="">
      <xdr:nvSpPr>
        <xdr:cNvPr id="242" name="フローチャート: 判断 241"/>
        <xdr:cNvSpPr/>
      </xdr:nvSpPr>
      <xdr:spPr>
        <a:xfrm>
          <a:off x="6921500" y="1050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102912</xdr:rowOff>
    </xdr:from>
    <xdr:to>
      <xdr:col>55</xdr:col>
      <xdr:colOff>50800</xdr:colOff>
      <xdr:row>62</xdr:row>
      <xdr:rowOff>33062</xdr:rowOff>
    </xdr:to>
    <xdr:sp macro="" textlink="">
      <xdr:nvSpPr>
        <xdr:cNvPr id="248" name="楕円 247"/>
        <xdr:cNvSpPr/>
      </xdr:nvSpPr>
      <xdr:spPr>
        <a:xfrm>
          <a:off x="10426700" y="105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125789</xdr:rowOff>
    </xdr:from>
    <xdr:ext cx="599010" cy="259045"/>
    <xdr:sp macro="" textlink="">
      <xdr:nvSpPr>
        <xdr:cNvPr id="249" name="【橋りょう・トンネル】&#10;一人当たり有形固定資産（償却資産）額該当値テキスト"/>
        <xdr:cNvSpPr txBox="1"/>
      </xdr:nvSpPr>
      <xdr:spPr>
        <a:xfrm>
          <a:off x="10515600" y="1041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33207</xdr:rowOff>
    </xdr:from>
    <xdr:to>
      <xdr:col>50</xdr:col>
      <xdr:colOff>165100</xdr:colOff>
      <xdr:row>62</xdr:row>
      <xdr:rowOff>134807</xdr:rowOff>
    </xdr:to>
    <xdr:sp macro="" textlink="">
      <xdr:nvSpPr>
        <xdr:cNvPr id="250" name="楕円 249"/>
        <xdr:cNvSpPr/>
      </xdr:nvSpPr>
      <xdr:spPr>
        <a:xfrm>
          <a:off x="9588500" y="106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153712</xdr:rowOff>
    </xdr:from>
    <xdr:to>
      <xdr:col>55</xdr:col>
      <xdr:colOff>0</xdr:colOff>
      <xdr:row>62</xdr:row>
      <xdr:rowOff>84007</xdr:rowOff>
    </xdr:to>
    <xdr:cxnSp macro="">
      <xdr:nvCxnSpPr>
        <xdr:cNvPr id="251" name="直線コネクタ 250"/>
        <xdr:cNvCxnSpPr/>
      </xdr:nvCxnSpPr>
      <xdr:spPr>
        <a:xfrm flipV="1">
          <a:off x="9639300" y="10612162"/>
          <a:ext cx="838200" cy="10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127851</xdr:rowOff>
    </xdr:from>
    <xdr:to>
      <xdr:col>46</xdr:col>
      <xdr:colOff>38100</xdr:colOff>
      <xdr:row>62</xdr:row>
      <xdr:rowOff>58001</xdr:rowOff>
    </xdr:to>
    <xdr:sp macro="" textlink="">
      <xdr:nvSpPr>
        <xdr:cNvPr id="252" name="楕円 251"/>
        <xdr:cNvSpPr/>
      </xdr:nvSpPr>
      <xdr:spPr>
        <a:xfrm>
          <a:off x="8699500" y="105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7201</xdr:rowOff>
    </xdr:from>
    <xdr:to>
      <xdr:col>50</xdr:col>
      <xdr:colOff>114300</xdr:colOff>
      <xdr:row>62</xdr:row>
      <xdr:rowOff>84007</xdr:rowOff>
    </xdr:to>
    <xdr:cxnSp macro="">
      <xdr:nvCxnSpPr>
        <xdr:cNvPr id="253" name="直線コネクタ 252"/>
        <xdr:cNvCxnSpPr/>
      </xdr:nvCxnSpPr>
      <xdr:spPr>
        <a:xfrm>
          <a:off x="8750300" y="10637101"/>
          <a:ext cx="889000" cy="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146090</xdr:rowOff>
    </xdr:from>
    <xdr:to>
      <xdr:col>41</xdr:col>
      <xdr:colOff>101600</xdr:colOff>
      <xdr:row>62</xdr:row>
      <xdr:rowOff>76240</xdr:rowOff>
    </xdr:to>
    <xdr:sp macro="" textlink="">
      <xdr:nvSpPr>
        <xdr:cNvPr id="254" name="楕円 253"/>
        <xdr:cNvSpPr/>
      </xdr:nvSpPr>
      <xdr:spPr>
        <a:xfrm>
          <a:off x="7810500" y="106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7201</xdr:rowOff>
    </xdr:from>
    <xdr:to>
      <xdr:col>45</xdr:col>
      <xdr:colOff>177800</xdr:colOff>
      <xdr:row>62</xdr:row>
      <xdr:rowOff>25440</xdr:rowOff>
    </xdr:to>
    <xdr:cxnSp macro="">
      <xdr:nvCxnSpPr>
        <xdr:cNvPr id="255" name="直線コネクタ 254"/>
        <xdr:cNvCxnSpPr/>
      </xdr:nvCxnSpPr>
      <xdr:spPr>
        <a:xfrm flipV="1">
          <a:off x="7861300" y="10637101"/>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154462</xdr:rowOff>
    </xdr:from>
    <xdr:to>
      <xdr:col>36</xdr:col>
      <xdr:colOff>165100</xdr:colOff>
      <xdr:row>62</xdr:row>
      <xdr:rowOff>84612</xdr:rowOff>
    </xdr:to>
    <xdr:sp macro="" textlink="">
      <xdr:nvSpPr>
        <xdr:cNvPr id="256" name="楕円 255"/>
        <xdr:cNvSpPr/>
      </xdr:nvSpPr>
      <xdr:spPr>
        <a:xfrm>
          <a:off x="6921500" y="106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25440</xdr:rowOff>
    </xdr:from>
    <xdr:to>
      <xdr:col>41</xdr:col>
      <xdr:colOff>50800</xdr:colOff>
      <xdr:row>62</xdr:row>
      <xdr:rowOff>33812</xdr:rowOff>
    </xdr:to>
    <xdr:cxnSp macro="">
      <xdr:nvCxnSpPr>
        <xdr:cNvPr id="257" name="直線コネクタ 256"/>
        <xdr:cNvCxnSpPr/>
      </xdr:nvCxnSpPr>
      <xdr:spPr>
        <a:xfrm flipV="1">
          <a:off x="6972300" y="10655340"/>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1143</xdr:rowOff>
    </xdr:from>
    <xdr:ext cx="599010" cy="259045"/>
    <xdr:sp macro="" textlink="">
      <xdr:nvSpPr>
        <xdr:cNvPr id="259" name="n_2aveValue【橋りょう・トンネル】&#10;一人当たり有形固定資産（償却資産）額"/>
        <xdr:cNvSpPr txBox="1"/>
      </xdr:nvSpPr>
      <xdr:spPr>
        <a:xfrm>
          <a:off x="8450795" y="1028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169363</xdr:rowOff>
    </xdr:from>
    <xdr:ext cx="599010" cy="259045"/>
    <xdr:sp macro="" textlink="">
      <xdr:nvSpPr>
        <xdr:cNvPr id="260" name="n_3aveValue【橋りょう・トンネル】&#10;一人当たり有形固定資産（償却資産）額"/>
        <xdr:cNvSpPr txBox="1"/>
      </xdr:nvSpPr>
      <xdr:spPr>
        <a:xfrm>
          <a:off x="7561795" y="102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165622</xdr:rowOff>
    </xdr:from>
    <xdr:ext cx="599010" cy="259045"/>
    <xdr:sp macro="" textlink="">
      <xdr:nvSpPr>
        <xdr:cNvPr id="261" name="n_4aveValue【橋りょう・トンネル】&#10;一人当たり有形固定資産（償却資産）額"/>
        <xdr:cNvSpPr txBox="1"/>
      </xdr:nvSpPr>
      <xdr:spPr>
        <a:xfrm>
          <a:off x="6672795" y="1028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125934</xdr:rowOff>
    </xdr:from>
    <xdr:ext cx="599010" cy="259045"/>
    <xdr:sp macro="" textlink="">
      <xdr:nvSpPr>
        <xdr:cNvPr id="262" name="n_1mainValue【橋りょう・トンネル】&#10;一人当たり有形固定資産（償却資産）額"/>
        <xdr:cNvSpPr txBox="1"/>
      </xdr:nvSpPr>
      <xdr:spPr>
        <a:xfrm>
          <a:off x="9327095" y="1075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49128</xdr:rowOff>
    </xdr:from>
    <xdr:ext cx="599010" cy="259045"/>
    <xdr:sp macro="" textlink="">
      <xdr:nvSpPr>
        <xdr:cNvPr id="263" name="n_2mainValue【橋りょう・トンネル】&#10;一人当たり有形固定資産（償却資産）額"/>
        <xdr:cNvSpPr txBox="1"/>
      </xdr:nvSpPr>
      <xdr:spPr>
        <a:xfrm>
          <a:off x="8450795" y="106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67367</xdr:rowOff>
    </xdr:from>
    <xdr:ext cx="599010" cy="259045"/>
    <xdr:sp macro="" textlink="">
      <xdr:nvSpPr>
        <xdr:cNvPr id="264" name="n_3mainValue【橋りょう・トンネル】&#10;一人当たり有形固定資産（償却資産）額"/>
        <xdr:cNvSpPr txBox="1"/>
      </xdr:nvSpPr>
      <xdr:spPr>
        <a:xfrm>
          <a:off x="7561795" y="1069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75739</xdr:rowOff>
    </xdr:from>
    <xdr:ext cx="599010" cy="259045"/>
    <xdr:sp macro="" textlink="">
      <xdr:nvSpPr>
        <xdr:cNvPr id="265" name="n_4mainValue【橋りょう・トンネル】&#10;一人当たり有形固定資産（償却資産）額"/>
        <xdr:cNvSpPr txBox="1"/>
      </xdr:nvSpPr>
      <xdr:spPr>
        <a:xfrm>
          <a:off x="6672795" y="107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8" name="フローチャート: 判断 297"/>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9" name="フローチャート: 判断 298"/>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300" name="フローチャート: 判断 299"/>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306" name="楕円 305"/>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7" name="【公営住宅】&#10;有形固定資産減価償却率該当値テキスト"/>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308" name="楕円 307"/>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57150</xdr:rowOff>
    </xdr:to>
    <xdr:cxnSp macro="">
      <xdr:nvCxnSpPr>
        <xdr:cNvPr id="309" name="直線コネクタ 308"/>
        <xdr:cNvCxnSpPr/>
      </xdr:nvCxnSpPr>
      <xdr:spPr>
        <a:xfrm>
          <a:off x="3797300" y="14108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0" name="楕円 309"/>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49530</xdr:rowOff>
    </xdr:to>
    <xdr:cxnSp macro="">
      <xdr:nvCxnSpPr>
        <xdr:cNvPr id="311" name="直線コネクタ 310"/>
        <xdr:cNvCxnSpPr/>
      </xdr:nvCxnSpPr>
      <xdr:spPr>
        <a:xfrm>
          <a:off x="2908300" y="1407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12" name="楕円 311"/>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32386</xdr:rowOff>
    </xdr:to>
    <xdr:cxnSp macro="">
      <xdr:nvCxnSpPr>
        <xdr:cNvPr id="313" name="直線コネクタ 312"/>
        <xdr:cNvCxnSpPr/>
      </xdr:nvCxnSpPr>
      <xdr:spPr>
        <a:xfrm flipV="1">
          <a:off x="2019300" y="140798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4" name="楕円 313"/>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32386</xdr:rowOff>
    </xdr:to>
    <xdr:cxnSp macro="">
      <xdr:nvCxnSpPr>
        <xdr:cNvPr id="315" name="直線コネクタ 314"/>
        <xdr:cNvCxnSpPr/>
      </xdr:nvCxnSpPr>
      <xdr:spPr>
        <a:xfrm>
          <a:off x="1130300" y="140836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7" name="n_2aveValue【公営住宅】&#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8" name="n_3ave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9" name="n_4aveValue【公営住宅】&#10;有形固定資産減価償却率"/>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320" name="n_1mainValue【公営住宅】&#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1"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99713</xdr:rowOff>
    </xdr:from>
    <xdr:ext cx="405111" cy="259045"/>
    <xdr:sp macro="" textlink="">
      <xdr:nvSpPr>
        <xdr:cNvPr id="322" name="n_3mainValue【公営住宅】&#10;有形固定資産減価償却率"/>
        <xdr:cNvSpPr txBox="1"/>
      </xdr:nvSpPr>
      <xdr:spPr>
        <a:xfrm>
          <a:off x="1816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23"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93599</xdr:rowOff>
    </xdr:from>
    <xdr:to>
      <xdr:col>46</xdr:col>
      <xdr:colOff>38100</xdr:colOff>
      <xdr:row>87</xdr:row>
      <xdr:rowOff>23749</xdr:rowOff>
    </xdr:to>
    <xdr:sp macro="" textlink="">
      <xdr:nvSpPr>
        <xdr:cNvPr id="357" name="フローチャート: 判断 356"/>
        <xdr:cNvSpPr/>
      </xdr:nvSpPr>
      <xdr:spPr>
        <a:xfrm>
          <a:off x="8699500" y="148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93729</xdr:rowOff>
    </xdr:from>
    <xdr:to>
      <xdr:col>41</xdr:col>
      <xdr:colOff>101600</xdr:colOff>
      <xdr:row>87</xdr:row>
      <xdr:rowOff>23879</xdr:rowOff>
    </xdr:to>
    <xdr:sp macro="" textlink="">
      <xdr:nvSpPr>
        <xdr:cNvPr id="358" name="フローチャート: 判断 357"/>
        <xdr:cNvSpPr/>
      </xdr:nvSpPr>
      <xdr:spPr>
        <a:xfrm>
          <a:off x="7810500" y="148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93109</xdr:rowOff>
    </xdr:from>
    <xdr:to>
      <xdr:col>36</xdr:col>
      <xdr:colOff>165100</xdr:colOff>
      <xdr:row>87</xdr:row>
      <xdr:rowOff>23259</xdr:rowOff>
    </xdr:to>
    <xdr:sp macro="" textlink="">
      <xdr:nvSpPr>
        <xdr:cNvPr id="359" name="フローチャート: 判断 358"/>
        <xdr:cNvSpPr/>
      </xdr:nvSpPr>
      <xdr:spPr>
        <a:xfrm>
          <a:off x="6921500" y="1483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83476</xdr:rowOff>
    </xdr:from>
    <xdr:to>
      <xdr:col>55</xdr:col>
      <xdr:colOff>50800</xdr:colOff>
      <xdr:row>87</xdr:row>
      <xdr:rowOff>13626</xdr:rowOff>
    </xdr:to>
    <xdr:sp macro="" textlink="">
      <xdr:nvSpPr>
        <xdr:cNvPr id="365" name="楕円 364"/>
        <xdr:cNvSpPr/>
      </xdr:nvSpPr>
      <xdr:spPr>
        <a:xfrm>
          <a:off x="10426700" y="148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84390</xdr:rowOff>
    </xdr:from>
    <xdr:to>
      <xdr:col>50</xdr:col>
      <xdr:colOff>165100</xdr:colOff>
      <xdr:row>87</xdr:row>
      <xdr:rowOff>14540</xdr:rowOff>
    </xdr:to>
    <xdr:sp macro="" textlink="">
      <xdr:nvSpPr>
        <xdr:cNvPr id="367" name="楕円 366"/>
        <xdr:cNvSpPr/>
      </xdr:nvSpPr>
      <xdr:spPr>
        <a:xfrm>
          <a:off x="9588500" y="148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134276</xdr:rowOff>
    </xdr:from>
    <xdr:to>
      <xdr:col>55</xdr:col>
      <xdr:colOff>0</xdr:colOff>
      <xdr:row>86</xdr:row>
      <xdr:rowOff>135190</xdr:rowOff>
    </xdr:to>
    <xdr:cxnSp macro="">
      <xdr:nvCxnSpPr>
        <xdr:cNvPr id="368" name="直線コネクタ 367"/>
        <xdr:cNvCxnSpPr/>
      </xdr:nvCxnSpPr>
      <xdr:spPr>
        <a:xfrm flipV="1">
          <a:off x="9639300" y="1487897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84848</xdr:rowOff>
    </xdr:from>
    <xdr:to>
      <xdr:col>46</xdr:col>
      <xdr:colOff>38100</xdr:colOff>
      <xdr:row>87</xdr:row>
      <xdr:rowOff>14998</xdr:rowOff>
    </xdr:to>
    <xdr:sp macro="" textlink="">
      <xdr:nvSpPr>
        <xdr:cNvPr id="369" name="楕円 368"/>
        <xdr:cNvSpPr/>
      </xdr:nvSpPr>
      <xdr:spPr>
        <a:xfrm>
          <a:off x="8699500" y="148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135190</xdr:rowOff>
    </xdr:from>
    <xdr:to>
      <xdr:col>50</xdr:col>
      <xdr:colOff>114300</xdr:colOff>
      <xdr:row>86</xdr:row>
      <xdr:rowOff>135648</xdr:rowOff>
    </xdr:to>
    <xdr:cxnSp macro="">
      <xdr:nvCxnSpPr>
        <xdr:cNvPr id="370" name="直線コネクタ 369"/>
        <xdr:cNvCxnSpPr/>
      </xdr:nvCxnSpPr>
      <xdr:spPr>
        <a:xfrm flipV="1">
          <a:off x="8750300" y="1487989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85435</xdr:rowOff>
    </xdr:from>
    <xdr:to>
      <xdr:col>41</xdr:col>
      <xdr:colOff>101600</xdr:colOff>
      <xdr:row>87</xdr:row>
      <xdr:rowOff>15585</xdr:rowOff>
    </xdr:to>
    <xdr:sp macro="" textlink="">
      <xdr:nvSpPr>
        <xdr:cNvPr id="371" name="楕円 370"/>
        <xdr:cNvSpPr/>
      </xdr:nvSpPr>
      <xdr:spPr>
        <a:xfrm>
          <a:off x="7810500" y="148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135648</xdr:rowOff>
    </xdr:from>
    <xdr:to>
      <xdr:col>45</xdr:col>
      <xdr:colOff>177800</xdr:colOff>
      <xdr:row>86</xdr:row>
      <xdr:rowOff>136235</xdr:rowOff>
    </xdr:to>
    <xdr:cxnSp macro="">
      <xdr:nvCxnSpPr>
        <xdr:cNvPr id="372" name="直線コネクタ 371"/>
        <xdr:cNvCxnSpPr/>
      </xdr:nvCxnSpPr>
      <xdr:spPr>
        <a:xfrm flipV="1">
          <a:off x="7861300" y="14880348"/>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86055</xdr:rowOff>
    </xdr:from>
    <xdr:to>
      <xdr:col>36</xdr:col>
      <xdr:colOff>165100</xdr:colOff>
      <xdr:row>87</xdr:row>
      <xdr:rowOff>16205</xdr:rowOff>
    </xdr:to>
    <xdr:sp macro="" textlink="">
      <xdr:nvSpPr>
        <xdr:cNvPr id="373" name="楕円 372"/>
        <xdr:cNvSpPr/>
      </xdr:nvSpPr>
      <xdr:spPr>
        <a:xfrm>
          <a:off x="6921500" y="148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136235</xdr:rowOff>
    </xdr:from>
    <xdr:to>
      <xdr:col>41</xdr:col>
      <xdr:colOff>50800</xdr:colOff>
      <xdr:row>86</xdr:row>
      <xdr:rowOff>136855</xdr:rowOff>
    </xdr:to>
    <xdr:cxnSp macro="">
      <xdr:nvCxnSpPr>
        <xdr:cNvPr id="374" name="直線コネクタ 373"/>
        <xdr:cNvCxnSpPr/>
      </xdr:nvCxnSpPr>
      <xdr:spPr>
        <a:xfrm flipV="1">
          <a:off x="6972300" y="1488093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14876</xdr:rowOff>
    </xdr:from>
    <xdr:ext cx="469744" cy="259045"/>
    <xdr:sp macro="" textlink="">
      <xdr:nvSpPr>
        <xdr:cNvPr id="376" name="n_2aveValue【公営住宅】&#10;一人当たり面積"/>
        <xdr:cNvSpPr txBox="1"/>
      </xdr:nvSpPr>
      <xdr:spPr>
        <a:xfrm>
          <a:off x="8515427" y="1493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15006</xdr:rowOff>
    </xdr:from>
    <xdr:ext cx="469744" cy="259045"/>
    <xdr:sp macro="" textlink="">
      <xdr:nvSpPr>
        <xdr:cNvPr id="377" name="n_3aveValue【公営住宅】&#10;一人当たり面積"/>
        <xdr:cNvSpPr txBox="1"/>
      </xdr:nvSpPr>
      <xdr:spPr>
        <a:xfrm>
          <a:off x="7626427" y="149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14386</xdr:rowOff>
    </xdr:from>
    <xdr:ext cx="469744" cy="259045"/>
    <xdr:sp macro="" textlink="">
      <xdr:nvSpPr>
        <xdr:cNvPr id="378" name="n_4aveValue【公営住宅】&#10;一人当たり面積"/>
        <xdr:cNvSpPr txBox="1"/>
      </xdr:nvSpPr>
      <xdr:spPr>
        <a:xfrm>
          <a:off x="6737427" y="149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5667</xdr:rowOff>
    </xdr:from>
    <xdr:ext cx="469744" cy="259045"/>
    <xdr:sp macro="" textlink="">
      <xdr:nvSpPr>
        <xdr:cNvPr id="379" name="n_1mainValue【公営住宅】&#10;一人当たり面積"/>
        <xdr:cNvSpPr txBox="1"/>
      </xdr:nvSpPr>
      <xdr:spPr>
        <a:xfrm>
          <a:off x="9391727" y="1492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31525</xdr:rowOff>
    </xdr:from>
    <xdr:ext cx="469744" cy="259045"/>
    <xdr:sp macro="" textlink="">
      <xdr:nvSpPr>
        <xdr:cNvPr id="380" name="n_2mainValue【公営住宅】&#10;一人当たり面積"/>
        <xdr:cNvSpPr txBox="1"/>
      </xdr:nvSpPr>
      <xdr:spPr>
        <a:xfrm>
          <a:off x="8515427" y="1460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32112</xdr:rowOff>
    </xdr:from>
    <xdr:ext cx="469744" cy="259045"/>
    <xdr:sp macro="" textlink="">
      <xdr:nvSpPr>
        <xdr:cNvPr id="381" name="n_3mainValue【公営住宅】&#10;一人当たり面積"/>
        <xdr:cNvSpPr txBox="1"/>
      </xdr:nvSpPr>
      <xdr:spPr>
        <a:xfrm>
          <a:off x="7626427" y="146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32732</xdr:rowOff>
    </xdr:from>
    <xdr:ext cx="469744" cy="259045"/>
    <xdr:sp macro="" textlink="">
      <xdr:nvSpPr>
        <xdr:cNvPr id="382" name="n_4mainValue【公営住宅】&#10;一人当たり面積"/>
        <xdr:cNvSpPr txBox="1"/>
      </xdr:nvSpPr>
      <xdr:spPr>
        <a:xfrm>
          <a:off x="6737427" y="1460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1" name="フローチャート: 判断 430"/>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32" name="フローチャート: 判断 431"/>
        <xdr:cNvSpPr/>
      </xdr:nvSpPr>
      <xdr:spPr>
        <a:xfrm>
          <a:off x="14541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33" name="フローチャート: 判断 432"/>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136434</xdr:rowOff>
    </xdr:from>
    <xdr:to>
      <xdr:col>67</xdr:col>
      <xdr:colOff>101600</xdr:colOff>
      <xdr:row>38</xdr:row>
      <xdr:rowOff>66584</xdr:rowOff>
    </xdr:to>
    <xdr:sp macro="" textlink="">
      <xdr:nvSpPr>
        <xdr:cNvPr id="434" name="フローチャート: 判断 433"/>
        <xdr:cNvSpPr/>
      </xdr:nvSpPr>
      <xdr:spPr>
        <a:xfrm>
          <a:off x="12763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15603</xdr:rowOff>
    </xdr:from>
    <xdr:to>
      <xdr:col>85</xdr:col>
      <xdr:colOff>177800</xdr:colOff>
      <xdr:row>42</xdr:row>
      <xdr:rowOff>117203</xdr:rowOff>
    </xdr:to>
    <xdr:sp macro="" textlink="">
      <xdr:nvSpPr>
        <xdr:cNvPr id="440" name="楕円 439"/>
        <xdr:cNvSpPr/>
      </xdr:nvSpPr>
      <xdr:spPr>
        <a:xfrm>
          <a:off x="16268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101980</xdr:rowOff>
    </xdr:from>
    <xdr:ext cx="405111" cy="259045"/>
    <xdr:sp macro="" textlink="">
      <xdr:nvSpPr>
        <xdr:cNvPr id="441" name="【認定こども園・幼稚園・保育所】&#10;有形固定資産減価償却率該当値テキスト"/>
        <xdr:cNvSpPr txBox="1"/>
      </xdr:nvSpPr>
      <xdr:spPr>
        <a:xfrm>
          <a:off x="163576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xdr:rowOff>
    </xdr:from>
    <xdr:to>
      <xdr:col>81</xdr:col>
      <xdr:colOff>101600</xdr:colOff>
      <xdr:row>42</xdr:row>
      <xdr:rowOff>104140</xdr:rowOff>
    </xdr:to>
    <xdr:sp macro="" textlink="">
      <xdr:nvSpPr>
        <xdr:cNvPr id="442" name="楕円 441"/>
        <xdr:cNvSpPr/>
      </xdr:nvSpPr>
      <xdr:spPr>
        <a:xfrm>
          <a:off x="15430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53340</xdr:rowOff>
    </xdr:from>
    <xdr:to>
      <xdr:col>85</xdr:col>
      <xdr:colOff>127000</xdr:colOff>
      <xdr:row>42</xdr:row>
      <xdr:rowOff>66403</xdr:rowOff>
    </xdr:to>
    <xdr:cxnSp macro="">
      <xdr:nvCxnSpPr>
        <xdr:cNvPr id="443" name="直線コネクタ 442"/>
        <xdr:cNvCxnSpPr/>
      </xdr:nvCxnSpPr>
      <xdr:spPr>
        <a:xfrm>
          <a:off x="15481300" y="72542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152763</xdr:rowOff>
    </xdr:from>
    <xdr:to>
      <xdr:col>76</xdr:col>
      <xdr:colOff>165100</xdr:colOff>
      <xdr:row>42</xdr:row>
      <xdr:rowOff>82913</xdr:rowOff>
    </xdr:to>
    <xdr:sp macro="" textlink="">
      <xdr:nvSpPr>
        <xdr:cNvPr id="444" name="楕円 443"/>
        <xdr:cNvSpPr/>
      </xdr:nvSpPr>
      <xdr:spPr>
        <a:xfrm>
          <a:off x="14541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32113</xdr:rowOff>
    </xdr:from>
    <xdr:to>
      <xdr:col>81</xdr:col>
      <xdr:colOff>50800</xdr:colOff>
      <xdr:row>42</xdr:row>
      <xdr:rowOff>53340</xdr:rowOff>
    </xdr:to>
    <xdr:cxnSp macro="">
      <xdr:nvCxnSpPr>
        <xdr:cNvPr id="445" name="直線コネクタ 444"/>
        <xdr:cNvCxnSpPr/>
      </xdr:nvCxnSpPr>
      <xdr:spPr>
        <a:xfrm>
          <a:off x="14592300" y="72330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142966</xdr:rowOff>
    </xdr:from>
    <xdr:to>
      <xdr:col>72</xdr:col>
      <xdr:colOff>38100</xdr:colOff>
      <xdr:row>42</xdr:row>
      <xdr:rowOff>73116</xdr:rowOff>
    </xdr:to>
    <xdr:sp macro="" textlink="">
      <xdr:nvSpPr>
        <xdr:cNvPr id="446" name="楕円 445"/>
        <xdr:cNvSpPr/>
      </xdr:nvSpPr>
      <xdr:spPr>
        <a:xfrm>
          <a:off x="13652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22316</xdr:rowOff>
    </xdr:from>
    <xdr:to>
      <xdr:col>76</xdr:col>
      <xdr:colOff>114300</xdr:colOff>
      <xdr:row>42</xdr:row>
      <xdr:rowOff>32113</xdr:rowOff>
    </xdr:to>
    <xdr:cxnSp macro="">
      <xdr:nvCxnSpPr>
        <xdr:cNvPr id="447" name="直線コネクタ 446"/>
        <xdr:cNvCxnSpPr/>
      </xdr:nvCxnSpPr>
      <xdr:spPr>
        <a:xfrm>
          <a:off x="13703300" y="72232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134801</xdr:rowOff>
    </xdr:from>
    <xdr:to>
      <xdr:col>67</xdr:col>
      <xdr:colOff>101600</xdr:colOff>
      <xdr:row>42</xdr:row>
      <xdr:rowOff>64951</xdr:rowOff>
    </xdr:to>
    <xdr:sp macro="" textlink="">
      <xdr:nvSpPr>
        <xdr:cNvPr id="448" name="楕円 447"/>
        <xdr:cNvSpPr/>
      </xdr:nvSpPr>
      <xdr:spPr>
        <a:xfrm>
          <a:off x="1276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14151</xdr:rowOff>
    </xdr:from>
    <xdr:to>
      <xdr:col>71</xdr:col>
      <xdr:colOff>177800</xdr:colOff>
      <xdr:row>42</xdr:row>
      <xdr:rowOff>22316</xdr:rowOff>
    </xdr:to>
    <xdr:cxnSp macro="">
      <xdr:nvCxnSpPr>
        <xdr:cNvPr id="449" name="直線コネクタ 448"/>
        <xdr:cNvCxnSpPr/>
      </xdr:nvCxnSpPr>
      <xdr:spPr>
        <a:xfrm>
          <a:off x="12814300" y="72150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450" name="n_1aveValue【認定こども園・幼稚園・保育所】&#10;有形固定資産減価償却率"/>
        <xdr:cNvSpPr txBox="1"/>
      </xdr:nvSpPr>
      <xdr:spPr>
        <a:xfrm>
          <a:off x="15266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91276</xdr:rowOff>
    </xdr:from>
    <xdr:ext cx="405111" cy="259045"/>
    <xdr:sp macro="" textlink="">
      <xdr:nvSpPr>
        <xdr:cNvPr id="451" name="n_2aveValue【認定こども園・幼稚園・保育所】&#10;有形固定資産減価償却率"/>
        <xdr:cNvSpPr txBox="1"/>
      </xdr:nvSpPr>
      <xdr:spPr>
        <a:xfrm>
          <a:off x="14389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52" name="n_3aveValue【認定こども園・幼稚園・保育所】&#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83111</xdr:rowOff>
    </xdr:from>
    <xdr:ext cx="405111" cy="259045"/>
    <xdr:sp macro="" textlink="">
      <xdr:nvSpPr>
        <xdr:cNvPr id="453" name="n_4aveValue【認定こども園・幼稚園・保育所】&#10;有形固定資産減価償却率"/>
        <xdr:cNvSpPr txBox="1"/>
      </xdr:nvSpPr>
      <xdr:spPr>
        <a:xfrm>
          <a:off x="12611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95267</xdr:rowOff>
    </xdr:from>
    <xdr:ext cx="405111" cy="259045"/>
    <xdr:sp macro="" textlink="">
      <xdr:nvSpPr>
        <xdr:cNvPr id="454" name="n_1mainValue【認定こども園・幼稚園・保育所】&#10;有形固定資産減価償却率"/>
        <xdr:cNvSpPr txBox="1"/>
      </xdr:nvSpPr>
      <xdr:spPr>
        <a:xfrm>
          <a:off x="15266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74040</xdr:rowOff>
    </xdr:from>
    <xdr:ext cx="405111" cy="259045"/>
    <xdr:sp macro="" textlink="">
      <xdr:nvSpPr>
        <xdr:cNvPr id="455" name="n_2mainValue【認定こども園・幼稚園・保育所】&#10;有形固定資産減価償却率"/>
        <xdr:cNvSpPr txBox="1"/>
      </xdr:nvSpPr>
      <xdr:spPr>
        <a:xfrm>
          <a:off x="14389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64243</xdr:rowOff>
    </xdr:from>
    <xdr:ext cx="405111" cy="259045"/>
    <xdr:sp macro="" textlink="">
      <xdr:nvSpPr>
        <xdr:cNvPr id="456" name="n_3mainValue【認定こども園・幼稚園・保育所】&#10;有形固定資産減価償却率"/>
        <xdr:cNvSpPr txBox="1"/>
      </xdr:nvSpPr>
      <xdr:spPr>
        <a:xfrm>
          <a:off x="13500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56078</xdr:rowOff>
    </xdr:from>
    <xdr:ext cx="405111" cy="259045"/>
    <xdr:sp macro="" textlink="">
      <xdr:nvSpPr>
        <xdr:cNvPr id="457" name="n_4mainValue【認定こども園・幼稚園・保育所】&#10;有形固定資産減価償却率"/>
        <xdr:cNvSpPr txBox="1"/>
      </xdr:nvSpPr>
      <xdr:spPr>
        <a:xfrm>
          <a:off x="12611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90" name="フローチャート: 判断 489"/>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91" name="フローチャート: 判断 490"/>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2" name="フローチャート: 判断 491"/>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93" name="フローチャート: 判断 492"/>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62956</xdr:rowOff>
    </xdr:from>
    <xdr:to>
      <xdr:col>116</xdr:col>
      <xdr:colOff>114300</xdr:colOff>
      <xdr:row>41</xdr:row>
      <xdr:rowOff>164556</xdr:rowOff>
    </xdr:to>
    <xdr:sp macro="" textlink="">
      <xdr:nvSpPr>
        <xdr:cNvPr id="499" name="楕円 498"/>
        <xdr:cNvSpPr/>
      </xdr:nvSpPr>
      <xdr:spPr>
        <a:xfrm>
          <a:off x="22110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149333</xdr:rowOff>
    </xdr:from>
    <xdr:ext cx="469744" cy="259045"/>
    <xdr:sp macro="" textlink="">
      <xdr:nvSpPr>
        <xdr:cNvPr id="500" name="【認定こども園・幼稚園・保育所】&#10;一人当たり面積該当値テキスト"/>
        <xdr:cNvSpPr txBox="1"/>
      </xdr:nvSpPr>
      <xdr:spPr>
        <a:xfrm>
          <a:off x="22199600" y="700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53159</xdr:rowOff>
    </xdr:from>
    <xdr:to>
      <xdr:col>112</xdr:col>
      <xdr:colOff>38100</xdr:colOff>
      <xdr:row>41</xdr:row>
      <xdr:rowOff>154759</xdr:rowOff>
    </xdr:to>
    <xdr:sp macro="" textlink="">
      <xdr:nvSpPr>
        <xdr:cNvPr id="501" name="楕円 500"/>
        <xdr:cNvSpPr/>
      </xdr:nvSpPr>
      <xdr:spPr>
        <a:xfrm>
          <a:off x="2127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103959</xdr:rowOff>
    </xdr:from>
    <xdr:to>
      <xdr:col>116</xdr:col>
      <xdr:colOff>63500</xdr:colOff>
      <xdr:row>41</xdr:row>
      <xdr:rowOff>113756</xdr:rowOff>
    </xdr:to>
    <xdr:cxnSp macro="">
      <xdr:nvCxnSpPr>
        <xdr:cNvPr id="502" name="直線コネクタ 501"/>
        <xdr:cNvCxnSpPr/>
      </xdr:nvCxnSpPr>
      <xdr:spPr>
        <a:xfrm>
          <a:off x="21323300" y="71334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53159</xdr:rowOff>
    </xdr:from>
    <xdr:to>
      <xdr:col>107</xdr:col>
      <xdr:colOff>101600</xdr:colOff>
      <xdr:row>41</xdr:row>
      <xdr:rowOff>154759</xdr:rowOff>
    </xdr:to>
    <xdr:sp macro="" textlink="">
      <xdr:nvSpPr>
        <xdr:cNvPr id="503" name="楕円 502"/>
        <xdr:cNvSpPr/>
      </xdr:nvSpPr>
      <xdr:spPr>
        <a:xfrm>
          <a:off x="20383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103959</xdr:rowOff>
    </xdr:from>
    <xdr:to>
      <xdr:col>111</xdr:col>
      <xdr:colOff>177800</xdr:colOff>
      <xdr:row>41</xdr:row>
      <xdr:rowOff>103959</xdr:rowOff>
    </xdr:to>
    <xdr:cxnSp macro="">
      <xdr:nvCxnSpPr>
        <xdr:cNvPr id="504" name="直線コネクタ 503"/>
        <xdr:cNvCxnSpPr/>
      </xdr:nvCxnSpPr>
      <xdr:spPr>
        <a:xfrm>
          <a:off x="20434300" y="713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56424</xdr:rowOff>
    </xdr:from>
    <xdr:to>
      <xdr:col>102</xdr:col>
      <xdr:colOff>165100</xdr:colOff>
      <xdr:row>41</xdr:row>
      <xdr:rowOff>158024</xdr:rowOff>
    </xdr:to>
    <xdr:sp macro="" textlink="">
      <xdr:nvSpPr>
        <xdr:cNvPr id="505" name="楕円 504"/>
        <xdr:cNvSpPr/>
      </xdr:nvSpPr>
      <xdr:spPr>
        <a:xfrm>
          <a:off x="19494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103959</xdr:rowOff>
    </xdr:from>
    <xdr:to>
      <xdr:col>107</xdr:col>
      <xdr:colOff>50800</xdr:colOff>
      <xdr:row>41</xdr:row>
      <xdr:rowOff>107224</xdr:rowOff>
    </xdr:to>
    <xdr:cxnSp macro="">
      <xdr:nvCxnSpPr>
        <xdr:cNvPr id="506" name="直線コネクタ 505"/>
        <xdr:cNvCxnSpPr/>
      </xdr:nvCxnSpPr>
      <xdr:spPr>
        <a:xfrm flipV="1">
          <a:off x="19545300" y="71334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507" name="楕円 506"/>
        <xdr:cNvSpPr/>
      </xdr:nvSpPr>
      <xdr:spPr>
        <a:xfrm>
          <a:off x="18605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107224</xdr:rowOff>
    </xdr:from>
    <xdr:to>
      <xdr:col>102</xdr:col>
      <xdr:colOff>114300</xdr:colOff>
      <xdr:row>41</xdr:row>
      <xdr:rowOff>110490</xdr:rowOff>
    </xdr:to>
    <xdr:cxnSp macro="">
      <xdr:nvCxnSpPr>
        <xdr:cNvPr id="508" name="直線コネクタ 507"/>
        <xdr:cNvCxnSpPr/>
      </xdr:nvCxnSpPr>
      <xdr:spPr>
        <a:xfrm flipV="1">
          <a:off x="18656300" y="713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9"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10" name="n_2aveValue【認定こども園・幼稚園・保育所】&#10;一人当たり面積"/>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11" name="n_3aveValue【認定こども園・幼稚園・保育所】&#10;一人当たり面積"/>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12" name="n_4aveValue【認定こども園・幼稚園・保育所】&#10;一人当たり面積"/>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145886</xdr:rowOff>
    </xdr:from>
    <xdr:ext cx="469744" cy="259045"/>
    <xdr:sp macro="" textlink="">
      <xdr:nvSpPr>
        <xdr:cNvPr id="513" name="n_1mainValue【認定こども園・幼稚園・保育所】&#10;一人当たり面積"/>
        <xdr:cNvSpPr txBox="1"/>
      </xdr:nvSpPr>
      <xdr:spPr>
        <a:xfrm>
          <a:off x="210757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145886</xdr:rowOff>
    </xdr:from>
    <xdr:ext cx="469744" cy="259045"/>
    <xdr:sp macro="" textlink="">
      <xdr:nvSpPr>
        <xdr:cNvPr id="514" name="n_2mainValue【認定こども園・幼稚園・保育所】&#10;一人当たり面積"/>
        <xdr:cNvSpPr txBox="1"/>
      </xdr:nvSpPr>
      <xdr:spPr>
        <a:xfrm>
          <a:off x="20199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149151</xdr:rowOff>
    </xdr:from>
    <xdr:ext cx="469744" cy="259045"/>
    <xdr:sp macro="" textlink="">
      <xdr:nvSpPr>
        <xdr:cNvPr id="515" name="n_3mainValue【認定こども園・幼稚園・保育所】&#10;一人当たり面積"/>
        <xdr:cNvSpPr txBox="1"/>
      </xdr:nvSpPr>
      <xdr:spPr>
        <a:xfrm>
          <a:off x="193104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516" name="n_4mainValue【認定こども園・幼稚園・保育所】&#10;一人当たり面積"/>
        <xdr:cNvSpPr txBox="1"/>
      </xdr:nvSpPr>
      <xdr:spPr>
        <a:xfrm>
          <a:off x="18421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8" name="フローチャート: 判断 547"/>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9" name="フローチャート: 判断 548"/>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0" name="フローチャート: 判断 54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51" name="フローチャート: 判断 550"/>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7" name="楕円 556"/>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8" name="【学校施設】&#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9" name="楕円 558"/>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19050</xdr:rowOff>
    </xdr:to>
    <xdr:cxnSp macro="">
      <xdr:nvCxnSpPr>
        <xdr:cNvPr id="560" name="直線コネクタ 559"/>
        <xdr:cNvCxnSpPr/>
      </xdr:nvCxnSpPr>
      <xdr:spPr>
        <a:xfrm>
          <a:off x="15481300" y="1045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561" name="楕円 560"/>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0</xdr:rowOff>
    </xdr:to>
    <xdr:cxnSp macro="">
      <xdr:nvCxnSpPr>
        <xdr:cNvPr id="562" name="直線コネクタ 561"/>
        <xdr:cNvCxnSpPr/>
      </xdr:nvCxnSpPr>
      <xdr:spPr>
        <a:xfrm>
          <a:off x="14592300" y="1042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563" name="楕円 562"/>
        <xdr:cNvSpPr/>
      </xdr:nvSpPr>
      <xdr:spPr>
        <a:xfrm>
          <a:off x="13652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60</xdr:row>
      <xdr:rowOff>150495</xdr:rowOff>
    </xdr:to>
    <xdr:cxnSp macro="">
      <xdr:nvCxnSpPr>
        <xdr:cNvPr id="564" name="直線コネクタ 563"/>
        <xdr:cNvCxnSpPr/>
      </xdr:nvCxnSpPr>
      <xdr:spPr>
        <a:xfrm flipV="1">
          <a:off x="13703300" y="1042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92075</xdr:rowOff>
    </xdr:from>
    <xdr:to>
      <xdr:col>67</xdr:col>
      <xdr:colOff>101600</xdr:colOff>
      <xdr:row>61</xdr:row>
      <xdr:rowOff>22225</xdr:rowOff>
    </xdr:to>
    <xdr:sp macro="" textlink="">
      <xdr:nvSpPr>
        <xdr:cNvPr id="565" name="楕円 564"/>
        <xdr:cNvSpPr/>
      </xdr:nvSpPr>
      <xdr:spPr>
        <a:xfrm>
          <a:off x="12763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60</xdr:row>
      <xdr:rowOff>150495</xdr:rowOff>
    </xdr:to>
    <xdr:cxnSp macro="">
      <xdr:nvCxnSpPr>
        <xdr:cNvPr id="566" name="直線コネクタ 565"/>
        <xdr:cNvCxnSpPr/>
      </xdr:nvCxnSpPr>
      <xdr:spPr>
        <a:xfrm>
          <a:off x="12814300" y="10429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7"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8" name="n_2ave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9" name="n_3ave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70" name="n_4aveValue【学校施設】&#10;有形固定資産減価償却率"/>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71"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572"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573" name="n_3mainValue【学校施設】&#10;有形固定資産減価償却率"/>
        <xdr:cNvSpPr txBox="1"/>
      </xdr:nvSpPr>
      <xdr:spPr>
        <a:xfrm>
          <a:off x="13500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13352</xdr:rowOff>
    </xdr:from>
    <xdr:ext cx="405111" cy="259045"/>
    <xdr:sp macro="" textlink="">
      <xdr:nvSpPr>
        <xdr:cNvPr id="574" name="n_4mainValue【学校施設】&#10;有形固定資産減価償却率"/>
        <xdr:cNvSpPr txBox="1"/>
      </xdr:nvSpPr>
      <xdr:spPr>
        <a:xfrm>
          <a:off x="12611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608" name="フローチャート: 判断 607"/>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609" name="フローチャート: 判断 608"/>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168329</xdr:rowOff>
    </xdr:from>
    <xdr:to>
      <xdr:col>102</xdr:col>
      <xdr:colOff>165100</xdr:colOff>
      <xdr:row>63</xdr:row>
      <xdr:rowOff>98479</xdr:rowOff>
    </xdr:to>
    <xdr:sp macro="" textlink="">
      <xdr:nvSpPr>
        <xdr:cNvPr id="610" name="フローチャート: 判断 609"/>
        <xdr:cNvSpPr/>
      </xdr:nvSpPr>
      <xdr:spPr>
        <a:xfrm>
          <a:off x="19494500" y="107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12881</xdr:rowOff>
    </xdr:from>
    <xdr:to>
      <xdr:col>98</xdr:col>
      <xdr:colOff>38100</xdr:colOff>
      <xdr:row>63</xdr:row>
      <xdr:rowOff>114481</xdr:rowOff>
    </xdr:to>
    <xdr:sp macro="" textlink="">
      <xdr:nvSpPr>
        <xdr:cNvPr id="611" name="フローチャート: 判断 610"/>
        <xdr:cNvSpPr/>
      </xdr:nvSpPr>
      <xdr:spPr>
        <a:xfrm>
          <a:off x="18605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63826</xdr:rowOff>
    </xdr:from>
    <xdr:to>
      <xdr:col>116</xdr:col>
      <xdr:colOff>114300</xdr:colOff>
      <xdr:row>62</xdr:row>
      <xdr:rowOff>165426</xdr:rowOff>
    </xdr:to>
    <xdr:sp macro="" textlink="">
      <xdr:nvSpPr>
        <xdr:cNvPr id="617" name="楕円 616"/>
        <xdr:cNvSpPr/>
      </xdr:nvSpPr>
      <xdr:spPr>
        <a:xfrm>
          <a:off x="22110700" y="10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86703</xdr:rowOff>
    </xdr:from>
    <xdr:ext cx="469744" cy="259045"/>
    <xdr:sp macro="" textlink="">
      <xdr:nvSpPr>
        <xdr:cNvPr id="618" name="【学校施設】&#10;一人当たり面積該当値テキスト"/>
        <xdr:cNvSpPr txBox="1"/>
      </xdr:nvSpPr>
      <xdr:spPr>
        <a:xfrm>
          <a:off x="22199600" y="1054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48151</xdr:rowOff>
    </xdr:from>
    <xdr:to>
      <xdr:col>112</xdr:col>
      <xdr:colOff>38100</xdr:colOff>
      <xdr:row>62</xdr:row>
      <xdr:rowOff>149751</xdr:rowOff>
    </xdr:to>
    <xdr:sp macro="" textlink="">
      <xdr:nvSpPr>
        <xdr:cNvPr id="619" name="楕円 618"/>
        <xdr:cNvSpPr/>
      </xdr:nvSpPr>
      <xdr:spPr>
        <a:xfrm>
          <a:off x="21272500" y="10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98951</xdr:rowOff>
    </xdr:from>
    <xdr:to>
      <xdr:col>116</xdr:col>
      <xdr:colOff>63500</xdr:colOff>
      <xdr:row>62</xdr:row>
      <xdr:rowOff>114626</xdr:rowOff>
    </xdr:to>
    <xdr:cxnSp macro="">
      <xdr:nvCxnSpPr>
        <xdr:cNvPr id="620" name="直線コネクタ 619"/>
        <xdr:cNvCxnSpPr/>
      </xdr:nvCxnSpPr>
      <xdr:spPr>
        <a:xfrm>
          <a:off x="21323300" y="10728851"/>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66112</xdr:rowOff>
    </xdr:from>
    <xdr:to>
      <xdr:col>107</xdr:col>
      <xdr:colOff>101600</xdr:colOff>
      <xdr:row>62</xdr:row>
      <xdr:rowOff>167712</xdr:rowOff>
    </xdr:to>
    <xdr:sp macro="" textlink="">
      <xdr:nvSpPr>
        <xdr:cNvPr id="621" name="楕円 620"/>
        <xdr:cNvSpPr/>
      </xdr:nvSpPr>
      <xdr:spPr>
        <a:xfrm>
          <a:off x="20383500" y="106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98951</xdr:rowOff>
    </xdr:from>
    <xdr:to>
      <xdr:col>111</xdr:col>
      <xdr:colOff>177800</xdr:colOff>
      <xdr:row>62</xdr:row>
      <xdr:rowOff>116912</xdr:rowOff>
    </xdr:to>
    <xdr:cxnSp macro="">
      <xdr:nvCxnSpPr>
        <xdr:cNvPr id="622" name="直線コネクタ 621"/>
        <xdr:cNvCxnSpPr/>
      </xdr:nvCxnSpPr>
      <xdr:spPr>
        <a:xfrm flipV="1">
          <a:off x="20434300" y="1072885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78522</xdr:rowOff>
    </xdr:from>
    <xdr:to>
      <xdr:col>102</xdr:col>
      <xdr:colOff>165100</xdr:colOff>
      <xdr:row>63</xdr:row>
      <xdr:rowOff>8672</xdr:rowOff>
    </xdr:to>
    <xdr:sp macro="" textlink="">
      <xdr:nvSpPr>
        <xdr:cNvPr id="623" name="楕円 622"/>
        <xdr:cNvSpPr/>
      </xdr:nvSpPr>
      <xdr:spPr>
        <a:xfrm>
          <a:off x="19494500" y="107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116912</xdr:rowOff>
    </xdr:from>
    <xdr:to>
      <xdr:col>107</xdr:col>
      <xdr:colOff>50800</xdr:colOff>
      <xdr:row>62</xdr:row>
      <xdr:rowOff>129322</xdr:rowOff>
    </xdr:to>
    <xdr:cxnSp macro="">
      <xdr:nvCxnSpPr>
        <xdr:cNvPr id="624" name="直線コネクタ 623"/>
        <xdr:cNvCxnSpPr/>
      </xdr:nvCxnSpPr>
      <xdr:spPr>
        <a:xfrm flipV="1">
          <a:off x="19545300" y="1074681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25" name="楕円 624"/>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129322</xdr:rowOff>
    </xdr:from>
    <xdr:to>
      <xdr:col>102</xdr:col>
      <xdr:colOff>114300</xdr:colOff>
      <xdr:row>62</xdr:row>
      <xdr:rowOff>141732</xdr:rowOff>
    </xdr:to>
    <xdr:cxnSp macro="">
      <xdr:nvCxnSpPr>
        <xdr:cNvPr id="626" name="直線コネクタ 625"/>
        <xdr:cNvCxnSpPr/>
      </xdr:nvCxnSpPr>
      <xdr:spPr>
        <a:xfrm flipV="1">
          <a:off x="18656300" y="1075922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627" name="n_1aveValue【学校施設】&#10;一人当たり面積"/>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628" name="n_2aveValue【学校施設】&#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89606</xdr:rowOff>
    </xdr:from>
    <xdr:ext cx="469744" cy="259045"/>
    <xdr:sp macro="" textlink="">
      <xdr:nvSpPr>
        <xdr:cNvPr id="629" name="n_3aveValue【学校施設】&#10;一人当たり面積"/>
        <xdr:cNvSpPr txBox="1"/>
      </xdr:nvSpPr>
      <xdr:spPr>
        <a:xfrm>
          <a:off x="19310427" y="1089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105608</xdr:rowOff>
    </xdr:from>
    <xdr:ext cx="469744" cy="259045"/>
    <xdr:sp macro="" textlink="">
      <xdr:nvSpPr>
        <xdr:cNvPr id="630" name="n_4aveValue【学校施設】&#10;一人当たり面積"/>
        <xdr:cNvSpPr txBox="1"/>
      </xdr:nvSpPr>
      <xdr:spPr>
        <a:xfrm>
          <a:off x="18421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140878</xdr:rowOff>
    </xdr:from>
    <xdr:ext cx="469744" cy="259045"/>
    <xdr:sp macro="" textlink="">
      <xdr:nvSpPr>
        <xdr:cNvPr id="631" name="n_1mainValue【学校施設】&#10;一人当たり面積"/>
        <xdr:cNvSpPr txBox="1"/>
      </xdr:nvSpPr>
      <xdr:spPr>
        <a:xfrm>
          <a:off x="21075727" y="107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12789</xdr:rowOff>
    </xdr:from>
    <xdr:ext cx="469744" cy="259045"/>
    <xdr:sp macro="" textlink="">
      <xdr:nvSpPr>
        <xdr:cNvPr id="632" name="n_2mainValue【学校施設】&#10;一人当たり面積"/>
        <xdr:cNvSpPr txBox="1"/>
      </xdr:nvSpPr>
      <xdr:spPr>
        <a:xfrm>
          <a:off x="20199427" y="104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25199</xdr:rowOff>
    </xdr:from>
    <xdr:ext cx="469744" cy="259045"/>
    <xdr:sp macro="" textlink="">
      <xdr:nvSpPr>
        <xdr:cNvPr id="633" name="n_3mainValue【学校施設】&#10;一人当たり面積"/>
        <xdr:cNvSpPr txBox="1"/>
      </xdr:nvSpPr>
      <xdr:spPr>
        <a:xfrm>
          <a:off x="19310427" y="104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634" name="n_4mainValue【学校施設】&#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65"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67" name="フローチャート: 判断 666"/>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8" name="フローチャート: 判断 667"/>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9" name="フローチャート: 判断 668"/>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70" name="フローチャート: 判断 66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6" name="楕円 67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8" name="楕円 67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9" name="直線コネクタ 67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80" name="楕円 67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81" name="直線コネクタ 68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82" name="楕円 68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83" name="直線コネクタ 68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84" name="楕円 68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85" name="直線コネクタ 68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86"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87"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8" name="n_3aveValue【児童館】&#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9" name="n_4aveValue【児童館】&#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9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91"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9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9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724" name="フローチャート: 判断 723"/>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29211</xdr:rowOff>
    </xdr:from>
    <xdr:to>
      <xdr:col>107</xdr:col>
      <xdr:colOff>101600</xdr:colOff>
      <xdr:row>85</xdr:row>
      <xdr:rowOff>130811</xdr:rowOff>
    </xdr:to>
    <xdr:sp macro="" textlink="">
      <xdr:nvSpPr>
        <xdr:cNvPr id="725" name="フローチャート: 判断 724"/>
        <xdr:cNvSpPr/>
      </xdr:nvSpPr>
      <xdr:spPr>
        <a:xfrm>
          <a:off x="20383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26" name="フローチャート: 判断 725"/>
        <xdr:cNvSpPr/>
      </xdr:nvSpPr>
      <xdr:spPr>
        <a:xfrm>
          <a:off x="19494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29211</xdr:rowOff>
    </xdr:from>
    <xdr:to>
      <xdr:col>98</xdr:col>
      <xdr:colOff>38100</xdr:colOff>
      <xdr:row>85</xdr:row>
      <xdr:rowOff>130811</xdr:rowOff>
    </xdr:to>
    <xdr:sp macro="" textlink="">
      <xdr:nvSpPr>
        <xdr:cNvPr id="727" name="フローチャート: 判断 726"/>
        <xdr:cNvSpPr/>
      </xdr:nvSpPr>
      <xdr:spPr>
        <a:xfrm>
          <a:off x="18605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33" name="楕円 73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3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35" name="楕円 73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36" name="直線コネクタ 73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37" name="楕円 73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38" name="直線コネクタ 73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39" name="楕円 738"/>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40" name="直線コネクタ 739"/>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41" name="楕円 740"/>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42" name="直線コネクタ 741"/>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743"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147338</xdr:rowOff>
    </xdr:from>
    <xdr:ext cx="469744" cy="259045"/>
    <xdr:sp macro="" textlink="">
      <xdr:nvSpPr>
        <xdr:cNvPr id="744" name="n_2aveValue【児童館】&#10;一人当たり面積"/>
        <xdr:cNvSpPr txBox="1"/>
      </xdr:nvSpPr>
      <xdr:spPr>
        <a:xfrm>
          <a:off x="20199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147338</xdr:rowOff>
    </xdr:from>
    <xdr:ext cx="469744" cy="259045"/>
    <xdr:sp macro="" textlink="">
      <xdr:nvSpPr>
        <xdr:cNvPr id="745" name="n_3aveValue【児童館】&#10;一人当たり面積"/>
        <xdr:cNvSpPr txBox="1"/>
      </xdr:nvSpPr>
      <xdr:spPr>
        <a:xfrm>
          <a:off x="19310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147338</xdr:rowOff>
    </xdr:from>
    <xdr:ext cx="469744" cy="259045"/>
    <xdr:sp macro="" textlink="">
      <xdr:nvSpPr>
        <xdr:cNvPr id="746" name="n_4aveValue【児童館】&#10;一人当たり面積"/>
        <xdr:cNvSpPr txBox="1"/>
      </xdr:nvSpPr>
      <xdr:spPr>
        <a:xfrm>
          <a:off x="18421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47"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48"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49"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50"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780" name="フローチャート: 判断 779"/>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781" name="フローチャート: 判断 780"/>
        <xdr:cNvSpPr/>
      </xdr:nvSpPr>
      <xdr:spPr>
        <a:xfrm>
          <a:off x="14541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123698</xdr:rowOff>
    </xdr:from>
    <xdr:to>
      <xdr:col>72</xdr:col>
      <xdr:colOff>38100</xdr:colOff>
      <xdr:row>103</xdr:row>
      <xdr:rowOff>53848</xdr:rowOff>
    </xdr:to>
    <xdr:sp macro="" textlink="">
      <xdr:nvSpPr>
        <xdr:cNvPr id="782" name="フローチャート: 判断 781"/>
        <xdr:cNvSpPr/>
      </xdr:nvSpPr>
      <xdr:spPr>
        <a:xfrm>
          <a:off x="13652500" y="176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83" name="フローチャート: 判断 782"/>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64263</xdr:rowOff>
    </xdr:from>
    <xdr:to>
      <xdr:col>85</xdr:col>
      <xdr:colOff>177800</xdr:colOff>
      <xdr:row>105</xdr:row>
      <xdr:rowOff>165863</xdr:rowOff>
    </xdr:to>
    <xdr:sp macro="" textlink="">
      <xdr:nvSpPr>
        <xdr:cNvPr id="789" name="楕円 788"/>
        <xdr:cNvSpPr/>
      </xdr:nvSpPr>
      <xdr:spPr>
        <a:xfrm>
          <a:off x="16268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42690</xdr:rowOff>
    </xdr:from>
    <xdr:ext cx="405111" cy="259045"/>
    <xdr:sp macro="" textlink="">
      <xdr:nvSpPr>
        <xdr:cNvPr id="790" name="【公民館】&#10;有形固定資産減価償却率該当値テキスト"/>
        <xdr:cNvSpPr txBox="1"/>
      </xdr:nvSpPr>
      <xdr:spPr>
        <a:xfrm>
          <a:off x="16357600"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791" name="楕円 790"/>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92202</xdr:rowOff>
    </xdr:from>
    <xdr:to>
      <xdr:col>85</xdr:col>
      <xdr:colOff>127000</xdr:colOff>
      <xdr:row>105</xdr:row>
      <xdr:rowOff>115063</xdr:rowOff>
    </xdr:to>
    <xdr:cxnSp macro="">
      <xdr:nvCxnSpPr>
        <xdr:cNvPr id="792" name="直線コネクタ 791"/>
        <xdr:cNvCxnSpPr/>
      </xdr:nvCxnSpPr>
      <xdr:spPr>
        <a:xfrm>
          <a:off x="15481300" y="180944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93" name="楕円 792"/>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92202</xdr:rowOff>
    </xdr:to>
    <xdr:cxnSp macro="">
      <xdr:nvCxnSpPr>
        <xdr:cNvPr id="794" name="直線コネクタ 793"/>
        <xdr:cNvCxnSpPr/>
      </xdr:nvCxnSpPr>
      <xdr:spPr>
        <a:xfrm>
          <a:off x="14592300" y="17987011"/>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795" name="楕円 794"/>
        <xdr:cNvSpPr/>
      </xdr:nvSpPr>
      <xdr:spPr>
        <a:xfrm>
          <a:off x="1365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104</xdr:row>
      <xdr:rowOff>169926</xdr:rowOff>
    </xdr:to>
    <xdr:cxnSp macro="">
      <xdr:nvCxnSpPr>
        <xdr:cNvPr id="796" name="直線コネクタ 795"/>
        <xdr:cNvCxnSpPr/>
      </xdr:nvCxnSpPr>
      <xdr:spPr>
        <a:xfrm flipV="1">
          <a:off x="13703300" y="17987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107696</xdr:rowOff>
    </xdr:from>
    <xdr:to>
      <xdr:col>67</xdr:col>
      <xdr:colOff>101600</xdr:colOff>
      <xdr:row>105</xdr:row>
      <xdr:rowOff>37846</xdr:rowOff>
    </xdr:to>
    <xdr:sp macro="" textlink="">
      <xdr:nvSpPr>
        <xdr:cNvPr id="797" name="楕円 796"/>
        <xdr:cNvSpPr/>
      </xdr:nvSpPr>
      <xdr:spPr>
        <a:xfrm>
          <a:off x="1276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158496</xdr:rowOff>
    </xdr:from>
    <xdr:to>
      <xdr:col>71</xdr:col>
      <xdr:colOff>177800</xdr:colOff>
      <xdr:row>104</xdr:row>
      <xdr:rowOff>169926</xdr:rowOff>
    </xdr:to>
    <xdr:cxnSp macro="">
      <xdr:nvCxnSpPr>
        <xdr:cNvPr id="798" name="直線コネクタ 797"/>
        <xdr:cNvCxnSpPr/>
      </xdr:nvCxnSpPr>
      <xdr:spPr>
        <a:xfrm>
          <a:off x="12814300" y="17989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99" name="n_1ave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800" name="n_2aveValue【公民館】&#10;有形固定資産減価償却率"/>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70375</xdr:rowOff>
    </xdr:from>
    <xdr:ext cx="405111" cy="259045"/>
    <xdr:sp macro="" textlink="">
      <xdr:nvSpPr>
        <xdr:cNvPr id="801" name="n_3aveValue【公民館】&#10;有形固定資産減価償却率"/>
        <xdr:cNvSpPr txBox="1"/>
      </xdr:nvSpPr>
      <xdr:spPr>
        <a:xfrm>
          <a:off x="13500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802"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803" name="n_1mainValue【公民館】&#10;有形固定資産減価償却率"/>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04"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40403</xdr:rowOff>
    </xdr:from>
    <xdr:ext cx="405111" cy="259045"/>
    <xdr:sp macro="" textlink="">
      <xdr:nvSpPr>
        <xdr:cNvPr id="805" name="n_3mainValue【公民館】&#10;有形固定資産減価償却率"/>
        <xdr:cNvSpPr txBox="1"/>
      </xdr:nvSpPr>
      <xdr:spPr>
        <a:xfrm>
          <a:off x="13500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28973</xdr:rowOff>
    </xdr:from>
    <xdr:ext cx="405111" cy="259045"/>
    <xdr:sp macro="" textlink="">
      <xdr:nvSpPr>
        <xdr:cNvPr id="806" name="n_4mainValue【公民館】&#10;有形固定資産減価償却率"/>
        <xdr:cNvSpPr txBox="1"/>
      </xdr:nvSpPr>
      <xdr:spPr>
        <a:xfrm>
          <a:off x="12611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3"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35" name="フローチャート: 判断 834"/>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36" name="フローチャート: 判断 835"/>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37" name="フローチャート: 判断 836"/>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38" name="フローチャート: 判断 837"/>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44" name="楕円 843"/>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92981</xdr:rowOff>
    </xdr:from>
    <xdr:ext cx="469744" cy="259045"/>
    <xdr:sp macro="" textlink="">
      <xdr:nvSpPr>
        <xdr:cNvPr id="845" name="【公民館】&#10;一人当たり面積該当値テキスト"/>
        <xdr:cNvSpPr txBox="1"/>
      </xdr:nvSpPr>
      <xdr:spPr>
        <a:xfrm>
          <a:off x="22199600"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846" name="楕円 845"/>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165354</xdr:rowOff>
    </xdr:from>
    <xdr:to>
      <xdr:col>116</xdr:col>
      <xdr:colOff>63500</xdr:colOff>
      <xdr:row>106</xdr:row>
      <xdr:rowOff>169926</xdr:rowOff>
    </xdr:to>
    <xdr:cxnSp macro="">
      <xdr:nvCxnSpPr>
        <xdr:cNvPr id="847" name="直線コネクタ 846"/>
        <xdr:cNvCxnSpPr/>
      </xdr:nvCxnSpPr>
      <xdr:spPr>
        <a:xfrm flipV="1">
          <a:off x="21323300" y="18339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848" name="楕円 847"/>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3048</xdr:rowOff>
    </xdr:to>
    <xdr:cxnSp macro="">
      <xdr:nvCxnSpPr>
        <xdr:cNvPr id="849" name="直線コネクタ 848"/>
        <xdr:cNvCxnSpPr/>
      </xdr:nvCxnSpPr>
      <xdr:spPr>
        <a:xfrm flipV="1">
          <a:off x="20434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50" name="楕円 849"/>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xdr:rowOff>
    </xdr:from>
    <xdr:to>
      <xdr:col>107</xdr:col>
      <xdr:colOff>50800</xdr:colOff>
      <xdr:row>107</xdr:row>
      <xdr:rowOff>7620</xdr:rowOff>
    </xdr:to>
    <xdr:cxnSp macro="">
      <xdr:nvCxnSpPr>
        <xdr:cNvPr id="851" name="直線コネクタ 850"/>
        <xdr:cNvCxnSpPr/>
      </xdr:nvCxnSpPr>
      <xdr:spPr>
        <a:xfrm flipV="1">
          <a:off x="19545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852" name="楕円 851"/>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12192</xdr:rowOff>
    </xdr:to>
    <xdr:cxnSp macro="">
      <xdr:nvCxnSpPr>
        <xdr:cNvPr id="853" name="直線コネクタ 852"/>
        <xdr:cNvCxnSpPr/>
      </xdr:nvCxnSpPr>
      <xdr:spPr>
        <a:xfrm flipV="1">
          <a:off x="18656300" y="1835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54"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55"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56"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57"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58"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859" name="n_2mainValue【公民館】&#10;一人当たり面積"/>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60"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861"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道路、橋りょう・トンネル及び公営住宅の有形固定資産減価償却率は、類似団体平均を下回っている。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認定こども園・幼稚園・保育所の有形固定資産減価償却率は、類似団体平均を大きく上回っているが、対象施設の大部分が建設から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学校施設の有形固定資産減価償却率は、類似団体平均を上回っており、閉校となった学校校舎など耐用年数を経過した施設を多く保有していることが要因となっている。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児童館については、本市唯一の二ツ井児童館が耐用年数を超えていることから有形固定資産減価償却率が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公民館については、二ツ井公民館濁川分館（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年以上）をはじめ、対象施設の大部分が建設から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年以上経過していることなどから、有形固定資産減価償却率が</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施設の利用状況や費用対効果など総合的に判断し、老朽化の進んでいる施設については、必要性の精査も行った上で既存施設への統廃合や複合化、更新、維持修繕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5" name="【図書館】&#10;有形固定資産減価償却率該当値テキスト"/>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15784</xdr:rowOff>
    </xdr:to>
    <xdr:cxnSp macro="">
      <xdr:nvCxnSpPr>
        <xdr:cNvPr id="79" name="直線コネクタ 78"/>
        <xdr:cNvCxnSpPr/>
      </xdr:nvCxnSpPr>
      <xdr:spPr>
        <a:xfrm flipV="1">
          <a:off x="2908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15784</xdr:rowOff>
    </xdr:to>
    <xdr:cxnSp macro="">
      <xdr:nvCxnSpPr>
        <xdr:cNvPr id="81" name="直線コネクタ 80"/>
        <xdr:cNvCxnSpPr/>
      </xdr:nvCxnSpPr>
      <xdr:spPr>
        <a:xfrm>
          <a:off x="2019300" y="65259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xdr:cNvSpPr/>
      </xdr:nvSpPr>
      <xdr:spPr>
        <a:xfrm>
          <a:off x="1079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38</xdr:row>
      <xdr:rowOff>10885</xdr:rowOff>
    </xdr:to>
    <xdr:cxnSp macro="">
      <xdr:nvCxnSpPr>
        <xdr:cNvPr id="83" name="直線コネクタ 82"/>
        <xdr:cNvCxnSpPr/>
      </xdr:nvCxnSpPr>
      <xdr:spPr>
        <a:xfrm>
          <a:off x="1130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9" name="n_2mainValue【図書館】&#10;有形固定資産減価償却率"/>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52812</xdr:rowOff>
    </xdr:from>
    <xdr:ext cx="405111" cy="259045"/>
    <xdr:sp macro="" textlink="">
      <xdr:nvSpPr>
        <xdr:cNvPr id="90" name="n_3mainValue【図書館】&#10;有形固定資産減価償却率"/>
        <xdr:cNvSpPr txBox="1"/>
      </xdr:nvSpPr>
      <xdr:spPr>
        <a:xfrm>
          <a:off x="1816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46281</xdr:rowOff>
    </xdr:from>
    <xdr:ext cx="405111" cy="259045"/>
    <xdr:sp macro="" textlink="">
      <xdr:nvSpPr>
        <xdr:cNvPr id="91" name="n_4mainValue【図書館】&#10;有形固定資産減価償却率"/>
        <xdr:cNvSpPr txBox="1"/>
      </xdr:nvSpPr>
      <xdr:spPr>
        <a:xfrm>
          <a:off x="927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133" name="楕円 132"/>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44450</xdr:rowOff>
    </xdr:to>
    <xdr:cxnSp macro="">
      <xdr:nvCxnSpPr>
        <xdr:cNvPr id="134" name="直線コネクタ 133"/>
        <xdr:cNvCxnSpPr/>
      </xdr:nvCxnSpPr>
      <xdr:spPr>
        <a:xfrm flipV="1">
          <a:off x="9639300" y="636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57150</xdr:rowOff>
    </xdr:to>
    <xdr:cxnSp macro="">
      <xdr:nvCxnSpPr>
        <xdr:cNvPr id="136" name="直線コネクタ 135"/>
        <xdr:cNvCxnSpPr/>
      </xdr:nvCxnSpPr>
      <xdr:spPr>
        <a:xfrm flipV="1">
          <a:off x="8750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39</xdr:row>
      <xdr:rowOff>31750</xdr:rowOff>
    </xdr:to>
    <xdr:cxnSp macro="">
      <xdr:nvCxnSpPr>
        <xdr:cNvPr id="138" name="直線コネクタ 137"/>
        <xdr:cNvCxnSpPr/>
      </xdr:nvCxnSpPr>
      <xdr:spPr>
        <a:xfrm flipV="1">
          <a:off x="7861300" y="6400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39" name="楕円 13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44450</xdr:rowOff>
    </xdr:to>
    <xdr:cxnSp macro="">
      <xdr:nvCxnSpPr>
        <xdr:cNvPr id="140" name="直線コネクタ 139"/>
        <xdr:cNvCxnSpPr/>
      </xdr:nvCxnSpPr>
      <xdr:spPr>
        <a:xfrm flipV="1">
          <a:off x="69723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2" name="n_2ave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111777</xdr:rowOff>
    </xdr:from>
    <xdr:ext cx="469744" cy="259045"/>
    <xdr:sp macro="" textlink="">
      <xdr:nvSpPr>
        <xdr:cNvPr id="145" name="n_1main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73677</xdr:rowOff>
    </xdr:from>
    <xdr:ext cx="469744" cy="259045"/>
    <xdr:sp macro="" textlink="">
      <xdr:nvSpPr>
        <xdr:cNvPr id="147" name="n_3mainValue【図書館】&#10;一人当たり面積"/>
        <xdr:cNvSpPr txBox="1"/>
      </xdr:nvSpPr>
      <xdr:spPr>
        <a:xfrm>
          <a:off x="7626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86377</xdr:rowOff>
    </xdr:from>
    <xdr:ext cx="469744" cy="259045"/>
    <xdr:sp macro="" textlink="">
      <xdr:nvSpPr>
        <xdr:cNvPr id="148" name="n_4mainValue【図書館】&#10;一人当たり面積"/>
        <xdr:cNvSpPr txBox="1"/>
      </xdr:nvSpPr>
      <xdr:spPr>
        <a:xfrm>
          <a:off x="6737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2" name="フローチャート: 判断 181"/>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9" name="楕円 188"/>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190" name="【体育館・プール】&#10;有形固定資産減価償却率該当値テキスト"/>
        <xdr:cNvSpPr txBox="1"/>
      </xdr:nvSpPr>
      <xdr:spPr>
        <a:xfrm>
          <a:off x="4673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1" name="楕円 190"/>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167640</xdr:rowOff>
    </xdr:to>
    <xdr:cxnSp macro="">
      <xdr:nvCxnSpPr>
        <xdr:cNvPr id="192" name="直線コネクタ 191"/>
        <xdr:cNvCxnSpPr/>
      </xdr:nvCxnSpPr>
      <xdr:spPr>
        <a:xfrm>
          <a:off x="3797300" y="10246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3" name="楕円 192"/>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131445</xdr:rowOff>
    </xdr:to>
    <xdr:cxnSp macro="">
      <xdr:nvCxnSpPr>
        <xdr:cNvPr id="194" name="直線コネクタ 193"/>
        <xdr:cNvCxnSpPr/>
      </xdr:nvCxnSpPr>
      <xdr:spPr>
        <a:xfrm>
          <a:off x="2908300" y="1023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95" name="楕円 194"/>
        <xdr:cNvSpPr/>
      </xdr:nvSpPr>
      <xdr:spPr>
        <a:xfrm>
          <a:off x="1968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116205</xdr:rowOff>
    </xdr:to>
    <xdr:cxnSp macro="">
      <xdr:nvCxnSpPr>
        <xdr:cNvPr id="196" name="直線コネクタ 195"/>
        <xdr:cNvCxnSpPr/>
      </xdr:nvCxnSpPr>
      <xdr:spPr>
        <a:xfrm>
          <a:off x="2019300" y="10227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7" name="楕円 196"/>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112395</xdr:rowOff>
    </xdr:to>
    <xdr:cxnSp macro="">
      <xdr:nvCxnSpPr>
        <xdr:cNvPr id="198" name="直線コネクタ 197"/>
        <xdr:cNvCxnSpPr/>
      </xdr:nvCxnSpPr>
      <xdr:spPr>
        <a:xfrm>
          <a:off x="1130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0"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1"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3"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204" name="n_2main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8272</xdr:rowOff>
    </xdr:from>
    <xdr:ext cx="405111" cy="259045"/>
    <xdr:sp macro="" textlink="">
      <xdr:nvSpPr>
        <xdr:cNvPr id="205" name="n_3mainValue【体育館・プール】&#10;有形固定資産減価償却率"/>
        <xdr:cNvSpPr txBox="1"/>
      </xdr:nvSpPr>
      <xdr:spPr>
        <a:xfrm>
          <a:off x="1816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652</xdr:rowOff>
    </xdr:from>
    <xdr:ext cx="405111" cy="259045"/>
    <xdr:sp macro="" textlink="">
      <xdr:nvSpPr>
        <xdr:cNvPr id="206" name="n_4mainValue【体育館・プール】&#10;有形固定資産減価償却率"/>
        <xdr:cNvSpPr txBox="1"/>
      </xdr:nvSpPr>
      <xdr:spPr>
        <a:xfrm>
          <a:off x="927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38" name="フローチャート: 判断 237"/>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9" name="フローチャート: 判断 238"/>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0" name="フローチャート: 判断 239"/>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46" name="楕円 245"/>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47"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48" name="楕円 247"/>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22860</xdr:rowOff>
    </xdr:to>
    <xdr:cxnSp macro="">
      <xdr:nvCxnSpPr>
        <xdr:cNvPr id="249" name="直線コネクタ 248"/>
        <xdr:cNvCxnSpPr/>
      </xdr:nvCxnSpPr>
      <xdr:spPr>
        <a:xfrm flipV="1">
          <a:off x="9639300" y="1046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153670</xdr:rowOff>
    </xdr:from>
    <xdr:to>
      <xdr:col>46</xdr:col>
      <xdr:colOff>38100</xdr:colOff>
      <xdr:row>61</xdr:row>
      <xdr:rowOff>83820</xdr:rowOff>
    </xdr:to>
    <xdr:sp macro="" textlink="">
      <xdr:nvSpPr>
        <xdr:cNvPr id="250" name="楕円 249"/>
        <xdr:cNvSpPr/>
      </xdr:nvSpPr>
      <xdr:spPr>
        <a:xfrm>
          <a:off x="86995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33020</xdr:rowOff>
    </xdr:to>
    <xdr:cxnSp macro="">
      <xdr:nvCxnSpPr>
        <xdr:cNvPr id="251" name="直線コネクタ 250"/>
        <xdr:cNvCxnSpPr/>
      </xdr:nvCxnSpPr>
      <xdr:spPr>
        <a:xfrm flipV="1">
          <a:off x="8750300" y="104813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163830</xdr:rowOff>
    </xdr:from>
    <xdr:to>
      <xdr:col>41</xdr:col>
      <xdr:colOff>101600</xdr:colOff>
      <xdr:row>61</xdr:row>
      <xdr:rowOff>93980</xdr:rowOff>
    </xdr:to>
    <xdr:sp macro="" textlink="">
      <xdr:nvSpPr>
        <xdr:cNvPr id="252" name="楕円 251"/>
        <xdr:cNvSpPr/>
      </xdr:nvSpPr>
      <xdr:spPr>
        <a:xfrm>
          <a:off x="7810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33020</xdr:rowOff>
    </xdr:from>
    <xdr:to>
      <xdr:col>45</xdr:col>
      <xdr:colOff>177800</xdr:colOff>
      <xdr:row>61</xdr:row>
      <xdr:rowOff>43180</xdr:rowOff>
    </xdr:to>
    <xdr:cxnSp macro="">
      <xdr:nvCxnSpPr>
        <xdr:cNvPr id="253" name="直線コネクタ 252"/>
        <xdr:cNvCxnSpPr/>
      </xdr:nvCxnSpPr>
      <xdr:spPr>
        <a:xfrm flipV="1">
          <a:off x="7861300" y="104914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2540</xdr:rowOff>
    </xdr:from>
    <xdr:to>
      <xdr:col>36</xdr:col>
      <xdr:colOff>165100</xdr:colOff>
      <xdr:row>61</xdr:row>
      <xdr:rowOff>104140</xdr:rowOff>
    </xdr:to>
    <xdr:sp macro="" textlink="">
      <xdr:nvSpPr>
        <xdr:cNvPr id="254" name="楕円 253"/>
        <xdr:cNvSpPr/>
      </xdr:nvSpPr>
      <xdr:spPr>
        <a:xfrm>
          <a:off x="692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43180</xdr:rowOff>
    </xdr:from>
    <xdr:to>
      <xdr:col>41</xdr:col>
      <xdr:colOff>50800</xdr:colOff>
      <xdr:row>61</xdr:row>
      <xdr:rowOff>53340</xdr:rowOff>
    </xdr:to>
    <xdr:cxnSp macro="">
      <xdr:nvCxnSpPr>
        <xdr:cNvPr id="255" name="直線コネクタ 254"/>
        <xdr:cNvCxnSpPr/>
      </xdr:nvCxnSpPr>
      <xdr:spPr>
        <a:xfrm flipV="1">
          <a:off x="6972300" y="105016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56"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57" name="n_2ave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8"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59"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0"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100347</xdr:rowOff>
    </xdr:from>
    <xdr:ext cx="469744" cy="259045"/>
    <xdr:sp macro="" textlink="">
      <xdr:nvSpPr>
        <xdr:cNvPr id="261" name="n_2mainValue【体育館・プール】&#10;一人当たり面積"/>
        <xdr:cNvSpPr txBox="1"/>
      </xdr:nvSpPr>
      <xdr:spPr>
        <a:xfrm>
          <a:off x="8515427"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110507</xdr:rowOff>
    </xdr:from>
    <xdr:ext cx="469744" cy="259045"/>
    <xdr:sp macro="" textlink="">
      <xdr:nvSpPr>
        <xdr:cNvPr id="262" name="n_3mainValue【体育館・プール】&#10;一人当たり面積"/>
        <xdr:cNvSpPr txBox="1"/>
      </xdr:nvSpPr>
      <xdr:spPr>
        <a:xfrm>
          <a:off x="76264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120667</xdr:rowOff>
    </xdr:from>
    <xdr:ext cx="469744" cy="259045"/>
    <xdr:sp macro="" textlink="">
      <xdr:nvSpPr>
        <xdr:cNvPr id="263" name="n_4mainValue【体育館・プール】&#10;一人当たり面積"/>
        <xdr:cNvSpPr txBox="1"/>
      </xdr:nvSpPr>
      <xdr:spPr>
        <a:xfrm>
          <a:off x="6737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6" name="フローチャート: 判断 295"/>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8" name="フローチャート: 判断 297"/>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304" name="楕円 303"/>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170832</xdr:rowOff>
    </xdr:from>
    <xdr:ext cx="405111" cy="259045"/>
    <xdr:sp macro="" textlink="">
      <xdr:nvSpPr>
        <xdr:cNvPr id="305" name="【福祉施設】&#10;有形固定資産減価償却率該当値テキスト"/>
        <xdr:cNvSpPr txBox="1"/>
      </xdr:nvSpPr>
      <xdr:spPr>
        <a:xfrm>
          <a:off x="4673600" y="1354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36830</xdr:rowOff>
    </xdr:from>
    <xdr:to>
      <xdr:col>20</xdr:col>
      <xdr:colOff>38100</xdr:colOff>
      <xdr:row>79</xdr:row>
      <xdr:rowOff>138430</xdr:rowOff>
    </xdr:to>
    <xdr:sp macro="" textlink="">
      <xdr:nvSpPr>
        <xdr:cNvPr id="306" name="楕円 305"/>
        <xdr:cNvSpPr/>
      </xdr:nvSpPr>
      <xdr:spPr>
        <a:xfrm>
          <a:off x="3746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79</xdr:row>
      <xdr:rowOff>135255</xdr:rowOff>
    </xdr:to>
    <xdr:cxnSp macro="">
      <xdr:nvCxnSpPr>
        <xdr:cNvPr id="307" name="直線コネクタ 306"/>
        <xdr:cNvCxnSpPr/>
      </xdr:nvCxnSpPr>
      <xdr:spPr>
        <a:xfrm>
          <a:off x="3797300" y="136321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137795</xdr:rowOff>
    </xdr:from>
    <xdr:to>
      <xdr:col>15</xdr:col>
      <xdr:colOff>101600</xdr:colOff>
      <xdr:row>79</xdr:row>
      <xdr:rowOff>67945</xdr:rowOff>
    </xdr:to>
    <xdr:sp macro="" textlink="">
      <xdr:nvSpPr>
        <xdr:cNvPr id="308" name="楕円 307"/>
        <xdr:cNvSpPr/>
      </xdr:nvSpPr>
      <xdr:spPr>
        <a:xfrm>
          <a:off x="2857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87630</xdr:rowOff>
    </xdr:to>
    <xdr:cxnSp macro="">
      <xdr:nvCxnSpPr>
        <xdr:cNvPr id="309" name="直線コネクタ 308"/>
        <xdr:cNvCxnSpPr/>
      </xdr:nvCxnSpPr>
      <xdr:spPr>
        <a:xfrm>
          <a:off x="2908300" y="135616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133986</xdr:rowOff>
    </xdr:from>
    <xdr:to>
      <xdr:col>10</xdr:col>
      <xdr:colOff>165100</xdr:colOff>
      <xdr:row>79</xdr:row>
      <xdr:rowOff>64136</xdr:rowOff>
    </xdr:to>
    <xdr:sp macro="" textlink="">
      <xdr:nvSpPr>
        <xdr:cNvPr id="310" name="楕円 309"/>
        <xdr:cNvSpPr/>
      </xdr:nvSpPr>
      <xdr:spPr>
        <a:xfrm>
          <a:off x="196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13336</xdr:rowOff>
    </xdr:from>
    <xdr:to>
      <xdr:col>15</xdr:col>
      <xdr:colOff>50800</xdr:colOff>
      <xdr:row>79</xdr:row>
      <xdr:rowOff>17145</xdr:rowOff>
    </xdr:to>
    <xdr:cxnSp macro="">
      <xdr:nvCxnSpPr>
        <xdr:cNvPr id="311" name="直線コネクタ 310"/>
        <xdr:cNvCxnSpPr/>
      </xdr:nvCxnSpPr>
      <xdr:spPr>
        <a:xfrm>
          <a:off x="2019300" y="13557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130175</xdr:rowOff>
    </xdr:from>
    <xdr:to>
      <xdr:col>6</xdr:col>
      <xdr:colOff>38100</xdr:colOff>
      <xdr:row>79</xdr:row>
      <xdr:rowOff>60325</xdr:rowOff>
    </xdr:to>
    <xdr:sp macro="" textlink="">
      <xdr:nvSpPr>
        <xdr:cNvPr id="312" name="楕円 311"/>
        <xdr:cNvSpPr/>
      </xdr:nvSpPr>
      <xdr:spPr>
        <a:xfrm>
          <a:off x="107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xdr:rowOff>
    </xdr:from>
    <xdr:to>
      <xdr:col>10</xdr:col>
      <xdr:colOff>114300</xdr:colOff>
      <xdr:row>79</xdr:row>
      <xdr:rowOff>13336</xdr:rowOff>
    </xdr:to>
    <xdr:cxnSp macro="">
      <xdr:nvCxnSpPr>
        <xdr:cNvPr id="313" name="直線コネクタ 312"/>
        <xdr:cNvCxnSpPr/>
      </xdr:nvCxnSpPr>
      <xdr:spPr>
        <a:xfrm>
          <a:off x="1130300" y="13554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4"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5"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7"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154957</xdr:rowOff>
    </xdr:from>
    <xdr:ext cx="405111" cy="259045"/>
    <xdr:sp macro="" textlink="">
      <xdr:nvSpPr>
        <xdr:cNvPr id="318" name="n_1mainValue【福祉施設】&#10;有形固定資産減価償却率"/>
        <xdr:cNvSpPr txBox="1"/>
      </xdr:nvSpPr>
      <xdr:spPr>
        <a:xfrm>
          <a:off x="3582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84472</xdr:rowOff>
    </xdr:from>
    <xdr:ext cx="405111" cy="259045"/>
    <xdr:sp macro="" textlink="">
      <xdr:nvSpPr>
        <xdr:cNvPr id="319" name="n_2mainValue【福祉施設】&#10;有形固定資産減価償却率"/>
        <xdr:cNvSpPr txBox="1"/>
      </xdr:nvSpPr>
      <xdr:spPr>
        <a:xfrm>
          <a:off x="2705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80663</xdr:rowOff>
    </xdr:from>
    <xdr:ext cx="405111" cy="259045"/>
    <xdr:sp macro="" textlink="">
      <xdr:nvSpPr>
        <xdr:cNvPr id="320" name="n_3mainValue【福祉施設】&#10;有形固定資産減価償却率"/>
        <xdr:cNvSpPr txBox="1"/>
      </xdr:nvSpPr>
      <xdr:spPr>
        <a:xfrm>
          <a:off x="1816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76852</xdr:rowOff>
    </xdr:from>
    <xdr:ext cx="405111" cy="259045"/>
    <xdr:sp macro="" textlink="">
      <xdr:nvSpPr>
        <xdr:cNvPr id="321" name="n_4mainValue【福祉施設】&#10;有形固定資産減価償却率"/>
        <xdr:cNvSpPr txBox="1"/>
      </xdr:nvSpPr>
      <xdr:spPr>
        <a:xfrm>
          <a:off x="927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170724</xdr:rowOff>
    </xdr:from>
    <xdr:to>
      <xdr:col>46</xdr:col>
      <xdr:colOff>38100</xdr:colOff>
      <xdr:row>86</xdr:row>
      <xdr:rowOff>100874</xdr:rowOff>
    </xdr:to>
    <xdr:sp macro="" textlink="">
      <xdr:nvSpPr>
        <xdr:cNvPr id="355" name="フローチャート: 判断 354"/>
        <xdr:cNvSpPr/>
      </xdr:nvSpPr>
      <xdr:spPr>
        <a:xfrm>
          <a:off x="8699500" y="147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363</xdr:rowOff>
    </xdr:from>
    <xdr:to>
      <xdr:col>41</xdr:col>
      <xdr:colOff>101600</xdr:colOff>
      <xdr:row>86</xdr:row>
      <xdr:rowOff>101963</xdr:rowOff>
    </xdr:to>
    <xdr:sp macro="" textlink="">
      <xdr:nvSpPr>
        <xdr:cNvPr id="356" name="フローチャート: 判断 355"/>
        <xdr:cNvSpPr/>
      </xdr:nvSpPr>
      <xdr:spPr>
        <a:xfrm>
          <a:off x="7810500" y="1474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159838</xdr:rowOff>
    </xdr:from>
    <xdr:to>
      <xdr:col>36</xdr:col>
      <xdr:colOff>165100</xdr:colOff>
      <xdr:row>86</xdr:row>
      <xdr:rowOff>89988</xdr:rowOff>
    </xdr:to>
    <xdr:sp macro="" textlink="">
      <xdr:nvSpPr>
        <xdr:cNvPr id="357" name="フローチャート: 判断 356"/>
        <xdr:cNvSpPr/>
      </xdr:nvSpPr>
      <xdr:spPr>
        <a:xfrm>
          <a:off x="6921500" y="147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25944</xdr:rowOff>
    </xdr:from>
    <xdr:to>
      <xdr:col>55</xdr:col>
      <xdr:colOff>50800</xdr:colOff>
      <xdr:row>85</xdr:row>
      <xdr:rowOff>127544</xdr:rowOff>
    </xdr:to>
    <xdr:sp macro="" textlink="">
      <xdr:nvSpPr>
        <xdr:cNvPr id="363" name="楕円 362"/>
        <xdr:cNvSpPr/>
      </xdr:nvSpPr>
      <xdr:spPr>
        <a:xfrm>
          <a:off x="10426700" y="145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48821</xdr:rowOff>
    </xdr:from>
    <xdr:ext cx="469744" cy="259045"/>
    <xdr:sp macro="" textlink="">
      <xdr:nvSpPr>
        <xdr:cNvPr id="364" name="【福祉施設】&#10;一人当たり面積該当値テキスト"/>
        <xdr:cNvSpPr txBox="1"/>
      </xdr:nvSpPr>
      <xdr:spPr>
        <a:xfrm>
          <a:off x="10515600" y="1445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65" name="楕円 364"/>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76744</xdr:rowOff>
    </xdr:from>
    <xdr:to>
      <xdr:col>55</xdr:col>
      <xdr:colOff>0</xdr:colOff>
      <xdr:row>85</xdr:row>
      <xdr:rowOff>82187</xdr:rowOff>
    </xdr:to>
    <xdr:cxnSp macro="">
      <xdr:nvCxnSpPr>
        <xdr:cNvPr id="366" name="直線コネクタ 365"/>
        <xdr:cNvCxnSpPr/>
      </xdr:nvCxnSpPr>
      <xdr:spPr>
        <a:xfrm flipV="1">
          <a:off x="9639300" y="146499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27032</xdr:rowOff>
    </xdr:from>
    <xdr:to>
      <xdr:col>46</xdr:col>
      <xdr:colOff>38100</xdr:colOff>
      <xdr:row>85</xdr:row>
      <xdr:rowOff>128632</xdr:rowOff>
    </xdr:to>
    <xdr:sp macro="" textlink="">
      <xdr:nvSpPr>
        <xdr:cNvPr id="367" name="楕円 366"/>
        <xdr:cNvSpPr/>
      </xdr:nvSpPr>
      <xdr:spPr>
        <a:xfrm>
          <a:off x="8699500" y="146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77832</xdr:rowOff>
    </xdr:from>
    <xdr:to>
      <xdr:col>50</xdr:col>
      <xdr:colOff>114300</xdr:colOff>
      <xdr:row>85</xdr:row>
      <xdr:rowOff>82187</xdr:rowOff>
    </xdr:to>
    <xdr:cxnSp macro="">
      <xdr:nvCxnSpPr>
        <xdr:cNvPr id="368" name="直線コネクタ 367"/>
        <xdr:cNvCxnSpPr/>
      </xdr:nvCxnSpPr>
      <xdr:spPr>
        <a:xfrm>
          <a:off x="8750300" y="1465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69" name="楕円 368"/>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77832</xdr:rowOff>
    </xdr:from>
    <xdr:to>
      <xdr:col>45</xdr:col>
      <xdr:colOff>177800</xdr:colOff>
      <xdr:row>85</xdr:row>
      <xdr:rowOff>82187</xdr:rowOff>
    </xdr:to>
    <xdr:cxnSp macro="">
      <xdr:nvCxnSpPr>
        <xdr:cNvPr id="370" name="直線コネクタ 369"/>
        <xdr:cNvCxnSpPr/>
      </xdr:nvCxnSpPr>
      <xdr:spPr>
        <a:xfrm flipV="1">
          <a:off x="7861300" y="1465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36830</xdr:rowOff>
    </xdr:from>
    <xdr:to>
      <xdr:col>36</xdr:col>
      <xdr:colOff>165100</xdr:colOff>
      <xdr:row>85</xdr:row>
      <xdr:rowOff>138430</xdr:rowOff>
    </xdr:to>
    <xdr:sp macro="" textlink="">
      <xdr:nvSpPr>
        <xdr:cNvPr id="371" name="楕円 370"/>
        <xdr:cNvSpPr/>
      </xdr:nvSpPr>
      <xdr:spPr>
        <a:xfrm>
          <a:off x="6921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82187</xdr:rowOff>
    </xdr:from>
    <xdr:to>
      <xdr:col>41</xdr:col>
      <xdr:colOff>50800</xdr:colOff>
      <xdr:row>85</xdr:row>
      <xdr:rowOff>87630</xdr:rowOff>
    </xdr:to>
    <xdr:cxnSp macro="">
      <xdr:nvCxnSpPr>
        <xdr:cNvPr id="372" name="直線コネクタ 371"/>
        <xdr:cNvCxnSpPr/>
      </xdr:nvCxnSpPr>
      <xdr:spPr>
        <a:xfrm flipV="1">
          <a:off x="6972300" y="146554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46282</xdr:rowOff>
    </xdr:from>
    <xdr:ext cx="469744" cy="259045"/>
    <xdr:sp macro="" textlink="">
      <xdr:nvSpPr>
        <xdr:cNvPr id="373" name="n_1aveValue【福祉施設】&#10;一人当たり面積"/>
        <xdr:cNvSpPr txBox="1"/>
      </xdr:nvSpPr>
      <xdr:spPr>
        <a:xfrm>
          <a:off x="9391727" y="1479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92001</xdr:rowOff>
    </xdr:from>
    <xdr:ext cx="469744" cy="259045"/>
    <xdr:sp macro="" textlink="">
      <xdr:nvSpPr>
        <xdr:cNvPr id="374" name="n_2aveValue【福祉施設】&#10;一人当たり面積"/>
        <xdr:cNvSpPr txBox="1"/>
      </xdr:nvSpPr>
      <xdr:spPr>
        <a:xfrm>
          <a:off x="8515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93090</xdr:rowOff>
    </xdr:from>
    <xdr:ext cx="469744" cy="259045"/>
    <xdr:sp macro="" textlink="">
      <xdr:nvSpPr>
        <xdr:cNvPr id="375" name="n_3aveValue【福祉施設】&#10;一人当たり面積"/>
        <xdr:cNvSpPr txBox="1"/>
      </xdr:nvSpPr>
      <xdr:spPr>
        <a:xfrm>
          <a:off x="7626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81115</xdr:rowOff>
    </xdr:from>
    <xdr:ext cx="469744" cy="259045"/>
    <xdr:sp macro="" textlink="">
      <xdr:nvSpPr>
        <xdr:cNvPr id="376" name="n_4aveValue【福祉施設】&#10;一人当たり面積"/>
        <xdr:cNvSpPr txBox="1"/>
      </xdr:nvSpPr>
      <xdr:spPr>
        <a:xfrm>
          <a:off x="6737427" y="148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149514</xdr:rowOff>
    </xdr:from>
    <xdr:ext cx="469744" cy="259045"/>
    <xdr:sp macro="" textlink="">
      <xdr:nvSpPr>
        <xdr:cNvPr id="377" name="n_1mainValue【福祉施設】&#10;一人当たり面積"/>
        <xdr:cNvSpPr txBox="1"/>
      </xdr:nvSpPr>
      <xdr:spPr>
        <a:xfrm>
          <a:off x="9391727" y="14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145159</xdr:rowOff>
    </xdr:from>
    <xdr:ext cx="469744" cy="259045"/>
    <xdr:sp macro="" textlink="">
      <xdr:nvSpPr>
        <xdr:cNvPr id="378" name="n_2mainValue【福祉施設】&#10;一人当たり面積"/>
        <xdr:cNvSpPr txBox="1"/>
      </xdr:nvSpPr>
      <xdr:spPr>
        <a:xfrm>
          <a:off x="8515427" y="1437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149514</xdr:rowOff>
    </xdr:from>
    <xdr:ext cx="469744" cy="259045"/>
    <xdr:sp macro="" textlink="">
      <xdr:nvSpPr>
        <xdr:cNvPr id="379" name="n_3mainValue【福祉施設】&#10;一人当たり面積"/>
        <xdr:cNvSpPr txBox="1"/>
      </xdr:nvSpPr>
      <xdr:spPr>
        <a:xfrm>
          <a:off x="7626427" y="14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154957</xdr:rowOff>
    </xdr:from>
    <xdr:ext cx="469744" cy="259045"/>
    <xdr:sp macro="" textlink="">
      <xdr:nvSpPr>
        <xdr:cNvPr id="380" name="n_4mainValue【福祉施設】&#10;一人当たり面積"/>
        <xdr:cNvSpPr txBox="1"/>
      </xdr:nvSpPr>
      <xdr:spPr>
        <a:xfrm>
          <a:off x="6737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4" name="フローチャート: 判断 413"/>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5" name="フローチャート: 判断 41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6" name="フローチャート: 判断 415"/>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22" name="楕円 421"/>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23" name="【市民会館】&#10;有形固定資産減価償却率該当値テキスト"/>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424" name="楕円 423"/>
        <xdr:cNvSpPr/>
      </xdr:nvSpPr>
      <xdr:spPr>
        <a:xfrm>
          <a:off x="3746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106</xdr:row>
      <xdr:rowOff>23949</xdr:rowOff>
    </xdr:to>
    <xdr:cxnSp macro="">
      <xdr:nvCxnSpPr>
        <xdr:cNvPr id="425" name="直線コネクタ 424"/>
        <xdr:cNvCxnSpPr/>
      </xdr:nvCxnSpPr>
      <xdr:spPr>
        <a:xfrm>
          <a:off x="3797300" y="1816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426" name="楕円 425"/>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159476</xdr:rowOff>
    </xdr:to>
    <xdr:cxnSp macro="">
      <xdr:nvCxnSpPr>
        <xdr:cNvPr id="427" name="直線コネクタ 426"/>
        <xdr:cNvCxnSpPr/>
      </xdr:nvCxnSpPr>
      <xdr:spPr>
        <a:xfrm>
          <a:off x="2908300" y="181127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115207</xdr:rowOff>
    </xdr:from>
    <xdr:to>
      <xdr:col>10</xdr:col>
      <xdr:colOff>165100</xdr:colOff>
      <xdr:row>107</xdr:row>
      <xdr:rowOff>45357</xdr:rowOff>
    </xdr:to>
    <xdr:sp macro="" textlink="">
      <xdr:nvSpPr>
        <xdr:cNvPr id="428" name="楕円 427"/>
        <xdr:cNvSpPr/>
      </xdr:nvSpPr>
      <xdr:spPr>
        <a:xfrm>
          <a:off x="1968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106</xdr:row>
      <xdr:rowOff>166007</xdr:rowOff>
    </xdr:to>
    <xdr:cxnSp macro="">
      <xdr:nvCxnSpPr>
        <xdr:cNvPr id="429" name="直線コネクタ 428"/>
        <xdr:cNvCxnSpPr/>
      </xdr:nvCxnSpPr>
      <xdr:spPr>
        <a:xfrm flipV="1">
          <a:off x="2019300" y="18112739"/>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115207</xdr:rowOff>
    </xdr:from>
    <xdr:to>
      <xdr:col>6</xdr:col>
      <xdr:colOff>38100</xdr:colOff>
      <xdr:row>107</xdr:row>
      <xdr:rowOff>45357</xdr:rowOff>
    </xdr:to>
    <xdr:sp macro="" textlink="">
      <xdr:nvSpPr>
        <xdr:cNvPr id="430" name="楕円 429"/>
        <xdr:cNvSpPr/>
      </xdr:nvSpPr>
      <xdr:spPr>
        <a:xfrm>
          <a:off x="1079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166007</xdr:rowOff>
    </xdr:from>
    <xdr:to>
      <xdr:col>10</xdr:col>
      <xdr:colOff>114300</xdr:colOff>
      <xdr:row>106</xdr:row>
      <xdr:rowOff>166007</xdr:rowOff>
    </xdr:to>
    <xdr:cxnSp macro="">
      <xdr:nvCxnSpPr>
        <xdr:cNvPr id="431" name="直線コネクタ 430"/>
        <xdr:cNvCxnSpPr/>
      </xdr:nvCxnSpPr>
      <xdr:spPr>
        <a:xfrm>
          <a:off x="1130300" y="1833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33" name="n_2aveValue【市民会館】&#10;有形固定資産減価償却率"/>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5"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29953</xdr:rowOff>
    </xdr:from>
    <xdr:ext cx="405111" cy="259045"/>
    <xdr:sp macro="" textlink="">
      <xdr:nvSpPr>
        <xdr:cNvPr id="436" name="n_1mainValue【市民会館】&#10;有形固定資産減価償却率"/>
        <xdr:cNvSpPr txBox="1"/>
      </xdr:nvSpPr>
      <xdr:spPr>
        <a:xfrm>
          <a:off x="3582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437"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36484</xdr:rowOff>
    </xdr:from>
    <xdr:ext cx="405111" cy="259045"/>
    <xdr:sp macro="" textlink="">
      <xdr:nvSpPr>
        <xdr:cNvPr id="438" name="n_3mainValue【市民会館】&#10;有形固定資産減価償却率"/>
        <xdr:cNvSpPr txBox="1"/>
      </xdr:nvSpPr>
      <xdr:spPr>
        <a:xfrm>
          <a:off x="1816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36484</xdr:rowOff>
    </xdr:from>
    <xdr:ext cx="405111" cy="259045"/>
    <xdr:sp macro="" textlink="">
      <xdr:nvSpPr>
        <xdr:cNvPr id="439" name="n_4mainValue【市民会館】&#10;有形固定資産減価償却率"/>
        <xdr:cNvSpPr txBox="1"/>
      </xdr:nvSpPr>
      <xdr:spPr>
        <a:xfrm>
          <a:off x="927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124461</xdr:rowOff>
    </xdr:from>
    <xdr:to>
      <xdr:col>46</xdr:col>
      <xdr:colOff>38100</xdr:colOff>
      <xdr:row>108</xdr:row>
      <xdr:rowOff>54611</xdr:rowOff>
    </xdr:to>
    <xdr:sp macro="" textlink="">
      <xdr:nvSpPr>
        <xdr:cNvPr id="471" name="フローチャート: 判断 470"/>
        <xdr:cNvSpPr/>
      </xdr:nvSpPr>
      <xdr:spPr>
        <a:xfrm>
          <a:off x="8699500" y="184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127000</xdr:rowOff>
    </xdr:from>
    <xdr:to>
      <xdr:col>41</xdr:col>
      <xdr:colOff>101600</xdr:colOff>
      <xdr:row>108</xdr:row>
      <xdr:rowOff>57150</xdr:rowOff>
    </xdr:to>
    <xdr:sp macro="" textlink="">
      <xdr:nvSpPr>
        <xdr:cNvPr id="472" name="フローチャート: 判断 471"/>
        <xdr:cNvSpPr/>
      </xdr:nvSpPr>
      <xdr:spPr>
        <a:xfrm>
          <a:off x="7810500" y="1847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473" name="フローチャート: 判断 472"/>
        <xdr:cNvSpPr/>
      </xdr:nvSpPr>
      <xdr:spPr>
        <a:xfrm>
          <a:off x="69215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146050</xdr:rowOff>
    </xdr:from>
    <xdr:to>
      <xdr:col>55</xdr:col>
      <xdr:colOff>50800</xdr:colOff>
      <xdr:row>108</xdr:row>
      <xdr:rowOff>76200</xdr:rowOff>
    </xdr:to>
    <xdr:sp macro="" textlink="">
      <xdr:nvSpPr>
        <xdr:cNvPr id="479" name="楕円 478"/>
        <xdr:cNvSpPr/>
      </xdr:nvSpPr>
      <xdr:spPr>
        <a:xfrm>
          <a:off x="104267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80"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148589</xdr:rowOff>
    </xdr:from>
    <xdr:to>
      <xdr:col>50</xdr:col>
      <xdr:colOff>165100</xdr:colOff>
      <xdr:row>108</xdr:row>
      <xdr:rowOff>78739</xdr:rowOff>
    </xdr:to>
    <xdr:sp macro="" textlink="">
      <xdr:nvSpPr>
        <xdr:cNvPr id="481" name="楕円 480"/>
        <xdr:cNvSpPr/>
      </xdr:nvSpPr>
      <xdr:spPr>
        <a:xfrm>
          <a:off x="9588500" y="18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25400</xdr:rowOff>
    </xdr:from>
    <xdr:to>
      <xdr:col>55</xdr:col>
      <xdr:colOff>0</xdr:colOff>
      <xdr:row>108</xdr:row>
      <xdr:rowOff>27939</xdr:rowOff>
    </xdr:to>
    <xdr:cxnSp macro="">
      <xdr:nvCxnSpPr>
        <xdr:cNvPr id="482" name="直線コネクタ 481"/>
        <xdr:cNvCxnSpPr/>
      </xdr:nvCxnSpPr>
      <xdr:spPr>
        <a:xfrm flipV="1">
          <a:off x="9639300" y="185420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3" name="楕円 482"/>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27939</xdr:rowOff>
    </xdr:from>
    <xdr:to>
      <xdr:col>50</xdr:col>
      <xdr:colOff>114300</xdr:colOff>
      <xdr:row>108</xdr:row>
      <xdr:rowOff>30480</xdr:rowOff>
    </xdr:to>
    <xdr:cxnSp macro="">
      <xdr:nvCxnSpPr>
        <xdr:cNvPr id="484" name="直線コネクタ 483"/>
        <xdr:cNvCxnSpPr/>
      </xdr:nvCxnSpPr>
      <xdr:spPr>
        <a:xfrm flipV="1">
          <a:off x="8750300" y="185445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153670</xdr:rowOff>
    </xdr:from>
    <xdr:to>
      <xdr:col>41</xdr:col>
      <xdr:colOff>101600</xdr:colOff>
      <xdr:row>108</xdr:row>
      <xdr:rowOff>83820</xdr:rowOff>
    </xdr:to>
    <xdr:sp macro="" textlink="">
      <xdr:nvSpPr>
        <xdr:cNvPr id="485" name="楕円 484"/>
        <xdr:cNvSpPr/>
      </xdr:nvSpPr>
      <xdr:spPr>
        <a:xfrm>
          <a:off x="7810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33020</xdr:rowOff>
    </xdr:to>
    <xdr:cxnSp macro="">
      <xdr:nvCxnSpPr>
        <xdr:cNvPr id="486" name="直線コネクタ 485"/>
        <xdr:cNvCxnSpPr/>
      </xdr:nvCxnSpPr>
      <xdr:spPr>
        <a:xfrm flipV="1">
          <a:off x="7861300" y="18547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156211</xdr:rowOff>
    </xdr:from>
    <xdr:to>
      <xdr:col>36</xdr:col>
      <xdr:colOff>165100</xdr:colOff>
      <xdr:row>108</xdr:row>
      <xdr:rowOff>86361</xdr:rowOff>
    </xdr:to>
    <xdr:sp macro="" textlink="">
      <xdr:nvSpPr>
        <xdr:cNvPr id="487" name="楕円 486"/>
        <xdr:cNvSpPr/>
      </xdr:nvSpPr>
      <xdr:spPr>
        <a:xfrm>
          <a:off x="69215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33020</xdr:rowOff>
    </xdr:from>
    <xdr:to>
      <xdr:col>41</xdr:col>
      <xdr:colOff>50800</xdr:colOff>
      <xdr:row>108</xdr:row>
      <xdr:rowOff>35561</xdr:rowOff>
    </xdr:to>
    <xdr:cxnSp macro="">
      <xdr:nvCxnSpPr>
        <xdr:cNvPr id="488" name="直線コネクタ 487"/>
        <xdr:cNvCxnSpPr/>
      </xdr:nvCxnSpPr>
      <xdr:spPr>
        <a:xfrm flipV="1">
          <a:off x="6972300" y="185496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71138</xdr:rowOff>
    </xdr:from>
    <xdr:ext cx="469744" cy="259045"/>
    <xdr:sp macro="" textlink="">
      <xdr:nvSpPr>
        <xdr:cNvPr id="490" name="n_2aveValue【市民会館】&#10;一人当たり面積"/>
        <xdr:cNvSpPr txBox="1"/>
      </xdr:nvSpPr>
      <xdr:spPr>
        <a:xfrm>
          <a:off x="8515427"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73677</xdr:rowOff>
    </xdr:from>
    <xdr:ext cx="469744" cy="259045"/>
    <xdr:sp macro="" textlink="">
      <xdr:nvSpPr>
        <xdr:cNvPr id="491" name="n_3aveValue【市民会館】&#10;一人当たり面積"/>
        <xdr:cNvSpPr txBox="1"/>
      </xdr:nvSpPr>
      <xdr:spPr>
        <a:xfrm>
          <a:off x="7626427"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74947</xdr:rowOff>
    </xdr:from>
    <xdr:ext cx="469744" cy="259045"/>
    <xdr:sp macro="" textlink="">
      <xdr:nvSpPr>
        <xdr:cNvPr id="492" name="n_4aveValue【市民会館】&#10;一人当たり面積"/>
        <xdr:cNvSpPr txBox="1"/>
      </xdr:nvSpPr>
      <xdr:spPr>
        <a:xfrm>
          <a:off x="6737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69866</xdr:rowOff>
    </xdr:from>
    <xdr:ext cx="469744" cy="259045"/>
    <xdr:sp macro="" textlink="">
      <xdr:nvSpPr>
        <xdr:cNvPr id="493" name="n_1mainValue【市民会館】&#10;一人当たり面積"/>
        <xdr:cNvSpPr txBox="1"/>
      </xdr:nvSpPr>
      <xdr:spPr>
        <a:xfrm>
          <a:off x="9391727" y="185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4"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74947</xdr:rowOff>
    </xdr:from>
    <xdr:ext cx="469744" cy="259045"/>
    <xdr:sp macro="" textlink="">
      <xdr:nvSpPr>
        <xdr:cNvPr id="495" name="n_3mainValue【市民会館】&#10;一人当たり面積"/>
        <xdr:cNvSpPr txBox="1"/>
      </xdr:nvSpPr>
      <xdr:spPr>
        <a:xfrm>
          <a:off x="76264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77488</xdr:rowOff>
    </xdr:from>
    <xdr:ext cx="469744" cy="259045"/>
    <xdr:sp macro="" textlink="">
      <xdr:nvSpPr>
        <xdr:cNvPr id="496" name="n_4mainValue【市民会館】&#10;一人当たり面積"/>
        <xdr:cNvSpPr txBox="1"/>
      </xdr:nvSpPr>
      <xdr:spPr>
        <a:xfrm>
          <a:off x="6737427"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30" name="フローチャート: 判断 52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31" name="フローチャート: 判断 530"/>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2" name="フローチャート: 判断 531"/>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538" name="楕円 537"/>
        <xdr:cNvSpPr/>
      </xdr:nvSpPr>
      <xdr:spPr>
        <a:xfrm>
          <a:off x="16268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539" name="【一般廃棄物処理施設】&#10;有形固定資産減価償却率該当値テキスト"/>
        <xdr:cNvSpPr txBox="1"/>
      </xdr:nvSpPr>
      <xdr:spPr>
        <a:xfrm>
          <a:off x="16357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540" name="楕円 539"/>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103959</xdr:rowOff>
    </xdr:to>
    <xdr:cxnSp macro="">
      <xdr:nvCxnSpPr>
        <xdr:cNvPr id="541" name="直線コネクタ 540"/>
        <xdr:cNvCxnSpPr/>
      </xdr:nvCxnSpPr>
      <xdr:spPr>
        <a:xfrm>
          <a:off x="15481300" y="691623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134801</xdr:rowOff>
    </xdr:from>
    <xdr:to>
      <xdr:col>76</xdr:col>
      <xdr:colOff>165100</xdr:colOff>
      <xdr:row>40</xdr:row>
      <xdr:rowOff>64951</xdr:rowOff>
    </xdr:to>
    <xdr:sp macro="" textlink="">
      <xdr:nvSpPr>
        <xdr:cNvPr id="542" name="楕円 541"/>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40</xdr:row>
      <xdr:rowOff>58238</xdr:rowOff>
    </xdr:to>
    <xdr:cxnSp macro="">
      <xdr:nvCxnSpPr>
        <xdr:cNvPr id="543" name="直線コネクタ 542"/>
        <xdr:cNvCxnSpPr/>
      </xdr:nvCxnSpPr>
      <xdr:spPr>
        <a:xfrm>
          <a:off x="14592300" y="68721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120106</xdr:rowOff>
    </xdr:from>
    <xdr:to>
      <xdr:col>72</xdr:col>
      <xdr:colOff>38100</xdr:colOff>
      <xdr:row>40</xdr:row>
      <xdr:rowOff>50256</xdr:rowOff>
    </xdr:to>
    <xdr:sp macro="" textlink="">
      <xdr:nvSpPr>
        <xdr:cNvPr id="544" name="楕円 543"/>
        <xdr:cNvSpPr/>
      </xdr:nvSpPr>
      <xdr:spPr>
        <a:xfrm>
          <a:off x="13652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170906</xdr:rowOff>
    </xdr:from>
    <xdr:to>
      <xdr:col>76</xdr:col>
      <xdr:colOff>114300</xdr:colOff>
      <xdr:row>40</xdr:row>
      <xdr:rowOff>14151</xdr:rowOff>
    </xdr:to>
    <xdr:cxnSp macro="">
      <xdr:nvCxnSpPr>
        <xdr:cNvPr id="545" name="直線コネクタ 544"/>
        <xdr:cNvCxnSpPr/>
      </xdr:nvCxnSpPr>
      <xdr:spPr>
        <a:xfrm>
          <a:off x="13703300" y="68574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546" name="楕円 545"/>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39</xdr:row>
      <xdr:rowOff>170906</xdr:rowOff>
    </xdr:to>
    <xdr:cxnSp macro="">
      <xdr:nvCxnSpPr>
        <xdr:cNvPr id="547" name="直線コネクタ 546"/>
        <xdr:cNvCxnSpPr/>
      </xdr:nvCxnSpPr>
      <xdr:spPr>
        <a:xfrm>
          <a:off x="12814300" y="681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8"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9" name="n_2aveValue【一般廃棄物処理施設】&#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50" name="n_3aveValue【一般廃棄物処理施設】&#10;有形固定資産減価償却率"/>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51" name="n_4aveValue【一般廃棄物処理施設】&#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552" name="n_1mainValue【一般廃棄物処理施設】&#10;有形固定資産減価償却率"/>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553" name="n_2mainValue【一般廃棄物処理施設】&#10;有形固定資産減価償却率"/>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41383</xdr:rowOff>
    </xdr:from>
    <xdr:ext cx="405111" cy="259045"/>
    <xdr:sp macro="" textlink="">
      <xdr:nvSpPr>
        <xdr:cNvPr id="554" name="n_3mainValue【一般廃棄物処理施設】&#10;有形固定資産減価償却率"/>
        <xdr:cNvSpPr txBox="1"/>
      </xdr:nvSpPr>
      <xdr:spPr>
        <a:xfrm>
          <a:off x="13500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555" name="n_4mainValue【一般廃棄物処理施設】&#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84" name="フローチャート: 判断 583"/>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48276</xdr:rowOff>
    </xdr:from>
    <xdr:to>
      <xdr:col>107</xdr:col>
      <xdr:colOff>101600</xdr:colOff>
      <xdr:row>40</xdr:row>
      <xdr:rowOff>149876</xdr:rowOff>
    </xdr:to>
    <xdr:sp macro="" textlink="">
      <xdr:nvSpPr>
        <xdr:cNvPr id="585" name="フローチャート: 判断 584"/>
        <xdr:cNvSpPr/>
      </xdr:nvSpPr>
      <xdr:spPr>
        <a:xfrm>
          <a:off x="20383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56901</xdr:rowOff>
    </xdr:from>
    <xdr:to>
      <xdr:col>102</xdr:col>
      <xdr:colOff>165100</xdr:colOff>
      <xdr:row>40</xdr:row>
      <xdr:rowOff>158501</xdr:rowOff>
    </xdr:to>
    <xdr:sp macro="" textlink="">
      <xdr:nvSpPr>
        <xdr:cNvPr id="586" name="フローチャート: 判断 585"/>
        <xdr:cNvSpPr/>
      </xdr:nvSpPr>
      <xdr:spPr>
        <a:xfrm>
          <a:off x="19494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73669</xdr:rowOff>
    </xdr:from>
    <xdr:to>
      <xdr:col>98</xdr:col>
      <xdr:colOff>38100</xdr:colOff>
      <xdr:row>41</xdr:row>
      <xdr:rowOff>3819</xdr:rowOff>
    </xdr:to>
    <xdr:sp macro="" textlink="">
      <xdr:nvSpPr>
        <xdr:cNvPr id="587" name="フローチャート: 判断 586"/>
        <xdr:cNvSpPr/>
      </xdr:nvSpPr>
      <xdr:spPr>
        <a:xfrm>
          <a:off x="18605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15746</xdr:rowOff>
    </xdr:from>
    <xdr:to>
      <xdr:col>116</xdr:col>
      <xdr:colOff>114300</xdr:colOff>
      <xdr:row>40</xdr:row>
      <xdr:rowOff>117346</xdr:rowOff>
    </xdr:to>
    <xdr:sp macro="" textlink="">
      <xdr:nvSpPr>
        <xdr:cNvPr id="593" name="楕円 592"/>
        <xdr:cNvSpPr/>
      </xdr:nvSpPr>
      <xdr:spPr>
        <a:xfrm>
          <a:off x="22110700" y="68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165623</xdr:rowOff>
    </xdr:from>
    <xdr:ext cx="599010" cy="259045"/>
    <xdr:sp macro="" textlink="">
      <xdr:nvSpPr>
        <xdr:cNvPr id="594" name="【一般廃棄物処理施設】&#10;一人当たり有形固定資産（償却資産）額該当値テキスト"/>
        <xdr:cNvSpPr txBox="1"/>
      </xdr:nvSpPr>
      <xdr:spPr>
        <a:xfrm>
          <a:off x="22199600" y="68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19756</xdr:rowOff>
    </xdr:from>
    <xdr:to>
      <xdr:col>112</xdr:col>
      <xdr:colOff>38100</xdr:colOff>
      <xdr:row>40</xdr:row>
      <xdr:rowOff>121356</xdr:rowOff>
    </xdr:to>
    <xdr:sp macro="" textlink="">
      <xdr:nvSpPr>
        <xdr:cNvPr id="595" name="楕円 594"/>
        <xdr:cNvSpPr/>
      </xdr:nvSpPr>
      <xdr:spPr>
        <a:xfrm>
          <a:off x="21272500" y="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66546</xdr:rowOff>
    </xdr:from>
    <xdr:to>
      <xdr:col>116</xdr:col>
      <xdr:colOff>63500</xdr:colOff>
      <xdr:row>40</xdr:row>
      <xdr:rowOff>70556</xdr:rowOff>
    </xdr:to>
    <xdr:cxnSp macro="">
      <xdr:nvCxnSpPr>
        <xdr:cNvPr id="596" name="直線コネクタ 595"/>
        <xdr:cNvCxnSpPr/>
      </xdr:nvCxnSpPr>
      <xdr:spPr>
        <a:xfrm flipV="1">
          <a:off x="21323300" y="6924546"/>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24113</xdr:rowOff>
    </xdr:from>
    <xdr:to>
      <xdr:col>107</xdr:col>
      <xdr:colOff>101600</xdr:colOff>
      <xdr:row>40</xdr:row>
      <xdr:rowOff>125713</xdr:rowOff>
    </xdr:to>
    <xdr:sp macro="" textlink="">
      <xdr:nvSpPr>
        <xdr:cNvPr id="597" name="楕円 596"/>
        <xdr:cNvSpPr/>
      </xdr:nvSpPr>
      <xdr:spPr>
        <a:xfrm>
          <a:off x="20383500" y="68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70556</xdr:rowOff>
    </xdr:from>
    <xdr:to>
      <xdr:col>111</xdr:col>
      <xdr:colOff>177800</xdr:colOff>
      <xdr:row>40</xdr:row>
      <xdr:rowOff>74913</xdr:rowOff>
    </xdr:to>
    <xdr:cxnSp macro="">
      <xdr:nvCxnSpPr>
        <xdr:cNvPr id="598" name="直線コネクタ 597"/>
        <xdr:cNvCxnSpPr/>
      </xdr:nvCxnSpPr>
      <xdr:spPr>
        <a:xfrm flipV="1">
          <a:off x="20434300" y="6928556"/>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34916</xdr:rowOff>
    </xdr:from>
    <xdr:to>
      <xdr:col>102</xdr:col>
      <xdr:colOff>165100</xdr:colOff>
      <xdr:row>40</xdr:row>
      <xdr:rowOff>136516</xdr:rowOff>
    </xdr:to>
    <xdr:sp macro="" textlink="">
      <xdr:nvSpPr>
        <xdr:cNvPr id="599" name="楕円 598"/>
        <xdr:cNvSpPr/>
      </xdr:nvSpPr>
      <xdr:spPr>
        <a:xfrm>
          <a:off x="19494500" y="68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74913</xdr:rowOff>
    </xdr:from>
    <xdr:to>
      <xdr:col>107</xdr:col>
      <xdr:colOff>50800</xdr:colOff>
      <xdr:row>40</xdr:row>
      <xdr:rowOff>85716</xdr:rowOff>
    </xdr:to>
    <xdr:cxnSp macro="">
      <xdr:nvCxnSpPr>
        <xdr:cNvPr id="600" name="直線コネクタ 599"/>
        <xdr:cNvCxnSpPr/>
      </xdr:nvCxnSpPr>
      <xdr:spPr>
        <a:xfrm flipV="1">
          <a:off x="19545300" y="6932913"/>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38501</xdr:rowOff>
    </xdr:from>
    <xdr:to>
      <xdr:col>98</xdr:col>
      <xdr:colOff>38100</xdr:colOff>
      <xdr:row>40</xdr:row>
      <xdr:rowOff>140101</xdr:rowOff>
    </xdr:to>
    <xdr:sp macro="" textlink="">
      <xdr:nvSpPr>
        <xdr:cNvPr id="601" name="楕円 600"/>
        <xdr:cNvSpPr/>
      </xdr:nvSpPr>
      <xdr:spPr>
        <a:xfrm>
          <a:off x="18605500" y="68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85716</xdr:rowOff>
    </xdr:from>
    <xdr:to>
      <xdr:col>102</xdr:col>
      <xdr:colOff>114300</xdr:colOff>
      <xdr:row>40</xdr:row>
      <xdr:rowOff>89301</xdr:rowOff>
    </xdr:to>
    <xdr:cxnSp macro="">
      <xdr:nvCxnSpPr>
        <xdr:cNvPr id="602" name="直線コネクタ 601"/>
        <xdr:cNvCxnSpPr/>
      </xdr:nvCxnSpPr>
      <xdr:spPr>
        <a:xfrm flipV="1">
          <a:off x="18656300" y="6943716"/>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603" name="n_1aveValue【一般廃棄物処理施設】&#10;一人当たり有形固定資産（償却資産）額"/>
        <xdr:cNvSpPr txBox="1"/>
      </xdr:nvSpPr>
      <xdr:spPr>
        <a:xfrm>
          <a:off x="2101109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141003</xdr:rowOff>
    </xdr:from>
    <xdr:ext cx="534377" cy="259045"/>
    <xdr:sp macro="" textlink="">
      <xdr:nvSpPr>
        <xdr:cNvPr id="604" name="n_2aveValue【一般廃棄物処理施設】&#10;一人当たり有形固定資産（償却資産）額"/>
        <xdr:cNvSpPr txBox="1"/>
      </xdr:nvSpPr>
      <xdr:spPr>
        <a:xfrm>
          <a:off x="201671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149628</xdr:rowOff>
    </xdr:from>
    <xdr:ext cx="534377" cy="259045"/>
    <xdr:sp macro="" textlink="">
      <xdr:nvSpPr>
        <xdr:cNvPr id="605" name="n_3aveValue【一般廃棄物処理施設】&#10;一人当たり有形固定資産（償却資産）額"/>
        <xdr:cNvSpPr txBox="1"/>
      </xdr:nvSpPr>
      <xdr:spPr>
        <a:xfrm>
          <a:off x="19278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166396</xdr:rowOff>
    </xdr:from>
    <xdr:ext cx="534377" cy="259045"/>
    <xdr:sp macro="" textlink="">
      <xdr:nvSpPr>
        <xdr:cNvPr id="606" name="n_4aveValue【一般廃棄物処理施設】&#10;一人当たり有形固定資産（償却資産）額"/>
        <xdr:cNvSpPr txBox="1"/>
      </xdr:nvSpPr>
      <xdr:spPr>
        <a:xfrm>
          <a:off x="18389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112483</xdr:rowOff>
    </xdr:from>
    <xdr:ext cx="599010" cy="259045"/>
    <xdr:sp macro="" textlink="">
      <xdr:nvSpPr>
        <xdr:cNvPr id="607" name="n_1mainValue【一般廃棄物処理施設】&#10;一人当たり有形固定資産（償却資産）額"/>
        <xdr:cNvSpPr txBox="1"/>
      </xdr:nvSpPr>
      <xdr:spPr>
        <a:xfrm>
          <a:off x="21011095" y="69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142240</xdr:rowOff>
    </xdr:from>
    <xdr:ext cx="599010" cy="259045"/>
    <xdr:sp macro="" textlink="">
      <xdr:nvSpPr>
        <xdr:cNvPr id="608" name="n_2mainValue【一般廃棄物処理施設】&#10;一人当たり有形固定資産（償却資産）額"/>
        <xdr:cNvSpPr txBox="1"/>
      </xdr:nvSpPr>
      <xdr:spPr>
        <a:xfrm>
          <a:off x="20134795" y="665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153043</xdr:rowOff>
    </xdr:from>
    <xdr:ext cx="534377" cy="259045"/>
    <xdr:sp macro="" textlink="">
      <xdr:nvSpPr>
        <xdr:cNvPr id="609" name="n_3mainValue【一般廃棄物処理施設】&#10;一人当たり有形固定資産（償却資産）額"/>
        <xdr:cNvSpPr txBox="1"/>
      </xdr:nvSpPr>
      <xdr:spPr>
        <a:xfrm>
          <a:off x="19278111" y="66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156628</xdr:rowOff>
    </xdr:from>
    <xdr:ext cx="534377" cy="259045"/>
    <xdr:sp macro="" textlink="">
      <xdr:nvSpPr>
        <xdr:cNvPr id="610" name="n_4mainValue【一般廃棄物処理施設】&#10;一人当たり有形固定資産（償却資産）額"/>
        <xdr:cNvSpPr txBox="1"/>
      </xdr:nvSpPr>
      <xdr:spPr>
        <a:xfrm>
          <a:off x="18389111" y="66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4" name="フローチャート: 判断 643"/>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5" name="フローチャート: 判断 6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6" name="フローチャート: 判断 64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652" name="楕円 651"/>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653" name="【保健センター・保健所】&#10;有形固定資産減価償却率該当値テキスト"/>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654" name="楕円 653"/>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71846</xdr:rowOff>
    </xdr:to>
    <xdr:cxnSp macro="">
      <xdr:nvCxnSpPr>
        <xdr:cNvPr id="655" name="直線コネクタ 654"/>
        <xdr:cNvCxnSpPr/>
      </xdr:nvCxnSpPr>
      <xdr:spPr>
        <a:xfrm>
          <a:off x="15481300" y="104943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56" name="楕円 655"/>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35923</xdr:rowOff>
    </xdr:to>
    <xdr:cxnSp macro="">
      <xdr:nvCxnSpPr>
        <xdr:cNvPr id="657" name="直線コネクタ 656"/>
        <xdr:cNvCxnSpPr/>
      </xdr:nvCxnSpPr>
      <xdr:spPr>
        <a:xfrm>
          <a:off x="14592300" y="104502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133713</xdr:rowOff>
    </xdr:from>
    <xdr:to>
      <xdr:col>72</xdr:col>
      <xdr:colOff>38100</xdr:colOff>
      <xdr:row>61</xdr:row>
      <xdr:rowOff>63863</xdr:rowOff>
    </xdr:to>
    <xdr:sp macro="" textlink="">
      <xdr:nvSpPr>
        <xdr:cNvPr id="658" name="楕円 657"/>
        <xdr:cNvSpPr/>
      </xdr:nvSpPr>
      <xdr:spPr>
        <a:xfrm>
          <a:off x="1365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13063</xdr:rowOff>
    </xdr:to>
    <xdr:cxnSp macro="">
      <xdr:nvCxnSpPr>
        <xdr:cNvPr id="659" name="直線コネクタ 658"/>
        <xdr:cNvCxnSpPr/>
      </xdr:nvCxnSpPr>
      <xdr:spPr>
        <a:xfrm flipV="1">
          <a:off x="13703300" y="104502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660" name="楕円 659"/>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8165</xdr:rowOff>
    </xdr:from>
    <xdr:to>
      <xdr:col>71</xdr:col>
      <xdr:colOff>177800</xdr:colOff>
      <xdr:row>61</xdr:row>
      <xdr:rowOff>13063</xdr:rowOff>
    </xdr:to>
    <xdr:cxnSp macro="">
      <xdr:nvCxnSpPr>
        <xdr:cNvPr id="661" name="直線コネクタ 660"/>
        <xdr:cNvCxnSpPr/>
      </xdr:nvCxnSpPr>
      <xdr:spPr>
        <a:xfrm>
          <a:off x="12814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63"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4"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5"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666" name="n_1mainValue【保健センター・保健所】&#10;有形固定資産減価償却率"/>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67"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54990</xdr:rowOff>
    </xdr:from>
    <xdr:ext cx="405111" cy="259045"/>
    <xdr:sp macro="" textlink="">
      <xdr:nvSpPr>
        <xdr:cNvPr id="668" name="n_3mainValue【保健センター・保健所】&#10;有形固定資産減価償却率"/>
        <xdr:cNvSpPr txBox="1"/>
      </xdr:nvSpPr>
      <xdr:spPr>
        <a:xfrm>
          <a:off x="13500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669" name="n_4mainValue【保健センター・保健所】&#10;有形固定資産減価償却率"/>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9" name="フローチャート: 判断 698"/>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700" name="フローチャート: 判断 699"/>
        <xdr:cNvSpPr/>
      </xdr:nvSpPr>
      <xdr:spPr>
        <a:xfrm>
          <a:off x="19494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xdr:nvSpPr>
        <xdr:cNvPr id="701" name="フローチャート: 判断 700"/>
        <xdr:cNvSpPr/>
      </xdr:nvSpPr>
      <xdr:spPr>
        <a:xfrm>
          <a:off x="18605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707" name="楕円 706"/>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708" name="【保健センター・保健所】&#10;一人当たり面積該当値テキスト"/>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709" name="楕円 708"/>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20574</xdr:rowOff>
    </xdr:to>
    <xdr:cxnSp macro="">
      <xdr:nvCxnSpPr>
        <xdr:cNvPr id="710" name="直線コネクタ 709"/>
        <xdr:cNvCxnSpPr/>
      </xdr:nvCxnSpPr>
      <xdr:spPr>
        <a:xfrm flipV="1">
          <a:off x="21323300" y="1081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711" name="楕円 710"/>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20574</xdr:rowOff>
    </xdr:to>
    <xdr:cxnSp macro="">
      <xdr:nvCxnSpPr>
        <xdr:cNvPr id="712" name="直線コネクタ 711"/>
        <xdr:cNvCxnSpPr/>
      </xdr:nvCxnSpPr>
      <xdr:spPr>
        <a:xfrm>
          <a:off x="20434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13" name="楕円 712"/>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714" name="直線コネクタ 713"/>
        <xdr:cNvCxnSpPr/>
      </xdr:nvCxnSpPr>
      <xdr:spPr>
        <a:xfrm flipV="1">
          <a:off x="19545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15" name="楕円 714"/>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16" name="直線コネクタ 715"/>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18"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719" name="n_3aveValue【保健センター・保健所】&#10;一人当たり面積"/>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167911</xdr:rowOff>
    </xdr:from>
    <xdr:ext cx="469744" cy="259045"/>
    <xdr:sp macro="" textlink="">
      <xdr:nvSpPr>
        <xdr:cNvPr id="720" name="n_4aveValue【保健センター・保健所】&#10;一人当たり面積"/>
        <xdr:cNvSpPr txBox="1"/>
      </xdr:nvSpPr>
      <xdr:spPr>
        <a:xfrm>
          <a:off x="18421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21"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22" name="n_2mainValue【保健センター・保健所】&#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23"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24"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7" name="フローチャート: 判断 756"/>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766" name="楕円 765"/>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767" name="【消防施設】&#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768" name="楕円 767"/>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113212</xdr:rowOff>
    </xdr:to>
    <xdr:cxnSp macro="">
      <xdr:nvCxnSpPr>
        <xdr:cNvPr id="769" name="直線コネクタ 768"/>
        <xdr:cNvCxnSpPr/>
      </xdr:nvCxnSpPr>
      <xdr:spPr>
        <a:xfrm>
          <a:off x="15481300" y="14479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770" name="楕円 769"/>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77288</xdr:rowOff>
    </xdr:to>
    <xdr:cxnSp macro="">
      <xdr:nvCxnSpPr>
        <xdr:cNvPr id="771" name="直線コネクタ 770"/>
        <xdr:cNvCxnSpPr/>
      </xdr:nvCxnSpPr>
      <xdr:spPr>
        <a:xfrm>
          <a:off x="14592300" y="144741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39551</xdr:rowOff>
    </xdr:from>
    <xdr:to>
      <xdr:col>72</xdr:col>
      <xdr:colOff>38100</xdr:colOff>
      <xdr:row>84</xdr:row>
      <xdr:rowOff>141151</xdr:rowOff>
    </xdr:to>
    <xdr:sp macro="" textlink="">
      <xdr:nvSpPr>
        <xdr:cNvPr id="772" name="楕円 771"/>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90351</xdr:rowOff>
    </xdr:to>
    <xdr:cxnSp macro="">
      <xdr:nvCxnSpPr>
        <xdr:cNvPr id="773" name="直線コネクタ 772"/>
        <xdr:cNvCxnSpPr/>
      </xdr:nvCxnSpPr>
      <xdr:spPr>
        <a:xfrm flipV="1">
          <a:off x="13703300" y="144741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23223</xdr:rowOff>
    </xdr:from>
    <xdr:to>
      <xdr:col>67</xdr:col>
      <xdr:colOff>101600</xdr:colOff>
      <xdr:row>84</xdr:row>
      <xdr:rowOff>124823</xdr:rowOff>
    </xdr:to>
    <xdr:sp macro="" textlink="">
      <xdr:nvSpPr>
        <xdr:cNvPr id="774" name="楕円 773"/>
        <xdr:cNvSpPr/>
      </xdr:nvSpPr>
      <xdr:spPr>
        <a:xfrm>
          <a:off x="12763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74023</xdr:rowOff>
    </xdr:from>
    <xdr:to>
      <xdr:col>71</xdr:col>
      <xdr:colOff>177800</xdr:colOff>
      <xdr:row>84</xdr:row>
      <xdr:rowOff>90351</xdr:rowOff>
    </xdr:to>
    <xdr:cxnSp macro="">
      <xdr:nvCxnSpPr>
        <xdr:cNvPr id="775" name="直線コネクタ 774"/>
        <xdr:cNvCxnSpPr/>
      </xdr:nvCxnSpPr>
      <xdr:spPr>
        <a:xfrm>
          <a:off x="12814300" y="14475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110326</xdr:rowOff>
    </xdr:from>
    <xdr:ext cx="405111" cy="259045"/>
    <xdr:sp macro="" textlink="">
      <xdr:nvSpPr>
        <xdr:cNvPr id="776" name="n_1aveValue【消防施設】&#10;有形固定資産減価償却率"/>
        <xdr:cNvSpPr txBox="1"/>
      </xdr:nvSpPr>
      <xdr:spPr>
        <a:xfrm>
          <a:off x="15266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780" name="n_1mainValue【消防施設】&#10;有形固定資産減価償却率"/>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781" name="n_2mainValue【消防施設】&#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782" name="n_3mainValue【消防施設】&#10;有形固定資産減価償却率"/>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115950</xdr:rowOff>
    </xdr:from>
    <xdr:ext cx="405111" cy="259045"/>
    <xdr:sp macro="" textlink="">
      <xdr:nvSpPr>
        <xdr:cNvPr id="783" name="n_4mainValue【消防施設】&#10;有形固定資産減価償却率"/>
        <xdr:cNvSpPr txBox="1"/>
      </xdr:nvSpPr>
      <xdr:spPr>
        <a:xfrm>
          <a:off x="12611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7" name="直線コネクタ 806"/>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8"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9" name="直線コネクタ 808"/>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10" name="【消防施設】&#10;一人当たり面積最大値テキスト"/>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11" name="直線コネクタ 810"/>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812" name="【消防施設】&#10;一人当たり面積平均値テキスト"/>
        <xdr:cNvSpPr txBox="1"/>
      </xdr:nvSpPr>
      <xdr:spPr>
        <a:xfrm>
          <a:off x="22199600" y="1471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3" name="フローチャート: 判断 812"/>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4" name="フローチャート: 判断 813"/>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155702</xdr:rowOff>
    </xdr:from>
    <xdr:to>
      <xdr:col>107</xdr:col>
      <xdr:colOff>101600</xdr:colOff>
      <xdr:row>86</xdr:row>
      <xdr:rowOff>85852</xdr:rowOff>
    </xdr:to>
    <xdr:sp macro="" textlink="">
      <xdr:nvSpPr>
        <xdr:cNvPr id="815" name="フローチャート: 判断 814"/>
        <xdr:cNvSpPr/>
      </xdr:nvSpPr>
      <xdr:spPr>
        <a:xfrm>
          <a:off x="20383500" y="147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159513</xdr:rowOff>
    </xdr:from>
    <xdr:to>
      <xdr:col>102</xdr:col>
      <xdr:colOff>165100</xdr:colOff>
      <xdr:row>86</xdr:row>
      <xdr:rowOff>89663</xdr:rowOff>
    </xdr:to>
    <xdr:sp macro="" textlink="">
      <xdr:nvSpPr>
        <xdr:cNvPr id="816" name="フローチャート: 判断 815"/>
        <xdr:cNvSpPr/>
      </xdr:nvSpPr>
      <xdr:spPr>
        <a:xfrm>
          <a:off x="19494500" y="147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157987</xdr:rowOff>
    </xdr:from>
    <xdr:to>
      <xdr:col>98</xdr:col>
      <xdr:colOff>38100</xdr:colOff>
      <xdr:row>86</xdr:row>
      <xdr:rowOff>88137</xdr:rowOff>
    </xdr:to>
    <xdr:sp macro="" textlink="">
      <xdr:nvSpPr>
        <xdr:cNvPr id="817" name="フローチャート: 判断 816"/>
        <xdr:cNvSpPr/>
      </xdr:nvSpPr>
      <xdr:spPr>
        <a:xfrm>
          <a:off x="18605500" y="1473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823" name="楕円 822"/>
        <xdr:cNvSpPr/>
      </xdr:nvSpPr>
      <xdr:spPr>
        <a:xfrm>
          <a:off x="221107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824"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25" name="楕円 824"/>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9144</xdr:rowOff>
    </xdr:from>
    <xdr:to>
      <xdr:col>116</xdr:col>
      <xdr:colOff>63500</xdr:colOff>
      <xdr:row>86</xdr:row>
      <xdr:rowOff>10668</xdr:rowOff>
    </xdr:to>
    <xdr:cxnSp macro="">
      <xdr:nvCxnSpPr>
        <xdr:cNvPr id="826" name="直線コネクタ 825"/>
        <xdr:cNvCxnSpPr/>
      </xdr:nvCxnSpPr>
      <xdr:spPr>
        <a:xfrm flipV="1">
          <a:off x="21323300" y="14753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133604</xdr:rowOff>
    </xdr:from>
    <xdr:to>
      <xdr:col>107</xdr:col>
      <xdr:colOff>101600</xdr:colOff>
      <xdr:row>86</xdr:row>
      <xdr:rowOff>63754</xdr:rowOff>
    </xdr:to>
    <xdr:sp macro="" textlink="">
      <xdr:nvSpPr>
        <xdr:cNvPr id="827" name="楕円 826"/>
        <xdr:cNvSpPr/>
      </xdr:nvSpPr>
      <xdr:spPr>
        <a:xfrm>
          <a:off x="20383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12954</xdr:rowOff>
    </xdr:to>
    <xdr:cxnSp macro="">
      <xdr:nvCxnSpPr>
        <xdr:cNvPr id="828" name="直線コネクタ 827"/>
        <xdr:cNvCxnSpPr/>
      </xdr:nvCxnSpPr>
      <xdr:spPr>
        <a:xfrm flipV="1">
          <a:off x="20434300" y="1475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9" name="楕円 828"/>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12954</xdr:rowOff>
    </xdr:from>
    <xdr:to>
      <xdr:col>107</xdr:col>
      <xdr:colOff>50800</xdr:colOff>
      <xdr:row>86</xdr:row>
      <xdr:rowOff>15239</xdr:rowOff>
    </xdr:to>
    <xdr:cxnSp macro="">
      <xdr:nvCxnSpPr>
        <xdr:cNvPr id="830" name="直線コネクタ 829"/>
        <xdr:cNvCxnSpPr/>
      </xdr:nvCxnSpPr>
      <xdr:spPr>
        <a:xfrm flipV="1">
          <a:off x="19545300" y="147576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137413</xdr:rowOff>
    </xdr:from>
    <xdr:to>
      <xdr:col>98</xdr:col>
      <xdr:colOff>38100</xdr:colOff>
      <xdr:row>86</xdr:row>
      <xdr:rowOff>67563</xdr:rowOff>
    </xdr:to>
    <xdr:sp macro="" textlink="">
      <xdr:nvSpPr>
        <xdr:cNvPr id="831" name="楕円 830"/>
        <xdr:cNvSpPr/>
      </xdr:nvSpPr>
      <xdr:spPr>
        <a:xfrm>
          <a:off x="18605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16763</xdr:rowOff>
    </xdr:to>
    <xdr:cxnSp macro="">
      <xdr:nvCxnSpPr>
        <xdr:cNvPr id="832" name="直線コネクタ 831"/>
        <xdr:cNvCxnSpPr/>
      </xdr:nvCxnSpPr>
      <xdr:spPr>
        <a:xfrm flipV="1">
          <a:off x="18656300" y="1475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3" name="n_1aveValue【消防施設】&#10;一人当たり面積"/>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76979</xdr:rowOff>
    </xdr:from>
    <xdr:ext cx="469744" cy="259045"/>
    <xdr:sp macro="" textlink="">
      <xdr:nvSpPr>
        <xdr:cNvPr id="834" name="n_2aveValue【消防施設】&#10;一人当たり面積"/>
        <xdr:cNvSpPr txBox="1"/>
      </xdr:nvSpPr>
      <xdr:spPr>
        <a:xfrm>
          <a:off x="20199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80790</xdr:rowOff>
    </xdr:from>
    <xdr:ext cx="469744" cy="259045"/>
    <xdr:sp macro="" textlink="">
      <xdr:nvSpPr>
        <xdr:cNvPr id="835" name="n_3aveValue【消防施設】&#10;一人当たり面積"/>
        <xdr:cNvSpPr txBox="1"/>
      </xdr:nvSpPr>
      <xdr:spPr>
        <a:xfrm>
          <a:off x="19310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79264</xdr:rowOff>
    </xdr:from>
    <xdr:ext cx="469744" cy="259045"/>
    <xdr:sp macro="" textlink="">
      <xdr:nvSpPr>
        <xdr:cNvPr id="836" name="n_4aveValue【消防施設】&#10;一人当たり面積"/>
        <xdr:cNvSpPr txBox="1"/>
      </xdr:nvSpPr>
      <xdr:spPr>
        <a:xfrm>
          <a:off x="18421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37"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80281</xdr:rowOff>
    </xdr:from>
    <xdr:ext cx="469744" cy="259045"/>
    <xdr:sp macro="" textlink="">
      <xdr:nvSpPr>
        <xdr:cNvPr id="838" name="n_2mainValue【消防施設】&#10;一人当たり面積"/>
        <xdr:cNvSpPr txBox="1"/>
      </xdr:nvSpPr>
      <xdr:spPr>
        <a:xfrm>
          <a:off x="20199427" y="1448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839" name="n_3main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84090</xdr:rowOff>
    </xdr:from>
    <xdr:ext cx="469744" cy="259045"/>
    <xdr:sp macro="" textlink="">
      <xdr:nvSpPr>
        <xdr:cNvPr id="840" name="n_4mainValue【消防施設】&#10;一人当たり面積"/>
        <xdr:cNvSpPr txBox="1"/>
      </xdr:nvSpPr>
      <xdr:spPr>
        <a:xfrm>
          <a:off x="18421427" y="144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6" name="直線コネクタ 865"/>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7"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8" name="直線コネクタ 867"/>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71" name="【庁舎】&#10;有形固定資産減価償却率平均値テキスト"/>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2" name="フローチャート: 判断 871"/>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3" name="フローチャート: 判断 87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4" name="フローチャート: 判断 873"/>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5" name="フローチャート: 判断 874"/>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6" name="フローチャート: 判断 875"/>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882" name="楕円 881"/>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883" name="【庁舎】&#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884" name="楕円 883"/>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170906</xdr:rowOff>
    </xdr:to>
    <xdr:cxnSp macro="">
      <xdr:nvCxnSpPr>
        <xdr:cNvPr id="885" name="直線コネクタ 884"/>
        <xdr:cNvCxnSpPr/>
      </xdr:nvCxnSpPr>
      <xdr:spPr>
        <a:xfrm>
          <a:off x="15481300" y="176081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886" name="楕円 885"/>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120287</xdr:rowOff>
    </xdr:to>
    <xdr:cxnSp macro="">
      <xdr:nvCxnSpPr>
        <xdr:cNvPr id="887" name="直線コネクタ 886"/>
        <xdr:cNvCxnSpPr/>
      </xdr:nvCxnSpPr>
      <xdr:spPr>
        <a:xfrm>
          <a:off x="14592300" y="175657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54792</xdr:rowOff>
    </xdr:from>
    <xdr:to>
      <xdr:col>72</xdr:col>
      <xdr:colOff>38100</xdr:colOff>
      <xdr:row>102</xdr:row>
      <xdr:rowOff>156392</xdr:rowOff>
    </xdr:to>
    <xdr:sp macro="" textlink="">
      <xdr:nvSpPr>
        <xdr:cNvPr id="888" name="楕円 887"/>
        <xdr:cNvSpPr/>
      </xdr:nvSpPr>
      <xdr:spPr>
        <a:xfrm>
          <a:off x="13652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77832</xdr:rowOff>
    </xdr:from>
    <xdr:to>
      <xdr:col>76</xdr:col>
      <xdr:colOff>114300</xdr:colOff>
      <xdr:row>102</xdr:row>
      <xdr:rowOff>105592</xdr:rowOff>
    </xdr:to>
    <xdr:cxnSp macro="">
      <xdr:nvCxnSpPr>
        <xdr:cNvPr id="889" name="直線コネクタ 888"/>
        <xdr:cNvCxnSpPr/>
      </xdr:nvCxnSpPr>
      <xdr:spPr>
        <a:xfrm flipV="1">
          <a:off x="13703300" y="175657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51526</xdr:rowOff>
    </xdr:from>
    <xdr:to>
      <xdr:col>67</xdr:col>
      <xdr:colOff>101600</xdr:colOff>
      <xdr:row>102</xdr:row>
      <xdr:rowOff>153126</xdr:rowOff>
    </xdr:to>
    <xdr:sp macro="" textlink="">
      <xdr:nvSpPr>
        <xdr:cNvPr id="890" name="楕円 889"/>
        <xdr:cNvSpPr/>
      </xdr:nvSpPr>
      <xdr:spPr>
        <a:xfrm>
          <a:off x="12763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102326</xdr:rowOff>
    </xdr:from>
    <xdr:to>
      <xdr:col>71</xdr:col>
      <xdr:colOff>177800</xdr:colOff>
      <xdr:row>102</xdr:row>
      <xdr:rowOff>105592</xdr:rowOff>
    </xdr:to>
    <xdr:cxnSp macro="">
      <xdr:nvCxnSpPr>
        <xdr:cNvPr id="891" name="直線コネクタ 890"/>
        <xdr:cNvCxnSpPr/>
      </xdr:nvCxnSpPr>
      <xdr:spPr>
        <a:xfrm>
          <a:off x="12814300" y="1759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2"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93"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94" name="n_3aveValue【庁舎】&#10;有形固定資産減価償却率"/>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95" name="n_4aveValue【庁舎】&#10;有形固定資産減価償却率"/>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896"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897" name="n_2mainValue【庁舎】&#10;有形固定資産減価償却率"/>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1469</xdr:rowOff>
    </xdr:from>
    <xdr:ext cx="405111" cy="259045"/>
    <xdr:sp macro="" textlink="">
      <xdr:nvSpPr>
        <xdr:cNvPr id="898" name="n_3mainValue【庁舎】&#10;有形固定資産減価償却率"/>
        <xdr:cNvSpPr txBox="1"/>
      </xdr:nvSpPr>
      <xdr:spPr>
        <a:xfrm>
          <a:off x="13500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169653</xdr:rowOff>
    </xdr:from>
    <xdr:ext cx="405111" cy="259045"/>
    <xdr:sp macro="" textlink="">
      <xdr:nvSpPr>
        <xdr:cNvPr id="899" name="n_4mainValue【庁舎】&#10;有形固定資産減価償却率"/>
        <xdr:cNvSpPr txBox="1"/>
      </xdr:nvSpPr>
      <xdr:spPr>
        <a:xfrm>
          <a:off x="12611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5" name="直線コネクタ 924"/>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6"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7" name="直線コネクタ 926"/>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8"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9" name="直線コネクタ 92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30"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31" name="フローチャート: 判断 930"/>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2" name="フローチャート: 判断 93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3" name="フローチャート: 判断 932"/>
        <xdr:cNvSpPr/>
      </xdr:nvSpPr>
      <xdr:spPr>
        <a:xfrm>
          <a:off x="2038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4" name="フローチャート: 判断 93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5" name="フローチャート: 判断 93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941" name="楕円 940"/>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942" name="【庁舎】&#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152763</xdr:rowOff>
    </xdr:from>
    <xdr:to>
      <xdr:col>112</xdr:col>
      <xdr:colOff>38100</xdr:colOff>
      <xdr:row>106</xdr:row>
      <xdr:rowOff>82913</xdr:rowOff>
    </xdr:to>
    <xdr:sp macro="" textlink="">
      <xdr:nvSpPr>
        <xdr:cNvPr id="943" name="楕円 942"/>
        <xdr:cNvSpPr/>
      </xdr:nvSpPr>
      <xdr:spPr>
        <a:xfrm>
          <a:off x="2127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32113</xdr:rowOff>
    </xdr:to>
    <xdr:cxnSp macro="">
      <xdr:nvCxnSpPr>
        <xdr:cNvPr id="944" name="直線コネクタ 943"/>
        <xdr:cNvCxnSpPr/>
      </xdr:nvCxnSpPr>
      <xdr:spPr>
        <a:xfrm flipV="1">
          <a:off x="21323300" y="181943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45" name="楕円 944"/>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32113</xdr:rowOff>
    </xdr:from>
    <xdr:to>
      <xdr:col>111</xdr:col>
      <xdr:colOff>177800</xdr:colOff>
      <xdr:row>106</xdr:row>
      <xdr:rowOff>41911</xdr:rowOff>
    </xdr:to>
    <xdr:cxnSp macro="">
      <xdr:nvCxnSpPr>
        <xdr:cNvPr id="946" name="直線コネクタ 945"/>
        <xdr:cNvCxnSpPr/>
      </xdr:nvCxnSpPr>
      <xdr:spPr>
        <a:xfrm flipV="1">
          <a:off x="20434300" y="182058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100512</xdr:rowOff>
    </xdr:from>
    <xdr:to>
      <xdr:col>102</xdr:col>
      <xdr:colOff>165100</xdr:colOff>
      <xdr:row>106</xdr:row>
      <xdr:rowOff>30662</xdr:rowOff>
    </xdr:to>
    <xdr:sp macro="" textlink="">
      <xdr:nvSpPr>
        <xdr:cNvPr id="947" name="楕円 946"/>
        <xdr:cNvSpPr/>
      </xdr:nvSpPr>
      <xdr:spPr>
        <a:xfrm>
          <a:off x="19494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151312</xdr:rowOff>
    </xdr:from>
    <xdr:to>
      <xdr:col>107</xdr:col>
      <xdr:colOff>50800</xdr:colOff>
      <xdr:row>106</xdr:row>
      <xdr:rowOff>41911</xdr:rowOff>
    </xdr:to>
    <xdr:cxnSp macro="">
      <xdr:nvCxnSpPr>
        <xdr:cNvPr id="948" name="直線コネクタ 947"/>
        <xdr:cNvCxnSpPr/>
      </xdr:nvCxnSpPr>
      <xdr:spPr>
        <a:xfrm>
          <a:off x="19545300" y="1815356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949" name="楕円 948"/>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151312</xdr:rowOff>
    </xdr:from>
    <xdr:to>
      <xdr:col>102</xdr:col>
      <xdr:colOff>114300</xdr:colOff>
      <xdr:row>105</xdr:row>
      <xdr:rowOff>162742</xdr:rowOff>
    </xdr:to>
    <xdr:cxnSp macro="">
      <xdr:nvCxnSpPr>
        <xdr:cNvPr id="950" name="直線コネクタ 949"/>
        <xdr:cNvCxnSpPr/>
      </xdr:nvCxnSpPr>
      <xdr:spPr>
        <a:xfrm flipV="1">
          <a:off x="18656300" y="18153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51"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52" name="n_2aveValue【庁舎】&#10;一人当たり面積"/>
        <xdr:cNvSpPr txBox="1"/>
      </xdr:nvSpPr>
      <xdr:spPr>
        <a:xfrm>
          <a:off x="20199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53"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54"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74040</xdr:rowOff>
    </xdr:from>
    <xdr:ext cx="469744" cy="259045"/>
    <xdr:sp macro="" textlink="">
      <xdr:nvSpPr>
        <xdr:cNvPr id="955" name="n_1mainValue【庁舎】&#10;一人当たり面積"/>
        <xdr:cNvSpPr txBox="1"/>
      </xdr:nvSpPr>
      <xdr:spPr>
        <a:xfrm>
          <a:off x="21075727"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109238</xdr:rowOff>
    </xdr:from>
    <xdr:ext cx="469744" cy="259045"/>
    <xdr:sp macro="" textlink="">
      <xdr:nvSpPr>
        <xdr:cNvPr id="956" name="n_2mainValue【庁舎】&#10;一人当たり面積"/>
        <xdr:cNvSpPr txBox="1"/>
      </xdr:nvSpPr>
      <xdr:spPr>
        <a:xfrm>
          <a:off x="20199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47189</xdr:rowOff>
    </xdr:from>
    <xdr:ext cx="469744" cy="259045"/>
    <xdr:sp macro="" textlink="">
      <xdr:nvSpPr>
        <xdr:cNvPr id="957" name="n_3mainValue【庁舎】&#10;一人当たり面積"/>
        <xdr:cNvSpPr txBox="1"/>
      </xdr:nvSpPr>
      <xdr:spPr>
        <a:xfrm>
          <a:off x="1931042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958" name="n_4mainValue【庁舎】&#10;一人当たり面積"/>
        <xdr:cNvSpPr txBox="1"/>
      </xdr:nvSpPr>
      <xdr:spPr>
        <a:xfrm>
          <a:off x="18421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た時に有形固定資産減価償却率が高くなっている施設は、市民会館、一般廃棄物処理施設、保健センター・保健所及び消防施設であり、低くなっている施設は図書館、体育館・プール、福祉施設及び庁舎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有形固定資産減価償却率が最も高いのは一般廃棄物処理施設の</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％である。これは、一般廃棄物最終処分場が建設から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年経過しており、耐用年数を相当期間経過していることが要因である。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保健センター・保健所、市民会館及び消防施設の有形固定資産減価償却率が類似団体平均と比較して高いのは、施設の大部分が建設から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年度に行われた文化会館大・中ホールの音響機器及び照明設備改修工事等により有形固定資産が増加したため、令和元年度の有形固定資産減価償却率が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％に下がっている。</a:t>
          </a:r>
        </a:p>
        <a:p>
          <a:r>
            <a:rPr kumimoji="1" lang="ja-JP" altLang="en-US" sz="1300">
              <a:latin typeface="ＭＳ Ｐゴシック" panose="020B0600070205080204" pitchFamily="50" charset="-128"/>
              <a:ea typeface="ＭＳ Ｐゴシック" panose="020B0600070205080204" pitchFamily="50" charset="-128"/>
            </a:rPr>
            <a:t>　体育館・プール、福祉施設及び庁舎の有形固定資産減価償却率が類似団体平均と比較して低いのは、建設から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年以内の新しい建物が多いことが要因である。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今後は、公共施設等総合管理計画及び個別施設計画に基づき、予防保全の考え方を取り入れた計画的な維持・補修の実施により、施設の長寿命化を図る。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65128" cy="62581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006512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能代火力発電所３号機関係の償却資産増に伴う固定資産税の増や地方交付税の増等により、前年度から０．０１増加しており、類似団体平均を上回っている。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今後は、歳入では、人口減少等の影響により市税や地方交付税の減少が見込まれ、歳出では、老朽化している公共施設・インフラの維持・更新等にかかる維持補修費等や、能代山本広域市町村圏組合で予定されている一般廃棄物処理施設建設に伴う補助費等が増加するほか、新型コロナウイルス感染症や物価高騰等について様々な対策に取り組むことが見込まれ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このことから、行財政改革のさらなる推進を図るとともに、事業を取捨選択しながら、歳入と歳出のバランスをとっていく。</a:t>
          </a:r>
          <a:endParaRPr lang="ja-JP" altLang="ja-JP" sz="950">
            <a:effectLst/>
            <a:latin typeface="ＭＳ Ｐゴシック" panose="020B0600070205080204" pitchFamily="50" charset="-128"/>
            <a:ea typeface="ＭＳ Ｐゴシック" panose="020B0600070205080204" pitchFamily="50" charset="-128"/>
          </a:endParaRPr>
        </a:p>
        <a:p>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77305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分母の要素である能代火力発電所３号機関係の償却資産増に伴う固定資産税の増や地方消費税交付金の増等</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により、前年度から</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％減少し、類似団体平均を</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固定資産税は一時的に増収となったものの、減価償却や地価の下落等により中長期的には減少することが見込まれるほか、人口減少等の影響により、市税全体や地方交付税の減少が見込まれる。歳出では、老朽化している公共施設・インフラに係る維持補修費等の増や、能代山本広域市町村圏組合で予定されている一般廃棄物処理施設建設に伴う公債費等の増加が見込まれるほか、物価や労務単価上昇の影響もあり、今後は増加が見込まれ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ことから、より一層の改善を図るため、歳入では市税などの一般財源の確保に努め、歳出では経常的な経費の削減に努めるとともに、事務事業についても精査し、取捨選択を進め、義務的経費であっても法令に基づく社会保障関係費や公債費等を除き、聖域を設けず見直しを行っていく</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8935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るものの</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21,560</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衆議院議員選挙や知事選挙等により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47,605</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新型コロナウイルスワクチン接種対策事業費等により、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486,408</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維持補修費は、除排雪対策費等の増により、決算額が前年度から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402,126</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これらのことから、全体では決算額が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936,139</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千円の増となり、人口が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人減少したこともあり、一人当たりの費用が増加した。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、老朽化した公共施設の維持補修</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が見込まれることから、能代市公共施設等総合管理計画並びに個別施設計画に基づき、</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長期的な視点を持って更新・統廃合・長寿命化を行い、財政負担の軽減・平準化と適正な配置に努める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23333</xdr:rowOff>
    </xdr:from>
    <xdr:to>
      <xdr:col>23</xdr:col>
      <xdr:colOff>133350</xdr:colOff>
      <xdr:row>81</xdr:row>
      <xdr:rowOff>97655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0783"/>
          <a:ext cx="838200" cy="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150371</xdr:rowOff>
    </xdr:from>
    <xdr:to>
      <xdr:col>19</xdr:col>
      <xdr:colOff>133350</xdr:colOff>
      <xdr:row>81</xdr:row>
      <xdr:rowOff>23333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6371"/>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144142</xdr:rowOff>
    </xdr:from>
    <xdr:to>
      <xdr:col>15</xdr:col>
      <xdr:colOff>82550</xdr:colOff>
      <xdr:row>80</xdr:row>
      <xdr:rowOff>150371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014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124135</xdr:rowOff>
    </xdr:from>
    <xdr:to>
      <xdr:col>15</xdr:col>
      <xdr:colOff>133350</xdr:colOff>
      <xdr:row>81</xdr:row>
      <xdr:rowOff>54285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39062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137892</xdr:rowOff>
    </xdr:from>
    <xdr:to>
      <xdr:col>11</xdr:col>
      <xdr:colOff>31750</xdr:colOff>
      <xdr:row>80</xdr:row>
      <xdr:rowOff>144142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3892"/>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109502</xdr:rowOff>
    </xdr:from>
    <xdr:to>
      <xdr:col>11</xdr:col>
      <xdr:colOff>82550</xdr:colOff>
      <xdr:row>81</xdr:row>
      <xdr:rowOff>39652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24429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107398</xdr:rowOff>
    </xdr:from>
    <xdr:to>
      <xdr:col>7</xdr:col>
      <xdr:colOff>31750</xdr:colOff>
      <xdr:row>81</xdr:row>
      <xdr:rowOff>37548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22325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46855</xdr:rowOff>
    </xdr:from>
    <xdr:to>
      <xdr:col>23</xdr:col>
      <xdr:colOff>184150</xdr:colOff>
      <xdr:row>81</xdr:row>
      <xdr:rowOff>148455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63382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143983</xdr:rowOff>
    </xdr:from>
    <xdr:to>
      <xdr:col>19</xdr:col>
      <xdr:colOff>184150</xdr:colOff>
      <xdr:row>81</xdr:row>
      <xdr:rowOff>74133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84310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99571</xdr:rowOff>
    </xdr:from>
    <xdr:to>
      <xdr:col>15</xdr:col>
      <xdr:colOff>133350</xdr:colOff>
      <xdr:row>81</xdr:row>
      <xdr:rowOff>29721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39898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93342</xdr:rowOff>
    </xdr:from>
    <xdr:to>
      <xdr:col>11</xdr:col>
      <xdr:colOff>82550</xdr:colOff>
      <xdr:row>81</xdr:row>
      <xdr:rowOff>23492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33669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87092</xdr:rowOff>
    </xdr:from>
    <xdr:to>
      <xdr:col>7</xdr:col>
      <xdr:colOff>31750</xdr:colOff>
      <xdr:row>81</xdr:row>
      <xdr:rowOff>17242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令和３年度のラスパイレス指数は９６．１となり、類似団体平均や全国平均より給与水準は低くなっている。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今後も引き続き民間給与実態調査に基づく県人事委員会の勧告に準拠し、地域経済への影響なども勘案した上で民間給与との均衡を図る。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令和３年度における人口千人当たりの普通会計職員数は７．８８人となっており、類似団体平均や全国平均と比較すると少ない職員数となっている。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市の第３次定員適正化計画では、計画最終年度である令和４年度の目標職員数を４３１名としており、達成できる見通しである。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また、第４次定員適正化計画について、</a:t>
          </a:r>
          <a:r>
            <a:rPr kumimoji="0"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年度中に作成することとしており、今後も引き続き事務事業の見直し及び業務改革の導入や、業務の委託化、民営化等の推進により定員の適正化を図る。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14139</xdr:rowOff>
    </xdr:from>
    <xdr:to>
      <xdr:col>81</xdr:col>
      <xdr:colOff>44450</xdr:colOff>
      <xdr:row>60</xdr:row>
      <xdr:rowOff>20574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1139"/>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5351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2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60</xdr:row>
      <xdr:rowOff>14139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9229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5292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85857"/>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155702</xdr:rowOff>
    </xdr:from>
    <xdr:to>
      <xdr:col>73</xdr:col>
      <xdr:colOff>44450</xdr:colOff>
      <xdr:row>60</xdr:row>
      <xdr:rowOff>85852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70629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160253</xdr:rowOff>
    </xdr:from>
    <xdr:to>
      <xdr:col>68</xdr:col>
      <xdr:colOff>152400</xdr:colOff>
      <xdr:row>59</xdr:row>
      <xdr:rowOff>170307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758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154094</xdr:rowOff>
    </xdr:from>
    <xdr:to>
      <xdr:col>68</xdr:col>
      <xdr:colOff>203200</xdr:colOff>
      <xdr:row>60</xdr:row>
      <xdr:rowOff>84244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69021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156506</xdr:rowOff>
    </xdr:from>
    <xdr:to>
      <xdr:col>64</xdr:col>
      <xdr:colOff>152400</xdr:colOff>
      <xdr:row>60</xdr:row>
      <xdr:rowOff>86656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7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71433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141224</xdr:rowOff>
    </xdr:from>
    <xdr:to>
      <xdr:col>81</xdr:col>
      <xdr:colOff>95250</xdr:colOff>
      <xdr:row>60</xdr:row>
      <xdr:rowOff>71374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62501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134789</xdr:rowOff>
    </xdr:from>
    <xdr:to>
      <xdr:col>77</xdr:col>
      <xdr:colOff>95250</xdr:colOff>
      <xdr:row>60</xdr:row>
      <xdr:rowOff>64939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75116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109453</xdr:rowOff>
    </xdr:from>
    <xdr:to>
      <xdr:col>64</xdr:col>
      <xdr:colOff>152400</xdr:colOff>
      <xdr:row>60</xdr:row>
      <xdr:rowOff>39603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49780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に係る地方債の元金償還が始まったことによるものである。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上記事業や</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庁舎整備事業に係る地方債の元金償還が続くほか、能代山本広域市町村圏組合で予定されている一般廃棄物処理施設建設に伴う負担金増が見込ま</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れるが</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分子・分母からそれぞれ差し引く普通交付税に算入された元利償還金等の増加により、中長期的には適正範囲で推移するものと見込まれる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、有利な利率で借り換え可能なものについては、積極的に借り換えを行い、地方債依存の財政運営を防ぐためにも、緊急度、住民ニーズを的確に把握した事業の選択を行い、公債費比率の改善に努める。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前年度より２．４％増加し、類似団体平均を１２．４％上回った。</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道の駅ふたつい整備事業等に係る地方債の元金償還の開始等により地方債現在高が減少し、将来負担額が減となったものの、分子から控除される充当可能財源等において、合併算定替え終了に伴う合併特例債償還費の減により基準財政需要算入見込額が減となったほか、公営住宅家賃の減により充当可能特定財源が減となったことによるものであ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能代山本広域市町村圏組合で予定されている一般廃棄物処理施設建設に伴う地方債現在高の増加に加え、人口減少に伴う市税や地方交付税の減等により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の取り崩し増加</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が見込まれることから、交付税算入面で有利な地方債を活用するなど財源を確保しながら、今後実施予定の建設事業の精査を進め、将来負担の軽減に努める。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15</xdr:row>
      <xdr:rowOff>83651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3609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146516</xdr:rowOff>
    </xdr:from>
    <xdr:to>
      <xdr:col>77</xdr:col>
      <xdr:colOff>44450</xdr:colOff>
      <xdr:row>15</xdr:row>
      <xdr:rowOff>64347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4681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14</xdr:row>
      <xdr:rowOff>146516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226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104563</xdr:rowOff>
    </xdr:from>
    <xdr:to>
      <xdr:col>73</xdr:col>
      <xdr:colOff>44450</xdr:colOff>
      <xdr:row>15</xdr:row>
      <xdr:rowOff>34713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19490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15</xdr:row>
      <xdr:rowOff>94107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2268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123867</xdr:rowOff>
    </xdr:from>
    <xdr:to>
      <xdr:col>68</xdr:col>
      <xdr:colOff>203200</xdr:colOff>
      <xdr:row>15</xdr:row>
      <xdr:rowOff>54017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38794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102802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32851</xdr:rowOff>
    </xdr:from>
    <xdr:to>
      <xdr:col>81</xdr:col>
      <xdr:colOff>95250</xdr:colOff>
      <xdr:row>15</xdr:row>
      <xdr:rowOff>134451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4928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13547</xdr:rowOff>
    </xdr:from>
    <xdr:to>
      <xdr:col>77</xdr:col>
      <xdr:colOff>95250</xdr:colOff>
      <xdr:row>15</xdr:row>
      <xdr:rowOff>115147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95716</xdr:rowOff>
    </xdr:from>
    <xdr:to>
      <xdr:col>73</xdr:col>
      <xdr:colOff>44450</xdr:colOff>
      <xdr:row>15</xdr:row>
      <xdr:rowOff>25866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36043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43307</xdr:rowOff>
    </xdr:from>
    <xdr:to>
      <xdr:col>64</xdr:col>
      <xdr:colOff>152400</xdr:colOff>
      <xdr:row>15</xdr:row>
      <xdr:rowOff>144907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129684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前年度より１．９％減少し、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職員給に充当した一般財源等が減少し、比率の分母の要素である固定資産税等の歳入が増加したためである。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112776</xdr:rowOff>
    </xdr:from>
    <xdr:to>
      <xdr:col>15</xdr:col>
      <xdr:colOff>149225</xdr:colOff>
      <xdr:row>37</xdr:row>
      <xdr:rowOff>42926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に係る経常収支比率は、類似団体平均を上回るものの、前年度より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物価高騰により光熱水費や燃料費等が増加したものの、比率の分母の要素である固定資産税等の増による歳入増加額の方が大きかったことによる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の上昇により、指定管理等委託料は今後も増加していくことが見込まれるため、物品購入やシステム導入、施設維持に係る物件費等について、今後も事業の必要性やコスト等を総合的に精査し、経費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9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前年度より１．１％減少し、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対象者減により生活保護費が減少し、比率の分母の要素である固定資産税等の歳入が増加したためである。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扶助費は被扶助者の生活維持を目的とした経費であ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るほか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福祉医療給付対象者の拡充による支給費の増等が見込まれるため、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今後も積極的な縮減は難しいが、資格等審査の適正化や各種健康増進事業の実施による医療費の抑制等により、可能な限り経費の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79375</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80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79375</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8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28575</xdr:rowOff>
    </xdr:from>
    <xdr:to>
      <xdr:col>11</xdr:col>
      <xdr:colOff>60325</xdr:colOff>
      <xdr:row>56</xdr:row>
      <xdr:rowOff>130175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から１．７％減少した。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この主な要因は、簡易水道事業の一部法適用化に伴い簡易水道事業特別会計繰出金が減少し、比率の分母の要素である固定資産税等の歳入が増加したためである。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今後、保険給付費の増に伴う能代市介護保険特別会計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保険事業勘定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への繰出金の増等が見込まれるものの、公営企業については独立採算の原則に立ち、下水道事業等の各経営戦略に基づき、必要に応じて使用料の改定を行うなど財務の健全化を図り、繰出金の抑制に努める。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04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9978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2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20865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20865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前年度より１．６％減少し、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能代山本広域市町村圏組合負担金（経常経費分）が減少し、比率の分母の要素である固定資産税等の歳入が増加したためである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能代山本広域市町村圏組合における一般廃棄物処理施設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の元金償還開始等により歳出が増加したものの、比率の分母の要素である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等の増による歳入増加額の方が大きかったことから、前年度より０．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17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136144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136144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170435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前年度より７．１％減少し、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４．６</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比率の分母の要素である固定資産税や地方消費税交付金等の歳入が増加したためである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歳入については、今後も引き続き市税等自主財源の確保に努めていく。</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歳出については、これまでも事業の必要性や費用対効果等の検証を行い、経常的な経費の削減に努めてきたところであるが、今後もアウトソーシングの推進や市単独</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事業の終期設定の徹底</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といった行財政改革に取り組みつつ、繰出金についても独立採算の原則に立ち、必要に応じて使用料等の改定を行うなど、財務の健全化を図る。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77</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0312"/>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33274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61669</xdr:rowOff>
    </xdr:from>
    <xdr:to>
      <xdr:col>29</xdr:col>
      <xdr:colOff>127000</xdr:colOff>
      <xdr:row>17</xdr:row>
      <xdr:rowOff>76295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3944"/>
          <a:ext cx="647700" cy="1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76295</xdr:rowOff>
    </xdr:from>
    <xdr:to>
      <xdr:col>26</xdr:col>
      <xdr:colOff>50800</xdr:colOff>
      <xdr:row>17</xdr:row>
      <xdr:rowOff>97376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8570"/>
          <a:ext cx="698500" cy="2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97376</xdr:rowOff>
    </xdr:from>
    <xdr:to>
      <xdr:col>22</xdr:col>
      <xdr:colOff>114300</xdr:colOff>
      <xdr:row>17</xdr:row>
      <xdr:rowOff>110928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9651"/>
          <a:ext cx="698500" cy="1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82741</xdr:rowOff>
    </xdr:from>
    <xdr:to>
      <xdr:col>22</xdr:col>
      <xdr:colOff>165100</xdr:colOff>
      <xdr:row>18</xdr:row>
      <xdr:rowOff>12891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45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169118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110928</xdr:rowOff>
    </xdr:from>
    <xdr:to>
      <xdr:col>18</xdr:col>
      <xdr:colOff>177800</xdr:colOff>
      <xdr:row>17</xdr:row>
      <xdr:rowOff>114627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3203"/>
          <a:ext cx="698500" cy="3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87935</xdr:rowOff>
    </xdr:from>
    <xdr:to>
      <xdr:col>19</xdr:col>
      <xdr:colOff>38100</xdr:colOff>
      <xdr:row>18</xdr:row>
      <xdr:rowOff>18085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87724</xdr:rowOff>
    </xdr:from>
    <xdr:to>
      <xdr:col>15</xdr:col>
      <xdr:colOff>101600</xdr:colOff>
      <xdr:row>18</xdr:row>
      <xdr:rowOff>17874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9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10869</xdr:rowOff>
    </xdr:from>
    <xdr:to>
      <xdr:col>29</xdr:col>
      <xdr:colOff>177800</xdr:colOff>
      <xdr:row>17</xdr:row>
      <xdr:rowOff>112469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154396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25495</xdr:rowOff>
    </xdr:from>
    <xdr:to>
      <xdr:col>26</xdr:col>
      <xdr:colOff>101600</xdr:colOff>
      <xdr:row>17</xdr:row>
      <xdr:rowOff>127095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111872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46576</xdr:rowOff>
    </xdr:from>
    <xdr:to>
      <xdr:col>22</xdr:col>
      <xdr:colOff>165100</xdr:colOff>
      <xdr:row>17</xdr:row>
      <xdr:rowOff>148176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158353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60128</xdr:rowOff>
    </xdr:from>
    <xdr:to>
      <xdr:col>19</xdr:col>
      <xdr:colOff>38100</xdr:colOff>
      <xdr:row>17</xdr:row>
      <xdr:rowOff>161728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9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63827</xdr:rowOff>
    </xdr:from>
    <xdr:to>
      <xdr:col>15</xdr:col>
      <xdr:colOff>101600</xdr:colOff>
      <xdr:row>17</xdr:row>
      <xdr:rowOff>165427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9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18300</xdr:rowOff>
    </xdr:from>
    <xdr:to>
      <xdr:col>29</xdr:col>
      <xdr:colOff>127000</xdr:colOff>
      <xdr:row>37</xdr:row>
      <xdr:rowOff>54267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43000"/>
          <a:ext cx="6477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127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54267</xdr:rowOff>
    </xdr:from>
    <xdr:to>
      <xdr:col>26</xdr:col>
      <xdr:colOff>50800</xdr:colOff>
      <xdr:row>37</xdr:row>
      <xdr:rowOff>73546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8967"/>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73546</xdr:rowOff>
    </xdr:from>
    <xdr:to>
      <xdr:col>22</xdr:col>
      <xdr:colOff>114300</xdr:colOff>
      <xdr:row>37</xdr:row>
      <xdr:rowOff>110960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98246"/>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44368</xdr:rowOff>
    </xdr:from>
    <xdr:to>
      <xdr:col>22</xdr:col>
      <xdr:colOff>165100</xdr:colOff>
      <xdr:row>37</xdr:row>
      <xdr:rowOff>145968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69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130745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110960</xdr:rowOff>
    </xdr:from>
    <xdr:to>
      <xdr:col>18</xdr:col>
      <xdr:colOff>177800</xdr:colOff>
      <xdr:row>37</xdr:row>
      <xdr:rowOff>135420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35660"/>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52674</xdr:rowOff>
    </xdr:from>
    <xdr:to>
      <xdr:col>19</xdr:col>
      <xdr:colOff>38100</xdr:colOff>
      <xdr:row>37</xdr:row>
      <xdr:rowOff>154274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335901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32671</xdr:rowOff>
    </xdr:from>
    <xdr:to>
      <xdr:col>15</xdr:col>
      <xdr:colOff>101600</xdr:colOff>
      <xdr:row>37</xdr:row>
      <xdr:rowOff>134271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5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315898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138950</xdr:rowOff>
    </xdr:from>
    <xdr:to>
      <xdr:col>29</xdr:col>
      <xdr:colOff>177800</xdr:colOff>
      <xdr:row>37</xdr:row>
      <xdr:rowOff>69100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9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326927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3467</xdr:rowOff>
    </xdr:from>
    <xdr:to>
      <xdr:col>26</xdr:col>
      <xdr:colOff>101600</xdr:colOff>
      <xdr:row>37</xdr:row>
      <xdr:rowOff>105067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89844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22746</xdr:rowOff>
    </xdr:from>
    <xdr:to>
      <xdr:col>22</xdr:col>
      <xdr:colOff>165100</xdr:colOff>
      <xdr:row>37</xdr:row>
      <xdr:rowOff>124346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305973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60160</xdr:rowOff>
    </xdr:from>
    <xdr:to>
      <xdr:col>19</xdr:col>
      <xdr:colOff>38100</xdr:colOff>
      <xdr:row>37</xdr:row>
      <xdr:rowOff>161760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146537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84620</xdr:rowOff>
    </xdr:from>
    <xdr:to>
      <xdr:col>15</xdr:col>
      <xdr:colOff>101600</xdr:colOff>
      <xdr:row>37</xdr:row>
      <xdr:rowOff>186220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89259</xdr:rowOff>
    </xdr:from>
    <xdr:to>
      <xdr:col>24</xdr:col>
      <xdr:colOff>63500</xdr:colOff>
      <xdr:row>37</xdr:row>
      <xdr:rowOff>99470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2909"/>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99470</xdr:rowOff>
    </xdr:from>
    <xdr:to>
      <xdr:col>19</xdr:col>
      <xdr:colOff>177800</xdr:colOff>
      <xdr:row>37</xdr:row>
      <xdr:rowOff>148482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3120"/>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148482</xdr:rowOff>
    </xdr:from>
    <xdr:to>
      <xdr:col>15</xdr:col>
      <xdr:colOff>50800</xdr:colOff>
      <xdr:row>37</xdr:row>
      <xdr:rowOff>151423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213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57974</xdr:rowOff>
    </xdr:from>
    <xdr:to>
      <xdr:col>15</xdr:col>
      <xdr:colOff>101600</xdr:colOff>
      <xdr:row>37</xdr:row>
      <xdr:rowOff>159575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1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151423</xdr:rowOff>
    </xdr:from>
    <xdr:to>
      <xdr:col>10</xdr:col>
      <xdr:colOff>114300</xdr:colOff>
      <xdr:row>37</xdr:row>
      <xdr:rowOff>156700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0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58984</xdr:rowOff>
    </xdr:from>
    <xdr:to>
      <xdr:col>10</xdr:col>
      <xdr:colOff>165100</xdr:colOff>
      <xdr:row>37</xdr:row>
      <xdr:rowOff>160584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0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5661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59075</xdr:rowOff>
    </xdr:from>
    <xdr:to>
      <xdr:col>6</xdr:col>
      <xdr:colOff>38100</xdr:colOff>
      <xdr:row>37</xdr:row>
      <xdr:rowOff>160675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0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5752</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38459</xdr:rowOff>
    </xdr:from>
    <xdr:to>
      <xdr:col>24</xdr:col>
      <xdr:colOff>114300</xdr:colOff>
      <xdr:row>37</xdr:row>
      <xdr:rowOff>140059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48670</xdr:rowOff>
    </xdr:from>
    <xdr:to>
      <xdr:col>20</xdr:col>
      <xdr:colOff>38100</xdr:colOff>
      <xdr:row>37</xdr:row>
      <xdr:rowOff>150270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141397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97682</xdr:rowOff>
    </xdr:from>
    <xdr:to>
      <xdr:col>15</xdr:col>
      <xdr:colOff>101600</xdr:colOff>
      <xdr:row>38</xdr:row>
      <xdr:rowOff>27832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18959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100623</xdr:rowOff>
    </xdr:from>
    <xdr:to>
      <xdr:col>10</xdr:col>
      <xdr:colOff>165100</xdr:colOff>
      <xdr:row>38</xdr:row>
      <xdr:rowOff>30773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105900</xdr:rowOff>
    </xdr:from>
    <xdr:to>
      <xdr:col>6</xdr:col>
      <xdr:colOff>38100</xdr:colOff>
      <xdr:row>38</xdr:row>
      <xdr:rowOff>36051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27178</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122770</xdr:rowOff>
    </xdr:from>
    <xdr:to>
      <xdr:col>24</xdr:col>
      <xdr:colOff>63500</xdr:colOff>
      <xdr:row>57</xdr:row>
      <xdr:rowOff>1657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3970"/>
          <a:ext cx="8382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165395</xdr:rowOff>
    </xdr:from>
    <xdr:to>
      <xdr:col>19</xdr:col>
      <xdr:colOff>177800</xdr:colOff>
      <xdr:row>57</xdr:row>
      <xdr:rowOff>1657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66595"/>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165395</xdr:rowOff>
    </xdr:from>
    <xdr:to>
      <xdr:col>15</xdr:col>
      <xdr:colOff>50800</xdr:colOff>
      <xdr:row>57</xdr:row>
      <xdr:rowOff>5676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6595"/>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118573</xdr:rowOff>
    </xdr:from>
    <xdr:to>
      <xdr:col>15</xdr:col>
      <xdr:colOff>101600</xdr:colOff>
      <xdr:row>57</xdr:row>
      <xdr:rowOff>48723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39850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8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5676</xdr:rowOff>
    </xdr:from>
    <xdr:to>
      <xdr:col>10</xdr:col>
      <xdr:colOff>114300</xdr:colOff>
      <xdr:row>57</xdr:row>
      <xdr:rowOff>5900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8326"/>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139407</xdr:rowOff>
    </xdr:from>
    <xdr:to>
      <xdr:col>10</xdr:col>
      <xdr:colOff>165100</xdr:colOff>
      <xdr:row>57</xdr:row>
      <xdr:rowOff>69557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146544</xdr:rowOff>
    </xdr:from>
    <xdr:to>
      <xdr:col>6</xdr:col>
      <xdr:colOff>38100</xdr:colOff>
      <xdr:row>57</xdr:row>
      <xdr:rowOff>76694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71970</xdr:rowOff>
    </xdr:from>
    <xdr:to>
      <xdr:col>24</xdr:col>
      <xdr:colOff>114300</xdr:colOff>
      <xdr:row>57</xdr:row>
      <xdr:rowOff>2120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50397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122307</xdr:rowOff>
    </xdr:from>
    <xdr:to>
      <xdr:col>20</xdr:col>
      <xdr:colOff>38100</xdr:colOff>
      <xdr:row>57</xdr:row>
      <xdr:rowOff>52457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43584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114595</xdr:rowOff>
    </xdr:from>
    <xdr:to>
      <xdr:col>15</xdr:col>
      <xdr:colOff>101600</xdr:colOff>
      <xdr:row>57</xdr:row>
      <xdr:rowOff>44745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61272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126326</xdr:rowOff>
    </xdr:from>
    <xdr:to>
      <xdr:col>10</xdr:col>
      <xdr:colOff>165100</xdr:colOff>
      <xdr:row>57</xdr:row>
      <xdr:rowOff>56476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73003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126550</xdr:rowOff>
    </xdr:from>
    <xdr:to>
      <xdr:col>6</xdr:col>
      <xdr:colOff>38100</xdr:colOff>
      <xdr:row>57</xdr:row>
      <xdr:rowOff>56700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73227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5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87762</xdr:rowOff>
    </xdr:from>
    <xdr:to>
      <xdr:col>24</xdr:col>
      <xdr:colOff>63500</xdr:colOff>
      <xdr:row>77</xdr:row>
      <xdr:rowOff>102896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7962"/>
          <a:ext cx="838200" cy="1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102896</xdr:rowOff>
    </xdr:from>
    <xdr:to>
      <xdr:col>19</xdr:col>
      <xdr:colOff>177800</xdr:colOff>
      <xdr:row>77</xdr:row>
      <xdr:rowOff>144478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4546"/>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99969</xdr:rowOff>
    </xdr:from>
    <xdr:to>
      <xdr:col>15</xdr:col>
      <xdr:colOff>50800</xdr:colOff>
      <xdr:row>77</xdr:row>
      <xdr:rowOff>144478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1619"/>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123098</xdr:rowOff>
    </xdr:from>
    <xdr:to>
      <xdr:col>15</xdr:col>
      <xdr:colOff>101600</xdr:colOff>
      <xdr:row>78</xdr:row>
      <xdr:rowOff>53248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44375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99969</xdr:rowOff>
    </xdr:from>
    <xdr:to>
      <xdr:col>10</xdr:col>
      <xdr:colOff>114300</xdr:colOff>
      <xdr:row>77</xdr:row>
      <xdr:rowOff>123996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1619"/>
          <a:ext cx="889000" cy="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100696</xdr:rowOff>
    </xdr:from>
    <xdr:to>
      <xdr:col>10</xdr:col>
      <xdr:colOff>165100</xdr:colOff>
      <xdr:row>78</xdr:row>
      <xdr:rowOff>30846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21973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77425</xdr:rowOff>
    </xdr:from>
    <xdr:to>
      <xdr:col>6</xdr:col>
      <xdr:colOff>38100</xdr:colOff>
      <xdr:row>78</xdr:row>
      <xdr:rowOff>7575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170152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36962</xdr:rowOff>
    </xdr:from>
    <xdr:to>
      <xdr:col>24</xdr:col>
      <xdr:colOff>114300</xdr:colOff>
      <xdr:row>76</xdr:row>
      <xdr:rowOff>138562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59839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52096</xdr:rowOff>
    </xdr:from>
    <xdr:to>
      <xdr:col>20</xdr:col>
      <xdr:colOff>38100</xdr:colOff>
      <xdr:row>77</xdr:row>
      <xdr:rowOff>153696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144823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93678</xdr:rowOff>
    </xdr:from>
    <xdr:to>
      <xdr:col>15</xdr:col>
      <xdr:colOff>101600</xdr:colOff>
      <xdr:row>78</xdr:row>
      <xdr:rowOff>23828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40355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49169</xdr:rowOff>
    </xdr:from>
    <xdr:to>
      <xdr:col>10</xdr:col>
      <xdr:colOff>165100</xdr:colOff>
      <xdr:row>77</xdr:row>
      <xdr:rowOff>150769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167296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73196</xdr:rowOff>
    </xdr:from>
    <xdr:to>
      <xdr:col>6</xdr:col>
      <xdr:colOff>38100</xdr:colOff>
      <xdr:row>78</xdr:row>
      <xdr:rowOff>3346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44132</xdr:rowOff>
    </xdr:from>
    <xdr:to>
      <xdr:col>24</xdr:col>
      <xdr:colOff>63500</xdr:colOff>
      <xdr:row>97</xdr:row>
      <xdr:rowOff>42193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03332"/>
          <a:ext cx="838200" cy="1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42193</xdr:rowOff>
    </xdr:from>
    <xdr:to>
      <xdr:col>19</xdr:col>
      <xdr:colOff>177800</xdr:colOff>
      <xdr:row>97</xdr:row>
      <xdr:rowOff>62179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7284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62179</xdr:rowOff>
    </xdr:from>
    <xdr:to>
      <xdr:col>15</xdr:col>
      <xdr:colOff>50800</xdr:colOff>
      <xdr:row>97</xdr:row>
      <xdr:rowOff>89140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92829"/>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59933</xdr:rowOff>
    </xdr:from>
    <xdr:to>
      <xdr:col>15</xdr:col>
      <xdr:colOff>101600</xdr:colOff>
      <xdr:row>97</xdr:row>
      <xdr:rowOff>161533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9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152660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71532</xdr:rowOff>
    </xdr:from>
    <xdr:to>
      <xdr:col>10</xdr:col>
      <xdr:colOff>114300</xdr:colOff>
      <xdr:row>97</xdr:row>
      <xdr:rowOff>89140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02182"/>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85954</xdr:rowOff>
    </xdr:from>
    <xdr:to>
      <xdr:col>10</xdr:col>
      <xdr:colOff>165100</xdr:colOff>
      <xdr:row>98</xdr:row>
      <xdr:rowOff>16104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1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87071</xdr:rowOff>
    </xdr:from>
    <xdr:to>
      <xdr:col>6</xdr:col>
      <xdr:colOff>38100</xdr:colOff>
      <xdr:row>98</xdr:row>
      <xdr:rowOff>17221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164782</xdr:rowOff>
    </xdr:from>
    <xdr:to>
      <xdr:col>24</xdr:col>
      <xdr:colOff>114300</xdr:colOff>
      <xdr:row>96</xdr:row>
      <xdr:rowOff>94932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3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162843</xdr:rowOff>
    </xdr:from>
    <xdr:to>
      <xdr:col>20</xdr:col>
      <xdr:colOff>38100</xdr:colOff>
      <xdr:row>97</xdr:row>
      <xdr:rowOff>92993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109520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39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11379</xdr:rowOff>
    </xdr:from>
    <xdr:to>
      <xdr:col>15</xdr:col>
      <xdr:colOff>101600</xdr:colOff>
      <xdr:row>97</xdr:row>
      <xdr:rowOff>112979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129506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41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38340</xdr:rowOff>
    </xdr:from>
    <xdr:to>
      <xdr:col>10</xdr:col>
      <xdr:colOff>165100</xdr:colOff>
      <xdr:row>97</xdr:row>
      <xdr:rowOff>139940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156467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4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20732</xdr:rowOff>
    </xdr:from>
    <xdr:to>
      <xdr:col>6</xdr:col>
      <xdr:colOff>38100</xdr:colOff>
      <xdr:row>97</xdr:row>
      <xdr:rowOff>122332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138859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4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124262</xdr:rowOff>
    </xdr:from>
    <xdr:to>
      <xdr:col>55</xdr:col>
      <xdr:colOff>0</xdr:colOff>
      <xdr:row>36</xdr:row>
      <xdr:rowOff>168001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10662"/>
          <a:ext cx="838200" cy="7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124262</xdr:rowOff>
    </xdr:from>
    <xdr:to>
      <xdr:col>50</xdr:col>
      <xdr:colOff>114300</xdr:colOff>
      <xdr:row>38</xdr:row>
      <xdr:rowOff>5824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10662"/>
          <a:ext cx="889000" cy="9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5824</xdr:rowOff>
    </xdr:from>
    <xdr:to>
      <xdr:col>45</xdr:col>
      <xdr:colOff>177800</xdr:colOff>
      <xdr:row>38</xdr:row>
      <xdr:rowOff>44267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0924"/>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130132</xdr:rowOff>
    </xdr:from>
    <xdr:to>
      <xdr:col>46</xdr:col>
      <xdr:colOff>38100</xdr:colOff>
      <xdr:row>39</xdr:row>
      <xdr:rowOff>60282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64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51409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7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44267</xdr:rowOff>
    </xdr:from>
    <xdr:to>
      <xdr:col>41</xdr:col>
      <xdr:colOff>50800</xdr:colOff>
      <xdr:row>38</xdr:row>
      <xdr:rowOff>70236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5936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159004</xdr:rowOff>
    </xdr:from>
    <xdr:to>
      <xdr:col>41</xdr:col>
      <xdr:colOff>101600</xdr:colOff>
      <xdr:row>39</xdr:row>
      <xdr:rowOff>89154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80281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165748</xdr:rowOff>
    </xdr:from>
    <xdr:to>
      <xdr:col>36</xdr:col>
      <xdr:colOff>165100</xdr:colOff>
      <xdr:row>39</xdr:row>
      <xdr:rowOff>95898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8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87025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117201</xdr:rowOff>
    </xdr:from>
    <xdr:to>
      <xdr:col>55</xdr:col>
      <xdr:colOff>50800</xdr:colOff>
      <xdr:row>37</xdr:row>
      <xdr:rowOff>47351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140078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73462</xdr:rowOff>
    </xdr:from>
    <xdr:to>
      <xdr:col>50</xdr:col>
      <xdr:colOff>165100</xdr:colOff>
      <xdr:row>33</xdr:row>
      <xdr:rowOff>3612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166189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126474</xdr:rowOff>
    </xdr:from>
    <xdr:to>
      <xdr:col>46</xdr:col>
      <xdr:colOff>38100</xdr:colOff>
      <xdr:row>38</xdr:row>
      <xdr:rowOff>56624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73151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164917</xdr:rowOff>
    </xdr:from>
    <xdr:to>
      <xdr:col>41</xdr:col>
      <xdr:colOff>101600</xdr:colOff>
      <xdr:row>38</xdr:row>
      <xdr:rowOff>95067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111594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19436</xdr:rowOff>
    </xdr:from>
    <xdr:to>
      <xdr:col>36</xdr:col>
      <xdr:colOff>165100</xdr:colOff>
      <xdr:row>38</xdr:row>
      <xdr:rowOff>121036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137563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3815</xdr:rowOff>
    </xdr:from>
    <xdr:to>
      <xdr:col>55</xdr:col>
      <xdr:colOff>0</xdr:colOff>
      <xdr:row>57</xdr:row>
      <xdr:rowOff>41932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76465"/>
          <a:ext cx="8382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xdr:rowOff>
    </xdr:from>
    <xdr:to>
      <xdr:col>50</xdr:col>
      <xdr:colOff>114300</xdr:colOff>
      <xdr:row>57</xdr:row>
      <xdr:rowOff>62973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76465"/>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48690</xdr:rowOff>
    </xdr:from>
    <xdr:to>
      <xdr:col>45</xdr:col>
      <xdr:colOff>177800</xdr:colOff>
      <xdr:row>57</xdr:row>
      <xdr:rowOff>62973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116753</xdr:rowOff>
    </xdr:from>
    <xdr:to>
      <xdr:col>41</xdr:col>
      <xdr:colOff>50800</xdr:colOff>
      <xdr:row>57</xdr:row>
      <xdr:rowOff>48690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17953"/>
          <a:ext cx="889000" cy="10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162582</xdr:rowOff>
    </xdr:from>
    <xdr:to>
      <xdr:col>55</xdr:col>
      <xdr:colOff>50800</xdr:colOff>
      <xdr:row>57</xdr:row>
      <xdr:rowOff>92732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141009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124465</xdr:rowOff>
    </xdr:from>
    <xdr:to>
      <xdr:col>50</xdr:col>
      <xdr:colOff>165100</xdr:colOff>
      <xdr:row>57</xdr:row>
      <xdr:rowOff>54615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45742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12173</xdr:rowOff>
    </xdr:from>
    <xdr:to>
      <xdr:col>46</xdr:col>
      <xdr:colOff>38100</xdr:colOff>
      <xdr:row>57</xdr:row>
      <xdr:rowOff>113773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104900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169340</xdr:rowOff>
    </xdr:from>
    <xdr:to>
      <xdr:col>41</xdr:col>
      <xdr:colOff>101600</xdr:colOff>
      <xdr:row>57</xdr:row>
      <xdr:rowOff>99490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90617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65953</xdr:rowOff>
    </xdr:from>
    <xdr:to>
      <xdr:col>36</xdr:col>
      <xdr:colOff>165100</xdr:colOff>
      <xdr:row>56</xdr:row>
      <xdr:rowOff>167553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24910</xdr:rowOff>
    </xdr:from>
    <xdr:to>
      <xdr:col>55</xdr:col>
      <xdr:colOff>0</xdr:colOff>
      <xdr:row>79</xdr:row>
      <xdr:rowOff>35916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9460"/>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24910</xdr:rowOff>
    </xdr:from>
    <xdr:to>
      <xdr:col>50</xdr:col>
      <xdr:colOff>114300</xdr:colOff>
      <xdr:row>79</xdr:row>
      <xdr:rowOff>68295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69460"/>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149481</xdr:rowOff>
    </xdr:from>
    <xdr:to>
      <xdr:col>45</xdr:col>
      <xdr:colOff>177800</xdr:colOff>
      <xdr:row>79</xdr:row>
      <xdr:rowOff>68295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2581"/>
          <a:ext cx="8890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115058</xdr:rowOff>
    </xdr:from>
    <xdr:to>
      <xdr:col>46</xdr:col>
      <xdr:colOff>38100</xdr:colOff>
      <xdr:row>78</xdr:row>
      <xdr:rowOff>45208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1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61735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149481</xdr:rowOff>
    </xdr:from>
    <xdr:to>
      <xdr:col>41</xdr:col>
      <xdr:colOff>50800</xdr:colOff>
      <xdr:row>78</xdr:row>
      <xdr:rowOff>159801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2581"/>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56128</xdr:rowOff>
    </xdr:from>
    <xdr:to>
      <xdr:col>41</xdr:col>
      <xdr:colOff>101600</xdr:colOff>
      <xdr:row>77</xdr:row>
      <xdr:rowOff>157728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97913</xdr:rowOff>
    </xdr:from>
    <xdr:to>
      <xdr:col>36</xdr:col>
      <xdr:colOff>165100</xdr:colOff>
      <xdr:row>78</xdr:row>
      <xdr:rowOff>28063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44590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156566</xdr:rowOff>
    </xdr:from>
    <xdr:to>
      <xdr:col>55</xdr:col>
      <xdr:colOff>50800</xdr:colOff>
      <xdr:row>79</xdr:row>
      <xdr:rowOff>86716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71493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145560</xdr:rowOff>
    </xdr:from>
    <xdr:to>
      <xdr:col>50</xdr:col>
      <xdr:colOff>165100</xdr:colOff>
      <xdr:row>79</xdr:row>
      <xdr:rowOff>75710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66837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17495</xdr:rowOff>
    </xdr:from>
    <xdr:to>
      <xdr:col>46</xdr:col>
      <xdr:colOff>38100</xdr:colOff>
      <xdr:row>79</xdr:row>
      <xdr:rowOff>119095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110222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98681</xdr:rowOff>
    </xdr:from>
    <xdr:to>
      <xdr:col>41</xdr:col>
      <xdr:colOff>101600</xdr:colOff>
      <xdr:row>79</xdr:row>
      <xdr:rowOff>28831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19958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109001</xdr:rowOff>
    </xdr:from>
    <xdr:to>
      <xdr:col>36</xdr:col>
      <xdr:colOff>165100</xdr:colOff>
      <xdr:row>79</xdr:row>
      <xdr:rowOff>39151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30278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97126</xdr:rowOff>
    </xdr:from>
    <xdr:to>
      <xdr:col>55</xdr:col>
      <xdr:colOff>0</xdr:colOff>
      <xdr:row>97</xdr:row>
      <xdr:rowOff>112826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27776"/>
          <a:ext cx="8382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97126</xdr:rowOff>
    </xdr:from>
    <xdr:to>
      <xdr:col>50</xdr:col>
      <xdr:colOff>114300</xdr:colOff>
      <xdr:row>97</xdr:row>
      <xdr:rowOff>117261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2777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117261</xdr:rowOff>
    </xdr:from>
    <xdr:to>
      <xdr:col>45</xdr:col>
      <xdr:colOff>177800</xdr:colOff>
      <xdr:row>97</xdr:row>
      <xdr:rowOff>130305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4791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169049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37227</xdr:rowOff>
    </xdr:from>
    <xdr:to>
      <xdr:col>41</xdr:col>
      <xdr:colOff>50800</xdr:colOff>
      <xdr:row>97</xdr:row>
      <xdr:rowOff>130305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6787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62026</xdr:rowOff>
    </xdr:from>
    <xdr:to>
      <xdr:col>55</xdr:col>
      <xdr:colOff>50800</xdr:colOff>
      <xdr:row>97</xdr:row>
      <xdr:rowOff>163626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46326</xdr:rowOff>
    </xdr:from>
    <xdr:to>
      <xdr:col>50</xdr:col>
      <xdr:colOff>165100</xdr:colOff>
      <xdr:row>97</xdr:row>
      <xdr:rowOff>147926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139053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66461</xdr:rowOff>
    </xdr:from>
    <xdr:to>
      <xdr:col>46</xdr:col>
      <xdr:colOff>38100</xdr:colOff>
      <xdr:row>97</xdr:row>
      <xdr:rowOff>168061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79505</xdr:rowOff>
    </xdr:from>
    <xdr:to>
      <xdr:col>41</xdr:col>
      <xdr:colOff>101600</xdr:colOff>
      <xdr:row>98</xdr:row>
      <xdr:rowOff>9655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26182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157877</xdr:rowOff>
    </xdr:from>
    <xdr:to>
      <xdr:col>36</xdr:col>
      <xdr:colOff>165100</xdr:colOff>
      <xdr:row>97</xdr:row>
      <xdr:rowOff>88027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97137</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3687"/>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97137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687"/>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135066</xdr:rowOff>
    </xdr:from>
    <xdr:to>
      <xdr:col>76</xdr:col>
      <xdr:colOff>165100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81743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96059</xdr:rowOff>
    </xdr:from>
    <xdr:to>
      <xdr:col>71</xdr:col>
      <xdr:colOff>177800</xdr:colOff>
      <xdr:row>39</xdr:row>
      <xdr:rowOff>97137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2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155433</xdr:rowOff>
    </xdr:from>
    <xdr:to>
      <xdr:col>72</xdr:col>
      <xdr:colOff>38100</xdr:colOff>
      <xdr:row>39</xdr:row>
      <xdr:rowOff>85583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102111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7921</xdr:rowOff>
    </xdr:from>
    <xdr:to>
      <xdr:col>67</xdr:col>
      <xdr:colOff>101600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46337</xdr:rowOff>
    </xdr:from>
    <xdr:to>
      <xdr:col>85</xdr:col>
      <xdr:colOff>177800</xdr:colOff>
      <xdr:row>39</xdr:row>
      <xdr:rowOff>147937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132714</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7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46337</xdr:rowOff>
    </xdr:from>
    <xdr:to>
      <xdr:col>72</xdr:col>
      <xdr:colOff>38100</xdr:colOff>
      <xdr:row>39</xdr:row>
      <xdr:rowOff>147937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45259</xdr:rowOff>
    </xdr:from>
    <xdr:to>
      <xdr:col>67</xdr:col>
      <xdr:colOff>101600</xdr:colOff>
      <xdr:row>39</xdr:row>
      <xdr:rowOff>146859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137986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63195</xdr:rowOff>
    </xdr:from>
    <xdr:to>
      <xdr:col>85</xdr:col>
      <xdr:colOff>127000</xdr:colOff>
      <xdr:row>76</xdr:row>
      <xdr:rowOff>109702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93395"/>
          <a:ext cx="8382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109702</xdr:rowOff>
    </xdr:from>
    <xdr:to>
      <xdr:col>81</xdr:col>
      <xdr:colOff>50800</xdr:colOff>
      <xdr:row>76</xdr:row>
      <xdr:rowOff>135700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3990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135700</xdr:rowOff>
    </xdr:from>
    <xdr:to>
      <xdr:col>76</xdr:col>
      <xdr:colOff>114300</xdr:colOff>
      <xdr:row>77</xdr:row>
      <xdr:rowOff>30187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65900"/>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24740</xdr:rowOff>
    </xdr:from>
    <xdr:to>
      <xdr:col>76</xdr:col>
      <xdr:colOff>165100</xdr:colOff>
      <xdr:row>77</xdr:row>
      <xdr:rowOff>126340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117467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30187</xdr:rowOff>
    </xdr:from>
    <xdr:to>
      <xdr:col>71</xdr:col>
      <xdr:colOff>177800</xdr:colOff>
      <xdr:row>77</xdr:row>
      <xdr:rowOff>83719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1837"/>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28994</xdr:rowOff>
    </xdr:from>
    <xdr:to>
      <xdr:col>72</xdr:col>
      <xdr:colOff>38100</xdr:colOff>
      <xdr:row>77</xdr:row>
      <xdr:rowOff>130594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121721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16511</xdr:rowOff>
    </xdr:from>
    <xdr:to>
      <xdr:col>67</xdr:col>
      <xdr:colOff>101600</xdr:colOff>
      <xdr:row>77</xdr:row>
      <xdr:rowOff>118111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134638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12395</xdr:rowOff>
    </xdr:from>
    <xdr:to>
      <xdr:col>85</xdr:col>
      <xdr:colOff>177800</xdr:colOff>
      <xdr:row>76</xdr:row>
      <xdr:rowOff>113995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35272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58902</xdr:rowOff>
    </xdr:from>
    <xdr:to>
      <xdr:col>81</xdr:col>
      <xdr:colOff>101600</xdr:colOff>
      <xdr:row>76</xdr:row>
      <xdr:rowOff>160502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84900</xdr:rowOff>
    </xdr:from>
    <xdr:to>
      <xdr:col>76</xdr:col>
      <xdr:colOff>165100</xdr:colOff>
      <xdr:row>77</xdr:row>
      <xdr:rowOff>15050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31576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150837</xdr:rowOff>
    </xdr:from>
    <xdr:to>
      <xdr:col>72</xdr:col>
      <xdr:colOff>38100</xdr:colOff>
      <xdr:row>77</xdr:row>
      <xdr:rowOff>80987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97515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32919</xdr:rowOff>
    </xdr:from>
    <xdr:to>
      <xdr:col>67</xdr:col>
      <xdr:colOff>101600</xdr:colOff>
      <xdr:row>77</xdr:row>
      <xdr:rowOff>134519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125646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84682</xdr:rowOff>
    </xdr:from>
    <xdr:to>
      <xdr:col>85</xdr:col>
      <xdr:colOff>127000</xdr:colOff>
      <xdr:row>97</xdr:row>
      <xdr:rowOff>118286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1533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118286</xdr:rowOff>
    </xdr:from>
    <xdr:to>
      <xdr:col>81</xdr:col>
      <xdr:colOff>50800</xdr:colOff>
      <xdr:row>97</xdr:row>
      <xdr:rowOff>132545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48936"/>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83813</xdr:rowOff>
    </xdr:from>
    <xdr:to>
      <xdr:col>76</xdr:col>
      <xdr:colOff>114300</xdr:colOff>
      <xdr:row>97</xdr:row>
      <xdr:rowOff>132545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4463"/>
          <a:ext cx="889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62959</xdr:rowOff>
    </xdr:from>
    <xdr:to>
      <xdr:col>76</xdr:col>
      <xdr:colOff>165100</xdr:colOff>
      <xdr:row>97</xdr:row>
      <xdr:rowOff>164559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9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9636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83813</xdr:rowOff>
    </xdr:from>
    <xdr:to>
      <xdr:col>71</xdr:col>
      <xdr:colOff>177800</xdr:colOff>
      <xdr:row>97</xdr:row>
      <xdr:rowOff>106324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4463"/>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61131</xdr:rowOff>
    </xdr:from>
    <xdr:to>
      <xdr:col>72</xdr:col>
      <xdr:colOff>38100</xdr:colOff>
      <xdr:row>97</xdr:row>
      <xdr:rowOff>162731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9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153858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52222</xdr:rowOff>
    </xdr:from>
    <xdr:to>
      <xdr:col>67</xdr:col>
      <xdr:colOff>101600</xdr:colOff>
      <xdr:row>97</xdr:row>
      <xdr:rowOff>153822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170349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33882</xdr:rowOff>
    </xdr:from>
    <xdr:to>
      <xdr:col>85</xdr:col>
      <xdr:colOff>177800</xdr:colOff>
      <xdr:row>97</xdr:row>
      <xdr:rowOff>135482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120259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67486</xdr:rowOff>
    </xdr:from>
    <xdr:to>
      <xdr:col>81</xdr:col>
      <xdr:colOff>101600</xdr:colOff>
      <xdr:row>97</xdr:row>
      <xdr:rowOff>169086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160213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9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81745</xdr:rowOff>
    </xdr:from>
    <xdr:to>
      <xdr:col>76</xdr:col>
      <xdr:colOff>165100</xdr:colOff>
      <xdr:row>98</xdr:row>
      <xdr:rowOff>11895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33013</xdr:rowOff>
    </xdr:from>
    <xdr:to>
      <xdr:col>72</xdr:col>
      <xdr:colOff>38100</xdr:colOff>
      <xdr:row>97</xdr:row>
      <xdr:rowOff>134613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151140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55524</xdr:rowOff>
    </xdr:from>
    <xdr:to>
      <xdr:col>67</xdr:col>
      <xdr:colOff>101600</xdr:colOff>
      <xdr:row>97</xdr:row>
      <xdr:rowOff>157124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148251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91351</xdr:rowOff>
    </xdr:from>
    <xdr:to>
      <xdr:col>116</xdr:col>
      <xdr:colOff>63500</xdr:colOff>
      <xdr:row>38</xdr:row>
      <xdr:rowOff>157607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6451"/>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91351</xdr:rowOff>
    </xdr:from>
    <xdr:to>
      <xdr:col>111</xdr:col>
      <xdr:colOff>177800</xdr:colOff>
      <xdr:row>38</xdr:row>
      <xdr:rowOff>110554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64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110554</xdr:rowOff>
    </xdr:from>
    <xdr:to>
      <xdr:col>107</xdr:col>
      <xdr:colOff>50800</xdr:colOff>
      <xdr:row>38</xdr:row>
      <xdr:rowOff>113220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256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167340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113220</xdr:rowOff>
    </xdr:from>
    <xdr:to>
      <xdr:col>102</xdr:col>
      <xdr:colOff>114300</xdr:colOff>
      <xdr:row>38</xdr:row>
      <xdr:rowOff>150978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8320"/>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106807</xdr:rowOff>
    </xdr:from>
    <xdr:to>
      <xdr:col>116</xdr:col>
      <xdr:colOff>114300</xdr:colOff>
      <xdr:row>39</xdr:row>
      <xdr:rowOff>36957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21734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40551</xdr:rowOff>
    </xdr:from>
    <xdr:to>
      <xdr:col>112</xdr:col>
      <xdr:colOff>38100</xdr:colOff>
      <xdr:row>38</xdr:row>
      <xdr:rowOff>142151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133278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59754</xdr:rowOff>
    </xdr:from>
    <xdr:to>
      <xdr:col>107</xdr:col>
      <xdr:colOff>101600</xdr:colOff>
      <xdr:row>38</xdr:row>
      <xdr:rowOff>161354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5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62420</xdr:rowOff>
    </xdr:from>
    <xdr:to>
      <xdr:col>102</xdr:col>
      <xdr:colOff>165100</xdr:colOff>
      <xdr:row>38</xdr:row>
      <xdr:rowOff>164020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9098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21455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49288</xdr:rowOff>
    </xdr:from>
    <xdr:to>
      <xdr:col>116</xdr:col>
      <xdr:colOff>63500</xdr:colOff>
      <xdr:row>58</xdr:row>
      <xdr:rowOff>53899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93388"/>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51803</xdr:rowOff>
    </xdr:from>
    <xdr:to>
      <xdr:col>111</xdr:col>
      <xdr:colOff>177800</xdr:colOff>
      <xdr:row>58</xdr:row>
      <xdr:rowOff>53899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9590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51803</xdr:rowOff>
    </xdr:from>
    <xdr:to>
      <xdr:col>107</xdr:col>
      <xdr:colOff>50800</xdr:colOff>
      <xdr:row>58</xdr:row>
      <xdr:rowOff>66415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95903"/>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156577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64453</xdr:rowOff>
    </xdr:from>
    <xdr:to>
      <xdr:col>102</xdr:col>
      <xdr:colOff>114300</xdr:colOff>
      <xdr:row>58</xdr:row>
      <xdr:rowOff>66415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08553"/>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154023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150061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169938</xdr:rowOff>
    </xdr:from>
    <xdr:to>
      <xdr:col>116</xdr:col>
      <xdr:colOff>114300</xdr:colOff>
      <xdr:row>58</xdr:row>
      <xdr:rowOff>100088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21365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3099</xdr:rowOff>
    </xdr:from>
    <xdr:to>
      <xdr:col>112</xdr:col>
      <xdr:colOff>38100</xdr:colOff>
      <xdr:row>58</xdr:row>
      <xdr:rowOff>104699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121226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1003</xdr:rowOff>
    </xdr:from>
    <xdr:to>
      <xdr:col>107</xdr:col>
      <xdr:colOff>101600</xdr:colOff>
      <xdr:row>58</xdr:row>
      <xdr:rowOff>102603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119130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15615</xdr:rowOff>
    </xdr:from>
    <xdr:to>
      <xdr:col>102</xdr:col>
      <xdr:colOff>165100</xdr:colOff>
      <xdr:row>58</xdr:row>
      <xdr:rowOff>117215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133742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13653</xdr:rowOff>
    </xdr:from>
    <xdr:to>
      <xdr:col>98</xdr:col>
      <xdr:colOff>38100</xdr:colOff>
      <xdr:row>58</xdr:row>
      <xdr:rowOff>115253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131780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3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48324</xdr:rowOff>
    </xdr:from>
    <xdr:to>
      <xdr:col>116</xdr:col>
      <xdr:colOff>63500</xdr:colOff>
      <xdr:row>77</xdr:row>
      <xdr:rowOff>48337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4997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48324</xdr:rowOff>
    </xdr:from>
    <xdr:to>
      <xdr:col>111</xdr:col>
      <xdr:colOff>177800</xdr:colOff>
      <xdr:row>77</xdr:row>
      <xdr:rowOff>95402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9974"/>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95402</xdr:rowOff>
    </xdr:from>
    <xdr:to>
      <xdr:col>107</xdr:col>
      <xdr:colOff>50800</xdr:colOff>
      <xdr:row>77</xdr:row>
      <xdr:rowOff>121349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97052"/>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100837</xdr:rowOff>
    </xdr:from>
    <xdr:to>
      <xdr:col>107</xdr:col>
      <xdr:colOff>101600</xdr:colOff>
      <xdr:row>78</xdr:row>
      <xdr:rowOff>30987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30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121349</xdr:rowOff>
    </xdr:from>
    <xdr:to>
      <xdr:col>102</xdr:col>
      <xdr:colOff>114300</xdr:colOff>
      <xdr:row>77</xdr:row>
      <xdr:rowOff>129248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22999"/>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99237</xdr:rowOff>
    </xdr:from>
    <xdr:to>
      <xdr:col>102</xdr:col>
      <xdr:colOff>165100</xdr:colOff>
      <xdr:row>78</xdr:row>
      <xdr:rowOff>29387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20514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80696</xdr:rowOff>
    </xdr:from>
    <xdr:to>
      <xdr:col>98</xdr:col>
      <xdr:colOff>38100</xdr:colOff>
      <xdr:row>78</xdr:row>
      <xdr:rowOff>10846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8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1973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3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168987</xdr:rowOff>
    </xdr:from>
    <xdr:to>
      <xdr:col>116</xdr:col>
      <xdr:colOff>114300</xdr:colOff>
      <xdr:row>77</xdr:row>
      <xdr:rowOff>99137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20414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168974</xdr:rowOff>
    </xdr:from>
    <xdr:to>
      <xdr:col>112</xdr:col>
      <xdr:colOff>38100</xdr:colOff>
      <xdr:row>77</xdr:row>
      <xdr:rowOff>99124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115651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44602</xdr:rowOff>
    </xdr:from>
    <xdr:to>
      <xdr:col>107</xdr:col>
      <xdr:colOff>101600</xdr:colOff>
      <xdr:row>77</xdr:row>
      <xdr:rowOff>146202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70549</xdr:rowOff>
    </xdr:from>
    <xdr:to>
      <xdr:col>102</xdr:col>
      <xdr:colOff>165100</xdr:colOff>
      <xdr:row>78</xdr:row>
      <xdr:rowOff>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17226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78448</xdr:rowOff>
    </xdr:from>
    <xdr:to>
      <xdr:col>98</xdr:col>
      <xdr:colOff>38100</xdr:colOff>
      <xdr:row>78</xdr:row>
      <xdr:rowOff>8598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25125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31,613,884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千円で、住民一人当たりの歳出は前年度から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627,297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78,239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より低い水準にある。これは、人口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人当たりの職員数及びラスパイレス指数が類似団体平均より低いことによるものである。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78,703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会計年度任用職員制度への移行に伴う賃金の皆減等により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一時的に減となったものの、新型コロナウイルスワクチン接種対策事業により令和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年度は増に転じた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。物価や労務単価の上昇により今後も増加が見込まれる。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137,132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おり、住民税非課税世帯等特別給付金給付事業や子育て世帯臨時特別給付金給付事業の実施により、前年度から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おり、特別定額給付金給付事業の終了により、前年度から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円減となった。類似団体平均より高い水準にあり、単独で行う補助交付金の効果の検証等により、適正化を図る必要がある。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58,884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中学校におけるトイレ改修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今後は、能代工業団地拡張事業により一時的な増加が見込まれる。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に係る地方債の元金償還開始等によ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今後は能代山本広域市町村圏組合で予定されている一般廃棄物処理施設建設等に伴い、大幅な増加が見込まれる。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95733</xdr:rowOff>
    </xdr:from>
    <xdr:to>
      <xdr:col>24</xdr:col>
      <xdr:colOff>63500</xdr:colOff>
      <xdr:row>37</xdr:row>
      <xdr:rowOff>106858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9383"/>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91542</xdr:rowOff>
    </xdr:from>
    <xdr:to>
      <xdr:col>19</xdr:col>
      <xdr:colOff>177800</xdr:colOff>
      <xdr:row>37</xdr:row>
      <xdr:rowOff>106858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5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88798</xdr:rowOff>
    </xdr:from>
    <xdr:to>
      <xdr:col>15</xdr:col>
      <xdr:colOff>50800</xdr:colOff>
      <xdr:row>37</xdr:row>
      <xdr:rowOff>91542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24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70764</xdr:rowOff>
    </xdr:from>
    <xdr:to>
      <xdr:col>15</xdr:col>
      <xdr:colOff>101600</xdr:colOff>
      <xdr:row>38</xdr:row>
      <xdr:rowOff>915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44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163492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72415</xdr:rowOff>
    </xdr:from>
    <xdr:to>
      <xdr:col>10</xdr:col>
      <xdr:colOff>114300</xdr:colOff>
      <xdr:row>37</xdr:row>
      <xdr:rowOff>88798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606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69012</xdr:rowOff>
    </xdr:from>
    <xdr:to>
      <xdr:col>10</xdr:col>
      <xdr:colOff>165100</xdr:colOff>
      <xdr:row>37</xdr:row>
      <xdr:rowOff>170611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161739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67031</xdr:rowOff>
    </xdr:from>
    <xdr:to>
      <xdr:col>6</xdr:col>
      <xdr:colOff>38100</xdr:colOff>
      <xdr:row>37</xdr:row>
      <xdr:rowOff>168631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159758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44933</xdr:rowOff>
    </xdr:from>
    <xdr:to>
      <xdr:col>24</xdr:col>
      <xdr:colOff>114300</xdr:colOff>
      <xdr:row>37</xdr:row>
      <xdr:rowOff>146533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131310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56058</xdr:rowOff>
    </xdr:from>
    <xdr:to>
      <xdr:col>20</xdr:col>
      <xdr:colOff>38100</xdr:colOff>
      <xdr:row>37</xdr:row>
      <xdr:rowOff>157658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148785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40742</xdr:rowOff>
    </xdr:from>
    <xdr:to>
      <xdr:col>15</xdr:col>
      <xdr:colOff>101600</xdr:colOff>
      <xdr:row>37</xdr:row>
      <xdr:rowOff>142342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158869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1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37998</xdr:rowOff>
    </xdr:from>
    <xdr:to>
      <xdr:col>10</xdr:col>
      <xdr:colOff>165100</xdr:colOff>
      <xdr:row>37</xdr:row>
      <xdr:rowOff>139598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156125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1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21615</xdr:rowOff>
    </xdr:from>
    <xdr:to>
      <xdr:col>6</xdr:col>
      <xdr:colOff>38100</xdr:colOff>
      <xdr:row>37</xdr:row>
      <xdr:rowOff>123215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139742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1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98768</xdr:rowOff>
    </xdr:from>
    <xdr:to>
      <xdr:col>24</xdr:col>
      <xdr:colOff>63500</xdr:colOff>
      <xdr:row>58</xdr:row>
      <xdr:rowOff>50504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9968"/>
          <a:ext cx="838200" cy="2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98768</xdr:rowOff>
    </xdr:from>
    <xdr:to>
      <xdr:col>19</xdr:col>
      <xdr:colOff>177800</xdr:colOff>
      <xdr:row>58</xdr:row>
      <xdr:rowOff>83327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9968"/>
          <a:ext cx="889000" cy="3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30720</xdr:rowOff>
    </xdr:from>
    <xdr:to>
      <xdr:col>15</xdr:col>
      <xdr:colOff>50800</xdr:colOff>
      <xdr:row>58</xdr:row>
      <xdr:rowOff>83327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4820"/>
          <a:ext cx="889000" cy="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164874</xdr:rowOff>
    </xdr:from>
    <xdr:to>
      <xdr:col>15</xdr:col>
      <xdr:colOff>101600</xdr:colOff>
      <xdr:row>58</xdr:row>
      <xdr:rowOff>95024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3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170456</xdr:rowOff>
    </xdr:from>
    <xdr:to>
      <xdr:col>10</xdr:col>
      <xdr:colOff>114300</xdr:colOff>
      <xdr:row>58</xdr:row>
      <xdr:rowOff>30720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43106"/>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3907</xdr:rowOff>
    </xdr:from>
    <xdr:to>
      <xdr:col>10</xdr:col>
      <xdr:colOff>165100</xdr:colOff>
      <xdr:row>58</xdr:row>
      <xdr:rowOff>105507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96634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3345</xdr:rowOff>
    </xdr:from>
    <xdr:to>
      <xdr:col>6</xdr:col>
      <xdr:colOff>38100</xdr:colOff>
      <xdr:row>58</xdr:row>
      <xdr:rowOff>104945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96072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171154</xdr:rowOff>
    </xdr:from>
    <xdr:to>
      <xdr:col>24</xdr:col>
      <xdr:colOff>114300</xdr:colOff>
      <xdr:row>58</xdr:row>
      <xdr:rowOff>101304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86081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47968</xdr:rowOff>
    </xdr:from>
    <xdr:to>
      <xdr:col>20</xdr:col>
      <xdr:colOff>38100</xdr:colOff>
      <xdr:row>56</xdr:row>
      <xdr:rowOff>149568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140695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32527</xdr:rowOff>
    </xdr:from>
    <xdr:to>
      <xdr:col>15</xdr:col>
      <xdr:colOff>101600</xdr:colOff>
      <xdr:row>58</xdr:row>
      <xdr:rowOff>134127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151370</xdr:rowOff>
    </xdr:from>
    <xdr:to>
      <xdr:col>10</xdr:col>
      <xdr:colOff>165100</xdr:colOff>
      <xdr:row>58</xdr:row>
      <xdr:rowOff>81520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98047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119656</xdr:rowOff>
    </xdr:from>
    <xdr:to>
      <xdr:col>6</xdr:col>
      <xdr:colOff>38100</xdr:colOff>
      <xdr:row>58</xdr:row>
      <xdr:rowOff>49806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66333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91580</xdr:rowOff>
    </xdr:from>
    <xdr:to>
      <xdr:col>24</xdr:col>
      <xdr:colOff>63500</xdr:colOff>
      <xdr:row>76</xdr:row>
      <xdr:rowOff>48273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50330"/>
          <a:ext cx="8382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48273</xdr:rowOff>
    </xdr:from>
    <xdr:to>
      <xdr:col>19</xdr:col>
      <xdr:colOff>177800</xdr:colOff>
      <xdr:row>76</xdr:row>
      <xdr:rowOff>93669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8473"/>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93669</xdr:rowOff>
    </xdr:from>
    <xdr:to>
      <xdr:col>15</xdr:col>
      <xdr:colOff>50800</xdr:colOff>
      <xdr:row>76</xdr:row>
      <xdr:rowOff>131973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31880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131973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2911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57128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40780</xdr:rowOff>
    </xdr:from>
    <xdr:to>
      <xdr:col>24</xdr:col>
      <xdr:colOff>114300</xdr:colOff>
      <xdr:row>75</xdr:row>
      <xdr:rowOff>142380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63657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5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168923</xdr:rowOff>
    </xdr:from>
    <xdr:to>
      <xdr:col>20</xdr:col>
      <xdr:colOff>38100</xdr:colOff>
      <xdr:row>76</xdr:row>
      <xdr:rowOff>99073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115601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0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42869</xdr:rowOff>
    </xdr:from>
    <xdr:to>
      <xdr:col>15</xdr:col>
      <xdr:colOff>101600</xdr:colOff>
      <xdr:row>76</xdr:row>
      <xdr:rowOff>144469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160996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81173</xdr:rowOff>
    </xdr:from>
    <xdr:to>
      <xdr:col>10</xdr:col>
      <xdr:colOff>165100</xdr:colOff>
      <xdr:row>77</xdr:row>
      <xdr:rowOff>11323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48118</xdr:rowOff>
    </xdr:from>
    <xdr:to>
      <xdr:col>6</xdr:col>
      <xdr:colOff>38100</xdr:colOff>
      <xdr:row>76</xdr:row>
      <xdr:rowOff>149718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166245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5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32829</xdr:rowOff>
    </xdr:from>
    <xdr:to>
      <xdr:col>24</xdr:col>
      <xdr:colOff>63500</xdr:colOff>
      <xdr:row>97</xdr:row>
      <xdr:rowOff>110294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3479"/>
          <a:ext cx="838200" cy="7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105623</xdr:rowOff>
    </xdr:from>
    <xdr:to>
      <xdr:col>19</xdr:col>
      <xdr:colOff>177800</xdr:colOff>
      <xdr:row>97</xdr:row>
      <xdr:rowOff>110294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36273"/>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105623</xdr:rowOff>
    </xdr:from>
    <xdr:to>
      <xdr:col>15</xdr:col>
      <xdr:colOff>50800</xdr:colOff>
      <xdr:row>97</xdr:row>
      <xdr:rowOff>137499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6273"/>
          <a:ext cx="889000" cy="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135798</xdr:rowOff>
    </xdr:from>
    <xdr:to>
      <xdr:col>10</xdr:col>
      <xdr:colOff>114300</xdr:colOff>
      <xdr:row>97</xdr:row>
      <xdr:rowOff>137499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6644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153479</xdr:rowOff>
    </xdr:from>
    <xdr:to>
      <xdr:col>24</xdr:col>
      <xdr:colOff>114300</xdr:colOff>
      <xdr:row>97</xdr:row>
      <xdr:rowOff>83629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59494</xdr:rowOff>
    </xdr:from>
    <xdr:to>
      <xdr:col>20</xdr:col>
      <xdr:colOff>38100</xdr:colOff>
      <xdr:row>97</xdr:row>
      <xdr:rowOff>161094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152221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54823</xdr:rowOff>
    </xdr:from>
    <xdr:to>
      <xdr:col>15</xdr:col>
      <xdr:colOff>101600</xdr:colOff>
      <xdr:row>97</xdr:row>
      <xdr:rowOff>156423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147550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86699</xdr:rowOff>
    </xdr:from>
    <xdr:to>
      <xdr:col>10</xdr:col>
      <xdr:colOff>165100</xdr:colOff>
      <xdr:row>98</xdr:row>
      <xdr:rowOff>16849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84998</xdr:rowOff>
    </xdr:from>
    <xdr:to>
      <xdr:col>6</xdr:col>
      <xdr:colOff>38100</xdr:colOff>
      <xdr:row>98</xdr:row>
      <xdr:rowOff>15148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38</xdr:row>
      <xdr:rowOff>4597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90208"/>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161189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9020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117297</xdr:rowOff>
    </xdr:from>
    <xdr:to>
      <xdr:col>45</xdr:col>
      <xdr:colOff>177800</xdr:colOff>
      <xdr:row>37</xdr:row>
      <xdr:rowOff>161189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60947"/>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38</xdr:row>
      <xdr:rowOff>15113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60947"/>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125247</xdr:rowOff>
    </xdr:from>
    <xdr:to>
      <xdr:col>55</xdr:col>
      <xdr:colOff>50800</xdr:colOff>
      <xdr:row>38</xdr:row>
      <xdr:rowOff>55397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103674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95758</xdr:rowOff>
    </xdr:from>
    <xdr:to>
      <xdr:col>50</xdr:col>
      <xdr:colOff>165100</xdr:colOff>
      <xdr:row>38</xdr:row>
      <xdr:rowOff>25908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42435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66497</xdr:rowOff>
    </xdr:from>
    <xdr:to>
      <xdr:col>41</xdr:col>
      <xdr:colOff>101600</xdr:colOff>
      <xdr:row>37</xdr:row>
      <xdr:rowOff>168097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13174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135763</xdr:rowOff>
    </xdr:from>
    <xdr:to>
      <xdr:col>36</xdr:col>
      <xdr:colOff>165100</xdr:colOff>
      <xdr:row>38</xdr:row>
      <xdr:rowOff>65913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57040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157302</xdr:rowOff>
    </xdr:from>
    <xdr:to>
      <xdr:col>55</xdr:col>
      <xdr:colOff>0</xdr:colOff>
      <xdr:row>55</xdr:row>
      <xdr:rowOff>14405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15602"/>
          <a:ext cx="8382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157302</xdr:rowOff>
    </xdr:from>
    <xdr:to>
      <xdr:col>50</xdr:col>
      <xdr:colOff>114300</xdr:colOff>
      <xdr:row>55</xdr:row>
      <xdr:rowOff>114509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15602"/>
          <a:ext cx="889000" cy="1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114509</xdr:rowOff>
    </xdr:from>
    <xdr:to>
      <xdr:col>45</xdr:col>
      <xdr:colOff>177800</xdr:colOff>
      <xdr:row>55</xdr:row>
      <xdr:rowOff>117046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44259"/>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162859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5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117046</xdr:rowOff>
    </xdr:from>
    <xdr:to>
      <xdr:col>41</xdr:col>
      <xdr:colOff>50800</xdr:colOff>
      <xdr:row>55</xdr:row>
      <xdr:rowOff>133093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4679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135055</xdr:rowOff>
    </xdr:from>
    <xdr:to>
      <xdr:col>55</xdr:col>
      <xdr:colOff>50800</xdr:colOff>
      <xdr:row>55</xdr:row>
      <xdr:rowOff>65205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157932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106502</xdr:rowOff>
    </xdr:from>
    <xdr:to>
      <xdr:col>50</xdr:col>
      <xdr:colOff>165100</xdr:colOff>
      <xdr:row>55</xdr:row>
      <xdr:rowOff>36652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27779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63709</xdr:rowOff>
    </xdr:from>
    <xdr:to>
      <xdr:col>46</xdr:col>
      <xdr:colOff>38100</xdr:colOff>
      <xdr:row>55</xdr:row>
      <xdr:rowOff>165309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66246</xdr:rowOff>
    </xdr:from>
    <xdr:to>
      <xdr:col>41</xdr:col>
      <xdr:colOff>101600</xdr:colOff>
      <xdr:row>55</xdr:row>
      <xdr:rowOff>167846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158973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5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82293</xdr:rowOff>
    </xdr:from>
    <xdr:to>
      <xdr:col>36</xdr:col>
      <xdr:colOff>165100</xdr:colOff>
      <xdr:row>56</xdr:row>
      <xdr:rowOff>12443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110341</xdr:rowOff>
    </xdr:from>
    <xdr:to>
      <xdr:col>55</xdr:col>
      <xdr:colOff>0</xdr:colOff>
      <xdr:row>76</xdr:row>
      <xdr:rowOff>35443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969091"/>
          <a:ext cx="838200" cy="9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110341</xdr:rowOff>
    </xdr:from>
    <xdr:to>
      <xdr:col>50</xdr:col>
      <xdr:colOff>114300</xdr:colOff>
      <xdr:row>77</xdr:row>
      <xdr:rowOff>101459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69091"/>
          <a:ext cx="889000" cy="3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125392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63364</xdr:rowOff>
    </xdr:from>
    <xdr:to>
      <xdr:col>45</xdr:col>
      <xdr:colOff>177800</xdr:colOff>
      <xdr:row>77</xdr:row>
      <xdr:rowOff>101459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65014"/>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11339</xdr:rowOff>
    </xdr:from>
    <xdr:to>
      <xdr:col>46</xdr:col>
      <xdr:colOff>38100</xdr:colOff>
      <xdr:row>78</xdr:row>
      <xdr:rowOff>112939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104066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63364</xdr:rowOff>
    </xdr:from>
    <xdr:to>
      <xdr:col>41</xdr:col>
      <xdr:colOff>50800</xdr:colOff>
      <xdr:row>77</xdr:row>
      <xdr:rowOff>124106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501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9951</xdr:rowOff>
    </xdr:from>
    <xdr:to>
      <xdr:col>41</xdr:col>
      <xdr:colOff>101600</xdr:colOff>
      <xdr:row>78</xdr:row>
      <xdr:rowOff>111551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8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102678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3910</xdr:rowOff>
    </xdr:from>
    <xdr:to>
      <xdr:col>36</xdr:col>
      <xdr:colOff>165100</xdr:colOff>
      <xdr:row>78</xdr:row>
      <xdr:rowOff>105510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156093</xdr:rowOff>
    </xdr:from>
    <xdr:to>
      <xdr:col>55</xdr:col>
      <xdr:colOff>50800</xdr:colOff>
      <xdr:row>76</xdr:row>
      <xdr:rowOff>86243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7519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59541</xdr:rowOff>
    </xdr:from>
    <xdr:to>
      <xdr:col>50</xdr:col>
      <xdr:colOff>165100</xdr:colOff>
      <xdr:row>75</xdr:row>
      <xdr:rowOff>161141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9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50659</xdr:rowOff>
    </xdr:from>
    <xdr:to>
      <xdr:col>46</xdr:col>
      <xdr:colOff>38100</xdr:colOff>
      <xdr:row>77</xdr:row>
      <xdr:rowOff>152259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168786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12564</xdr:rowOff>
    </xdr:from>
    <xdr:to>
      <xdr:col>41</xdr:col>
      <xdr:colOff>101600</xdr:colOff>
      <xdr:row>77</xdr:row>
      <xdr:rowOff>114164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73306</xdr:rowOff>
    </xdr:from>
    <xdr:to>
      <xdr:col>36</xdr:col>
      <xdr:colOff>165100</xdr:colOff>
      <xdr:row>78</xdr:row>
      <xdr:rowOff>3456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19983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157576</xdr:rowOff>
    </xdr:from>
    <xdr:to>
      <xdr:col>55</xdr:col>
      <xdr:colOff>0</xdr:colOff>
      <xdr:row>96</xdr:row>
      <xdr:rowOff>89119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45326"/>
          <a:ext cx="838200" cy="1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89119</xdr:rowOff>
    </xdr:from>
    <xdr:to>
      <xdr:col>50</xdr:col>
      <xdr:colOff>114300</xdr:colOff>
      <xdr:row>96</xdr:row>
      <xdr:rowOff>168602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48319"/>
          <a:ext cx="889000" cy="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168602</xdr:rowOff>
    </xdr:from>
    <xdr:to>
      <xdr:col>45</xdr:col>
      <xdr:colOff>177800</xdr:colOff>
      <xdr:row>97</xdr:row>
      <xdr:rowOff>1930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27802"/>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161782</xdr:rowOff>
    </xdr:from>
    <xdr:to>
      <xdr:col>41</xdr:col>
      <xdr:colOff>50800</xdr:colOff>
      <xdr:row>97</xdr:row>
      <xdr:rowOff>1930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0982"/>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106776</xdr:rowOff>
    </xdr:from>
    <xdr:to>
      <xdr:col>55</xdr:col>
      <xdr:colOff>50800</xdr:colOff>
      <xdr:row>96</xdr:row>
      <xdr:rowOff>36926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129653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38319</xdr:rowOff>
    </xdr:from>
    <xdr:to>
      <xdr:col>50</xdr:col>
      <xdr:colOff>165100</xdr:colOff>
      <xdr:row>96</xdr:row>
      <xdr:rowOff>139919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156446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7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117802</xdr:rowOff>
    </xdr:from>
    <xdr:to>
      <xdr:col>46</xdr:col>
      <xdr:colOff>38100</xdr:colOff>
      <xdr:row>97</xdr:row>
      <xdr:rowOff>47952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64479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122580</xdr:rowOff>
    </xdr:from>
    <xdr:to>
      <xdr:col>41</xdr:col>
      <xdr:colOff>101600</xdr:colOff>
      <xdr:row>97</xdr:row>
      <xdr:rowOff>52730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69257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110982</xdr:rowOff>
    </xdr:from>
    <xdr:to>
      <xdr:col>36</xdr:col>
      <xdr:colOff>165100</xdr:colOff>
      <xdr:row>97</xdr:row>
      <xdr:rowOff>41132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57659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15342</xdr:rowOff>
    </xdr:from>
    <xdr:to>
      <xdr:col>85</xdr:col>
      <xdr:colOff>127000</xdr:colOff>
      <xdr:row>37</xdr:row>
      <xdr:rowOff>16027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5899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3193</xdr:rowOff>
    </xdr:from>
    <xdr:to>
      <xdr:col>81</xdr:col>
      <xdr:colOff>50800</xdr:colOff>
      <xdr:row>37</xdr:row>
      <xdr:rowOff>16027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4684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153089</xdr:rowOff>
    </xdr:from>
    <xdr:to>
      <xdr:col>76</xdr:col>
      <xdr:colOff>114300</xdr:colOff>
      <xdr:row>37</xdr:row>
      <xdr:rowOff>3193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25289"/>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86745</xdr:rowOff>
    </xdr:from>
    <xdr:to>
      <xdr:col>76</xdr:col>
      <xdr:colOff>165100</xdr:colOff>
      <xdr:row>38</xdr:row>
      <xdr:rowOff>16895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153089</xdr:rowOff>
    </xdr:from>
    <xdr:to>
      <xdr:col>71</xdr:col>
      <xdr:colOff>177800</xdr:colOff>
      <xdr:row>37</xdr:row>
      <xdr:rowOff>72524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25289"/>
          <a:ext cx="889000" cy="9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96672</xdr:rowOff>
    </xdr:from>
    <xdr:to>
      <xdr:col>72</xdr:col>
      <xdr:colOff>38100</xdr:colOff>
      <xdr:row>38</xdr:row>
      <xdr:rowOff>26822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17949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105000</xdr:rowOff>
    </xdr:from>
    <xdr:to>
      <xdr:col>67</xdr:col>
      <xdr:colOff>101600</xdr:colOff>
      <xdr:row>38</xdr:row>
      <xdr:rowOff>35150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26277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135992</xdr:rowOff>
    </xdr:from>
    <xdr:to>
      <xdr:col>85</xdr:col>
      <xdr:colOff>177800</xdr:colOff>
      <xdr:row>37</xdr:row>
      <xdr:rowOff>66142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136677</xdr:rowOff>
    </xdr:from>
    <xdr:to>
      <xdr:col>81</xdr:col>
      <xdr:colOff>101600</xdr:colOff>
      <xdr:row>37</xdr:row>
      <xdr:rowOff>66827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57954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123843</xdr:rowOff>
    </xdr:from>
    <xdr:to>
      <xdr:col>76</xdr:col>
      <xdr:colOff>165100</xdr:colOff>
      <xdr:row>37</xdr:row>
      <xdr:rowOff>53993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70520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102289</xdr:rowOff>
    </xdr:from>
    <xdr:to>
      <xdr:col>72</xdr:col>
      <xdr:colOff>38100</xdr:colOff>
      <xdr:row>37</xdr:row>
      <xdr:rowOff>32439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48966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21724</xdr:rowOff>
    </xdr:from>
    <xdr:to>
      <xdr:col>67</xdr:col>
      <xdr:colOff>101600</xdr:colOff>
      <xdr:row>37</xdr:row>
      <xdr:rowOff>123324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139851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29940</xdr:rowOff>
    </xdr:from>
    <xdr:to>
      <xdr:col>85</xdr:col>
      <xdr:colOff>127000</xdr:colOff>
      <xdr:row>57</xdr:row>
      <xdr:rowOff>58534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02590"/>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29940</xdr:rowOff>
    </xdr:from>
    <xdr:to>
      <xdr:col>81</xdr:col>
      <xdr:colOff>50800</xdr:colOff>
      <xdr:row>57</xdr:row>
      <xdr:rowOff>73251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02590"/>
          <a:ext cx="889000" cy="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73251</xdr:rowOff>
    </xdr:from>
    <xdr:to>
      <xdr:col>76</xdr:col>
      <xdr:colOff>114300</xdr:colOff>
      <xdr:row>57</xdr:row>
      <xdr:rowOff>109017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5901"/>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15830</xdr:rowOff>
    </xdr:from>
    <xdr:to>
      <xdr:col>76</xdr:col>
      <xdr:colOff>165100</xdr:colOff>
      <xdr:row>57</xdr:row>
      <xdr:rowOff>117430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133957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97258</xdr:rowOff>
    </xdr:from>
    <xdr:to>
      <xdr:col>71</xdr:col>
      <xdr:colOff>177800</xdr:colOff>
      <xdr:row>57</xdr:row>
      <xdr:rowOff>109017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9908"/>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24563</xdr:rowOff>
    </xdr:from>
    <xdr:to>
      <xdr:col>72</xdr:col>
      <xdr:colOff>38100</xdr:colOff>
      <xdr:row>57</xdr:row>
      <xdr:rowOff>126163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142690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18299</xdr:rowOff>
    </xdr:from>
    <xdr:to>
      <xdr:col>67</xdr:col>
      <xdr:colOff>101600</xdr:colOff>
      <xdr:row>57</xdr:row>
      <xdr:rowOff>119899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9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136426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7734</xdr:rowOff>
    </xdr:from>
    <xdr:to>
      <xdr:col>85</xdr:col>
      <xdr:colOff>177800</xdr:colOff>
      <xdr:row>57</xdr:row>
      <xdr:rowOff>109334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157611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150590</xdr:rowOff>
    </xdr:from>
    <xdr:to>
      <xdr:col>81</xdr:col>
      <xdr:colOff>101600</xdr:colOff>
      <xdr:row>57</xdr:row>
      <xdr:rowOff>80740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71867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22451</xdr:rowOff>
    </xdr:from>
    <xdr:to>
      <xdr:col>76</xdr:col>
      <xdr:colOff>165100</xdr:colOff>
      <xdr:row>57</xdr:row>
      <xdr:rowOff>124051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115178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58217</xdr:rowOff>
    </xdr:from>
    <xdr:to>
      <xdr:col>72</xdr:col>
      <xdr:colOff>38100</xdr:colOff>
      <xdr:row>57</xdr:row>
      <xdr:rowOff>159817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150944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46458</xdr:rowOff>
    </xdr:from>
    <xdr:to>
      <xdr:col>67</xdr:col>
      <xdr:colOff>101600</xdr:colOff>
      <xdr:row>57</xdr:row>
      <xdr:rowOff>148058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139185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97137</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41687"/>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97137</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168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135066</xdr:rowOff>
    </xdr:from>
    <xdr:to>
      <xdr:col>76</xdr:col>
      <xdr:colOff>165100</xdr:colOff>
      <xdr:row>79</xdr:row>
      <xdr:rowOff>65216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81743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96059</xdr:rowOff>
    </xdr:from>
    <xdr:to>
      <xdr:col>71</xdr:col>
      <xdr:colOff>177800</xdr:colOff>
      <xdr:row>79</xdr:row>
      <xdr:rowOff>97137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0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155434</xdr:rowOff>
    </xdr:from>
    <xdr:to>
      <xdr:col>72</xdr:col>
      <xdr:colOff>38100</xdr:colOff>
      <xdr:row>79</xdr:row>
      <xdr:rowOff>85584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102111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7920</xdr:rowOff>
    </xdr:from>
    <xdr:to>
      <xdr:col>67</xdr:col>
      <xdr:colOff>101600</xdr:colOff>
      <xdr:row>79</xdr:row>
      <xdr:rowOff>109520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126047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46337</xdr:rowOff>
    </xdr:from>
    <xdr:to>
      <xdr:col>85</xdr:col>
      <xdr:colOff>177800</xdr:colOff>
      <xdr:row>79</xdr:row>
      <xdr:rowOff>147937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132714</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46337</xdr:rowOff>
    </xdr:from>
    <xdr:to>
      <xdr:col>72</xdr:col>
      <xdr:colOff>38100</xdr:colOff>
      <xdr:row>79</xdr:row>
      <xdr:rowOff>147937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139064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3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45259</xdr:rowOff>
    </xdr:from>
    <xdr:to>
      <xdr:col>67</xdr:col>
      <xdr:colOff>101600</xdr:colOff>
      <xdr:row>79</xdr:row>
      <xdr:rowOff>146859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137986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63182</xdr:rowOff>
    </xdr:from>
    <xdr:to>
      <xdr:col>85</xdr:col>
      <xdr:colOff>127000</xdr:colOff>
      <xdr:row>96</xdr:row>
      <xdr:rowOff>109702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238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109702</xdr:rowOff>
    </xdr:from>
    <xdr:to>
      <xdr:col>81</xdr:col>
      <xdr:colOff>50800</xdr:colOff>
      <xdr:row>96</xdr:row>
      <xdr:rowOff>135700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6890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135700</xdr:rowOff>
    </xdr:from>
    <xdr:to>
      <xdr:col>76</xdr:col>
      <xdr:colOff>114300</xdr:colOff>
      <xdr:row>97</xdr:row>
      <xdr:rowOff>30187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94900"/>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24676</xdr:rowOff>
    </xdr:from>
    <xdr:to>
      <xdr:col>76</xdr:col>
      <xdr:colOff>165100</xdr:colOff>
      <xdr:row>97</xdr:row>
      <xdr:rowOff>126276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5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117403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30187</xdr:rowOff>
    </xdr:from>
    <xdr:to>
      <xdr:col>71</xdr:col>
      <xdr:colOff>177800</xdr:colOff>
      <xdr:row>97</xdr:row>
      <xdr:rowOff>83719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0837"/>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28930</xdr:rowOff>
    </xdr:from>
    <xdr:to>
      <xdr:col>72</xdr:col>
      <xdr:colOff>38100</xdr:colOff>
      <xdr:row>97</xdr:row>
      <xdr:rowOff>130530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16433</xdr:rowOff>
    </xdr:from>
    <xdr:to>
      <xdr:col>67</xdr:col>
      <xdr:colOff>101600</xdr:colOff>
      <xdr:row>97</xdr:row>
      <xdr:rowOff>118033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12382</xdr:rowOff>
    </xdr:from>
    <xdr:to>
      <xdr:col>85</xdr:col>
      <xdr:colOff>177800</xdr:colOff>
      <xdr:row>96</xdr:row>
      <xdr:rowOff>113982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35259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58902</xdr:rowOff>
    </xdr:from>
    <xdr:to>
      <xdr:col>81</xdr:col>
      <xdr:colOff>101600</xdr:colOff>
      <xdr:row>96</xdr:row>
      <xdr:rowOff>160502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151629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84900</xdr:rowOff>
    </xdr:from>
    <xdr:to>
      <xdr:col>76</xdr:col>
      <xdr:colOff>165100</xdr:colOff>
      <xdr:row>97</xdr:row>
      <xdr:rowOff>15050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31577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150837</xdr:rowOff>
    </xdr:from>
    <xdr:to>
      <xdr:col>72</xdr:col>
      <xdr:colOff>38100</xdr:colOff>
      <xdr:row>97</xdr:row>
      <xdr:rowOff>80987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97514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32919</xdr:rowOff>
    </xdr:from>
    <xdr:to>
      <xdr:col>67</xdr:col>
      <xdr:colOff>101600</xdr:colOff>
      <xdr:row>97</xdr:row>
      <xdr:rowOff>134519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125646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15748</xdr:rowOff>
    </xdr:from>
    <xdr:to>
      <xdr:col>102</xdr:col>
      <xdr:colOff>165100</xdr:colOff>
      <xdr:row>39</xdr:row>
      <xdr:rowOff>117348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133875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77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153888</xdr:rowOff>
    </xdr:from>
    <xdr:to>
      <xdr:col>98</xdr:col>
      <xdr:colOff>38100</xdr:colOff>
      <xdr:row>39</xdr:row>
      <xdr:rowOff>84038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100565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年度は特別定額給付金給付事業費等により増となった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が、同事業の終了により令和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住民税非課税世帯等臨時特別給付金給付事業の実施や子育て世帯臨時特別給付金給付事業費の増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ワクチン接種対策事業費の増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75,154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連続して類似団体平均より高い水準にある。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年度は除排雪対策費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の増や中心市街地道路施設更新事業の実施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年度は中学校におけるトイレ改修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今後は、老朽化している公共施設の維持・更新に係る各費目の増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や能代山本広域市町村圏組合で予定している一般廃棄物処理施設建設に伴う衛生費・公債費の増のほか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物価や労務単価増に伴う影響が見込まれることから、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行財政改革や能代市公共施設等総合管理計画等で事業の取捨選択等を行い、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歳入と歳出のバランスをとっていく必要がある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財政調整基金については、中期的な見通しのもとに決算剰余金を中心に積み立てるとともに、取り崩し額の抑制に努めているが、令和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年度は積立額</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452,880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千円に対し、取崩額が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598,874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千円であったことから、残高は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4,596,049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千円となり、前年度から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145,994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実質収支については、契約差金等の不用額の発生により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1,052,026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千円の黒字となっている。前年度の実質収支が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893,618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千円だったことから、令和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158,408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後年度の負担を軽減するために、利率の高い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から利率の低い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へ借換えを行ったことにより、</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地方債繰上償還額は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これらのことから、実質単年度収支は、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12,664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今後も厳しい財政状況が続くことが予想されることから、適切な財源確保と歳出の精査に取り組み、安定した財政運営に努めていく。</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連結実質赤字比率については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において各会計にて赤字は発生していない。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黒字幅が前年度と比較し増加した主な要因は以下のとおりである。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補助事業の減により歳入歳出とも減となったものの、能代火力発電所３号機関係の償却資産増に伴う固定資産税の増や地方交付税の増等の影響により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379,809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1,366,920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能代市下水道事業会計においては、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管渠改良費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等の未払金の減等により流動負債が減となり、剰余金が前年度比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能代市介護保険特別会計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保険事業勘定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、過年度国庫負担金等返還金の減等により歳出が減となり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129,043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また、能代市水道事業会計は黒字幅が減少しているが、算入地方債の現在高の増により、剰余金が前年度比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53,616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32980804</v>
      </c>
      <c r="BO4" s="410"/>
      <c r="BP4" s="410"/>
      <c r="BQ4" s="410"/>
      <c r="BR4" s="410"/>
      <c r="BS4" s="410"/>
      <c r="BT4" s="410"/>
      <c r="BU4" s="411"/>
      <c r="BV4" s="409">
        <v>35706839</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5.6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31613884</v>
      </c>
      <c r="BO5" s="447"/>
      <c r="BP5" s="447"/>
      <c r="BQ5" s="447"/>
      <c r="BR5" s="447"/>
      <c r="BS5" s="447"/>
      <c r="BT5" s="447"/>
      <c r="BU5" s="448"/>
      <c r="BV5" s="446">
        <v>34719728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94.1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1366920</v>
      </c>
      <c r="BO6" s="447"/>
      <c r="BP6" s="447"/>
      <c r="BQ6" s="447"/>
      <c r="BR6" s="447"/>
      <c r="BS6" s="447"/>
      <c r="BT6" s="447"/>
      <c r="BU6" s="448"/>
      <c r="BV6" s="446">
        <v>987111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98.6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314894</v>
      </c>
      <c r="BO7" s="447"/>
      <c r="BP7" s="447"/>
      <c r="BQ7" s="447"/>
      <c r="BR7" s="447"/>
      <c r="BS7" s="447"/>
      <c r="BT7" s="447"/>
      <c r="BU7" s="448"/>
      <c r="BV7" s="446">
        <v>93493</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17005898</v>
      </c>
      <c r="CU7" s="447"/>
      <c r="CV7" s="447"/>
      <c r="CW7" s="447"/>
      <c r="CX7" s="447"/>
      <c r="CY7" s="447"/>
      <c r="CZ7" s="447"/>
      <c r="DA7" s="448"/>
      <c r="DB7" s="446">
        <v>16006228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1052026</v>
      </c>
      <c r="BO8" s="447"/>
      <c r="BP8" s="447"/>
      <c r="BQ8" s="447"/>
      <c r="BR8" s="447"/>
      <c r="BS8" s="447"/>
      <c r="BT8" s="447"/>
      <c r="BU8" s="448"/>
      <c r="BV8" s="446">
        <v>893618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0.45</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49968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101</v>
      </c>
      <c r="AV9" s="479"/>
      <c r="AW9" s="479"/>
      <c r="AX9" s="479"/>
      <c r="AY9" s="480" t="s">
        <v>115</v>
      </c>
      <c r="AZ9" s="481"/>
      <c r="BA9" s="481"/>
      <c r="BB9" s="481"/>
      <c r="BC9" s="481"/>
      <c r="BD9" s="481"/>
      <c r="BE9" s="481"/>
      <c r="BF9" s="481"/>
      <c r="BG9" s="481"/>
      <c r="BH9" s="481"/>
      <c r="BI9" s="481"/>
      <c r="BJ9" s="481"/>
      <c r="BK9" s="481"/>
      <c r="BL9" s="481"/>
      <c r="BM9" s="482"/>
      <c r="BN9" s="446">
        <v>158408</v>
      </c>
      <c r="BO9" s="447"/>
      <c r="BP9" s="447"/>
      <c r="BQ9" s="447"/>
      <c r="BR9" s="447"/>
      <c r="BS9" s="447"/>
      <c r="BT9" s="447"/>
      <c r="BU9" s="448"/>
      <c r="BV9" s="446">
        <v>230933</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15.5</v>
      </c>
      <c r="CU9" s="444"/>
      <c r="CV9" s="444"/>
      <c r="CW9" s="444"/>
      <c r="CX9" s="444"/>
      <c r="CY9" s="444"/>
      <c r="CZ9" s="444"/>
      <c r="DA9" s="445"/>
      <c r="DB9" s="443">
        <v>15.5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54730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452880</v>
      </c>
      <c r="BO10" s="447"/>
      <c r="BP10" s="447"/>
      <c r="BQ10" s="447"/>
      <c r="BR10" s="447"/>
      <c r="BS10" s="447"/>
      <c r="BT10" s="447"/>
      <c r="BU10" s="448"/>
      <c r="BV10" s="446">
        <v>333235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250</v>
      </c>
      <c r="BO11" s="447"/>
      <c r="BP11" s="447"/>
      <c r="BQ11" s="447"/>
      <c r="BR11" s="447"/>
      <c r="BS11" s="447"/>
      <c r="BT11" s="447"/>
      <c r="BU11" s="448"/>
      <c r="BV11" s="446">
        <v>100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50397</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108</v>
      </c>
      <c r="AV12" s="479"/>
      <c r="AW12" s="479"/>
      <c r="AX12" s="479"/>
      <c r="AY12" s="480" t="s">
        <v>135</v>
      </c>
      <c r="AZ12" s="481"/>
      <c r="BA12" s="481"/>
      <c r="BB12" s="481"/>
      <c r="BC12" s="481"/>
      <c r="BD12" s="481"/>
      <c r="BE12" s="481"/>
      <c r="BF12" s="481"/>
      <c r="BG12" s="481"/>
      <c r="BH12" s="481"/>
      <c r="BI12" s="481"/>
      <c r="BJ12" s="481"/>
      <c r="BK12" s="481"/>
      <c r="BL12" s="481"/>
      <c r="BM12" s="482"/>
      <c r="BN12" s="446">
        <v>598874</v>
      </c>
      <c r="BO12" s="447"/>
      <c r="BP12" s="447"/>
      <c r="BQ12" s="447"/>
      <c r="BR12" s="447"/>
      <c r="BS12" s="447"/>
      <c r="BT12" s="447"/>
      <c r="BU12" s="448"/>
      <c r="BV12" s="446">
        <v>1003544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50187</v>
      </c>
      <c r="S13" s="531"/>
      <c r="T13" s="531"/>
      <c r="U13" s="531"/>
      <c r="V13" s="532"/>
      <c r="W13" s="462" t="s">
        <v>140</v>
      </c>
      <c r="X13" s="463"/>
      <c r="Y13" s="463"/>
      <c r="Z13" s="463"/>
      <c r="AA13" s="463"/>
      <c r="AB13" s="453"/>
      <c r="AC13" s="497">
        <v>1928</v>
      </c>
      <c r="AD13" s="498"/>
      <c r="AE13" s="498"/>
      <c r="AF13" s="498"/>
      <c r="AG13" s="540"/>
      <c r="AH13" s="497">
        <v>2104</v>
      </c>
      <c r="AI13" s="498"/>
      <c r="AJ13" s="498"/>
      <c r="AK13" s="498"/>
      <c r="AL13" s="499"/>
      <c r="AM13" s="475" t="s">
        <v>141</v>
      </c>
      <c r="AN13" s="476"/>
      <c r="AO13" s="476"/>
      <c r="AP13" s="476"/>
      <c r="AQ13" s="476"/>
      <c r="AR13" s="476"/>
      <c r="AS13" s="476"/>
      <c r="AT13" s="477"/>
      <c r="AU13" s="478" t="s">
        <v>125</v>
      </c>
      <c r="AV13" s="479"/>
      <c r="AW13" s="479"/>
      <c r="AX13" s="479"/>
      <c r="AY13" s="480" t="s">
        <v>142</v>
      </c>
      <c r="AZ13" s="481"/>
      <c r="BA13" s="481"/>
      <c r="BB13" s="481"/>
      <c r="BC13" s="481"/>
      <c r="BD13" s="481"/>
      <c r="BE13" s="481"/>
      <c r="BF13" s="481"/>
      <c r="BG13" s="481"/>
      <c r="BH13" s="481"/>
      <c r="BI13" s="481"/>
      <c r="BJ13" s="481"/>
      <c r="BK13" s="481"/>
      <c r="BL13" s="481"/>
      <c r="BM13" s="482"/>
      <c r="BN13" s="446">
        <v>12664</v>
      </c>
      <c r="BO13" s="447"/>
      <c r="BP13" s="447"/>
      <c r="BQ13" s="447"/>
      <c r="BR13" s="447"/>
      <c r="BS13" s="447"/>
      <c r="BT13" s="447"/>
      <c r="BU13" s="448"/>
      <c r="BV13" s="446">
        <v>-439276</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7.4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51409</v>
      </c>
      <c r="S14" s="531"/>
      <c r="T14" s="531"/>
      <c r="U14" s="531"/>
      <c r="V14" s="532"/>
      <c r="W14" s="436"/>
      <c r="X14" s="437"/>
      <c r="Y14" s="437"/>
      <c r="Z14" s="437"/>
      <c r="AA14" s="437"/>
      <c r="AB14" s="426"/>
      <c r="AC14" s="533">
        <v>8.5</v>
      </c>
      <c r="AD14" s="534"/>
      <c r="AE14" s="534"/>
      <c r="AF14" s="534"/>
      <c r="AG14" s="535"/>
      <c r="AH14" s="533">
        <v>8.6999999999999993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35.4</v>
      </c>
      <c r="CU14" s="545"/>
      <c r="CV14" s="545"/>
      <c r="CW14" s="545"/>
      <c r="CX14" s="545"/>
      <c r="CY14" s="545"/>
      <c r="CZ14" s="545"/>
      <c r="DA14" s="546"/>
      <c r="DB14" s="544">
        <v>33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51174</v>
      </c>
      <c r="S15" s="531"/>
      <c r="T15" s="531"/>
      <c r="U15" s="531"/>
      <c r="V15" s="532"/>
      <c r="W15" s="462" t="s">
        <v>147</v>
      </c>
      <c r="X15" s="463"/>
      <c r="Y15" s="463"/>
      <c r="Z15" s="463"/>
      <c r="AA15" s="463"/>
      <c r="AB15" s="453"/>
      <c r="AC15" s="497">
        <v>4984</v>
      </c>
      <c r="AD15" s="498"/>
      <c r="AE15" s="498"/>
      <c r="AF15" s="498"/>
      <c r="AG15" s="540"/>
      <c r="AH15" s="497">
        <v>5697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6860934</v>
      </c>
      <c r="BO15" s="410"/>
      <c r="BP15" s="410"/>
      <c r="BQ15" s="410"/>
      <c r="BR15" s="410"/>
      <c r="BS15" s="410"/>
      <c r="BT15" s="410"/>
      <c r="BU15" s="411"/>
      <c r="BV15" s="409">
        <v>6202625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21.9</v>
      </c>
      <c r="AD16" s="534"/>
      <c r="AE16" s="534"/>
      <c r="AF16" s="534"/>
      <c r="AG16" s="535"/>
      <c r="AH16" s="533">
        <v>23.4</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14436195</v>
      </c>
      <c r="BO16" s="447"/>
      <c r="BP16" s="447"/>
      <c r="BQ16" s="447"/>
      <c r="BR16" s="447"/>
      <c r="BS16" s="447"/>
      <c r="BT16" s="447"/>
      <c r="BU16" s="448"/>
      <c r="BV16" s="446">
        <v>13730578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15814</v>
      </c>
      <c r="AD17" s="498"/>
      <c r="AE17" s="498"/>
      <c r="AF17" s="498"/>
      <c r="AG17" s="540"/>
      <c r="AH17" s="497">
        <v>16495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8702993</v>
      </c>
      <c r="BO17" s="447"/>
      <c r="BP17" s="447"/>
      <c r="BQ17" s="447"/>
      <c r="BR17" s="447"/>
      <c r="BS17" s="447"/>
      <c r="BT17" s="447"/>
      <c r="BU17" s="448"/>
      <c r="BV17" s="446">
        <v>7815511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426.95</v>
      </c>
      <c r="M18" s="570"/>
      <c r="N18" s="570"/>
      <c r="O18" s="570"/>
      <c r="P18" s="570"/>
      <c r="Q18" s="570"/>
      <c r="R18" s="571"/>
      <c r="S18" s="571"/>
      <c r="T18" s="571"/>
      <c r="U18" s="571"/>
      <c r="V18" s="572"/>
      <c r="W18" s="464"/>
      <c r="X18" s="465"/>
      <c r="Y18" s="465"/>
      <c r="Z18" s="465"/>
      <c r="AA18" s="465"/>
      <c r="AB18" s="456"/>
      <c r="AC18" s="573">
        <v>69.599999999999994</v>
      </c>
      <c r="AD18" s="574"/>
      <c r="AE18" s="574"/>
      <c r="AF18" s="574"/>
      <c r="AG18" s="575"/>
      <c r="AH18" s="573">
        <v>67.900000000000006</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15067278</v>
      </c>
      <c r="BO18" s="447"/>
      <c r="BP18" s="447"/>
      <c r="BQ18" s="447"/>
      <c r="BR18" s="447"/>
      <c r="BS18" s="447"/>
      <c r="BT18" s="447"/>
      <c r="BU18" s="448"/>
      <c r="BV18" s="446">
        <v>15165592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117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21490042</v>
      </c>
      <c r="BO19" s="447"/>
      <c r="BP19" s="447"/>
      <c r="BQ19" s="447"/>
      <c r="BR19" s="447"/>
      <c r="BS19" s="447"/>
      <c r="BT19" s="447"/>
      <c r="BU19" s="448"/>
      <c r="BV19" s="446">
        <v>20694269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21191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31023611</v>
      </c>
      <c r="BO22" s="410"/>
      <c r="BP22" s="410"/>
      <c r="BQ22" s="410"/>
      <c r="BR22" s="410"/>
      <c r="BS22" s="410"/>
      <c r="BT22" s="410"/>
      <c r="BU22" s="411"/>
      <c r="BV22" s="409">
        <v>31782847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26605041</v>
      </c>
      <c r="BO23" s="447"/>
      <c r="BP23" s="447"/>
      <c r="BQ23" s="447"/>
      <c r="BR23" s="447"/>
      <c r="BS23" s="447"/>
      <c r="BT23" s="447"/>
      <c r="BU23" s="448"/>
      <c r="BV23" s="446">
        <v>27780430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8440</v>
      </c>
      <c r="R24" s="498"/>
      <c r="S24" s="498"/>
      <c r="T24" s="498"/>
      <c r="U24" s="498"/>
      <c r="V24" s="540"/>
      <c r="W24" s="592"/>
      <c r="X24" s="593"/>
      <c r="Y24" s="594"/>
      <c r="Z24" s="496" t="s">
        <v>172</v>
      </c>
      <c r="AA24" s="476"/>
      <c r="AB24" s="476"/>
      <c r="AC24" s="476"/>
      <c r="AD24" s="476"/>
      <c r="AE24" s="476"/>
      <c r="AF24" s="476"/>
      <c r="AG24" s="477"/>
      <c r="AH24" s="497">
        <v>394</v>
      </c>
      <c r="AI24" s="498"/>
      <c r="AJ24" s="498"/>
      <c r="AK24" s="498"/>
      <c r="AL24" s="540"/>
      <c r="AM24" s="497">
        <v>1197366</v>
      </c>
      <c r="AN24" s="498"/>
      <c r="AO24" s="498"/>
      <c r="AP24" s="498"/>
      <c r="AQ24" s="498"/>
      <c r="AR24" s="540"/>
      <c r="AS24" s="497">
        <v>3039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20317489</v>
      </c>
      <c r="BO24" s="447"/>
      <c r="BP24" s="447"/>
      <c r="BQ24" s="447"/>
      <c r="BR24" s="447"/>
      <c r="BS24" s="447"/>
      <c r="BT24" s="447"/>
      <c r="BU24" s="448"/>
      <c r="BV24" s="446">
        <v>20846079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6950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176</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3834861</v>
      </c>
      <c r="BO25" s="410"/>
      <c r="BP25" s="410"/>
      <c r="BQ25" s="410"/>
      <c r="BR25" s="410"/>
      <c r="BS25" s="410"/>
      <c r="BT25" s="410"/>
      <c r="BU25" s="411"/>
      <c r="BV25" s="409">
        <v>3404988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6450</v>
      </c>
      <c r="R26" s="498"/>
      <c r="S26" s="498"/>
      <c r="T26" s="498"/>
      <c r="U26" s="498"/>
      <c r="V26" s="540"/>
      <c r="W26" s="592"/>
      <c r="X26" s="593"/>
      <c r="Y26" s="594"/>
      <c r="Z26" s="496" t="s">
        <v>179</v>
      </c>
      <c r="AA26" s="598"/>
      <c r="AB26" s="598"/>
      <c r="AC26" s="598"/>
      <c r="AD26" s="598"/>
      <c r="AE26" s="598"/>
      <c r="AF26" s="598"/>
      <c r="AG26" s="599"/>
      <c r="AH26" s="497">
        <v>19</v>
      </c>
      <c r="AI26" s="498"/>
      <c r="AJ26" s="498"/>
      <c r="AK26" s="498"/>
      <c r="AL26" s="540"/>
      <c r="AM26" s="497">
        <v>58862</v>
      </c>
      <c r="AN26" s="498"/>
      <c r="AO26" s="498"/>
      <c r="AP26" s="498"/>
      <c r="AQ26" s="498"/>
      <c r="AR26" s="540"/>
      <c r="AS26" s="497">
        <v>3098</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4170</v>
      </c>
      <c r="R27" s="498"/>
      <c r="S27" s="498"/>
      <c r="T27" s="498"/>
      <c r="U27" s="498"/>
      <c r="V27" s="540"/>
      <c r="W27" s="592"/>
      <c r="X27" s="593"/>
      <c r="Y27" s="594"/>
      <c r="Z27" s="496" t="s">
        <v>182</v>
      </c>
      <c r="AA27" s="476"/>
      <c r="AB27" s="476"/>
      <c r="AC27" s="476"/>
      <c r="AD27" s="476"/>
      <c r="AE27" s="476"/>
      <c r="AF27" s="476"/>
      <c r="AG27" s="477"/>
      <c r="AH27" s="497">
        <v>3</v>
      </c>
      <c r="AI27" s="498"/>
      <c r="AJ27" s="498"/>
      <c r="AK27" s="498"/>
      <c r="AL27" s="540"/>
      <c r="AM27" s="497">
        <v>12012</v>
      </c>
      <c r="AN27" s="498"/>
      <c r="AO27" s="498"/>
      <c r="AP27" s="498"/>
      <c r="AQ27" s="498"/>
      <c r="AR27" s="540"/>
      <c r="AS27" s="497">
        <v>4004</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40000</v>
      </c>
      <c r="BO27" s="566"/>
      <c r="BP27" s="566"/>
      <c r="BQ27" s="566"/>
      <c r="BR27" s="566"/>
      <c r="BS27" s="566"/>
      <c r="BT27" s="566"/>
      <c r="BU27" s="567"/>
      <c r="BV27" s="565">
        <v>40000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3710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176</v>
      </c>
      <c r="AN28" s="498"/>
      <c r="AO28" s="498"/>
      <c r="AP28" s="498"/>
      <c r="AQ28" s="498"/>
      <c r="AR28" s="540"/>
      <c r="AS28" s="497" t="s">
        <v>176</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4596049</v>
      </c>
      <c r="BO28" s="410"/>
      <c r="BP28" s="410"/>
      <c r="BQ28" s="410"/>
      <c r="BR28" s="410"/>
      <c r="BS28" s="410"/>
      <c r="BT28" s="410"/>
      <c r="BU28" s="411"/>
      <c r="BV28" s="409">
        <v>4742043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18</v>
      </c>
      <c r="M29" s="498"/>
      <c r="N29" s="498"/>
      <c r="O29" s="498"/>
      <c r="P29" s="540"/>
      <c r="Q29" s="497">
        <v>3540</v>
      </c>
      <c r="R29" s="498"/>
      <c r="S29" s="498"/>
      <c r="T29" s="498"/>
      <c r="U29" s="498"/>
      <c r="V29" s="540"/>
      <c r="W29" s="595"/>
      <c r="X29" s="596"/>
      <c r="Y29" s="597"/>
      <c r="Z29" s="496" t="s">
        <v>188</v>
      </c>
      <c r="AA29" s="476"/>
      <c r="AB29" s="476"/>
      <c r="AC29" s="476"/>
      <c r="AD29" s="476"/>
      <c r="AE29" s="476"/>
      <c r="AF29" s="476"/>
      <c r="AG29" s="477"/>
      <c r="AH29" s="497">
        <v>397</v>
      </c>
      <c r="AI29" s="498"/>
      <c r="AJ29" s="498"/>
      <c r="AK29" s="498"/>
      <c r="AL29" s="540"/>
      <c r="AM29" s="497">
        <v>1209378</v>
      </c>
      <c r="AN29" s="498"/>
      <c r="AO29" s="498"/>
      <c r="AP29" s="498"/>
      <c r="AQ29" s="498"/>
      <c r="AR29" s="540"/>
      <c r="AS29" s="497">
        <v>3046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2152929</v>
      </c>
      <c r="BO29" s="447"/>
      <c r="BP29" s="447"/>
      <c r="BQ29" s="447"/>
      <c r="BR29" s="447"/>
      <c r="BS29" s="447"/>
      <c r="BT29" s="447"/>
      <c r="BU29" s="448"/>
      <c r="BV29" s="446">
        <v>2108989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2533206</v>
      </c>
      <c r="BO30" s="566"/>
      <c r="BP30" s="566"/>
      <c r="BQ30" s="566"/>
      <c r="BR30" s="566"/>
      <c r="BS30" s="566"/>
      <c r="BT30" s="566"/>
      <c r="BU30" s="567"/>
      <c r="BV30" s="565">
        <v>2707265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能代市国民健康保険特別会計（事業勘定）</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能代市水道事業会計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能代市簡易水道事業特別会計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能代山本広域市町村圏組合（一般会計）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能代市介護保険特別会計（保険事業勘定）</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能代市下水道事業会計</v>
      </c>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能代市農業集落排水事業特別会計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能代山本広域市町村圏組合（特別養護老人ホーム運営事業特別会計）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能代市後期高齢者医療特別会計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IF('各会計、関係団体の財政状況及び健全化判断比率'!B35="","",'各会計、関係団体の財政状況及び健全化判断比率'!B35)</f>
        <v>能代市浄化槽整備事業特別会計</v>
      </c>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能代山本広域市町村圏組合（能代山本ふるさと市町村圏基金特別会計）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秋田県市町村総合事務組合（一般会計）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秋田県市町村総合事務組合（交通災害共済事業等特別会計）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秋田県市町村会館管理組合（一般会計）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秋田県後期高齢者医療広域連合（一般会計）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秋田県後期高齢者医療広域連合（後期高齢者医療特別会計）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578</v>
      </c>
    </row>
    <row r="54" spans="5:113" x14ac:dyDescent="0.15"/>
    <row r="55" spans="5:113" x14ac:dyDescent="0.15"/>
    <row r="56" spans="5:113" x14ac:dyDescent="0.15"/>
  </sheetData>
  <sheetProtection algorithmName="SHA-512" hashValue="awh5MYlWMNuOn23tbkm5tODcRR0mNtiftbYS61sXkyGr2ZW1K2stxq4R73LIbOeOQmNIUu6nLBpXOjaEADmEHA==" saltValue="NpN1XfXOmzlG+c1d5sbWP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5" t="s">
        <v>562</v>
      </c>
      <c r="D34" s="1215"/>
      <c r="E34" s="1216"/>
      <c r="F34" s="32">
        <v>4.7699999999999996</v>
      </c>
      <c r="G34" s="33">
        <v>4.55</v>
      </c>
      <c r="H34" s="33">
        <v>4.2300000000000004</v>
      </c>
      <c r="I34" s="33">
        <v>5.58</v>
      </c>
      <c r="J34" s="34">
        <v>6.18</v>
      </c>
      <c r="K34" s="22"/>
      <c r="L34" s="22"/>
      <c r="M34" s="22"/>
      <c r="N34" s="22"/>
      <c r="O34" s="22"/>
      <c r="P34" s="22"/>
    </row>
    <row r="35" spans="1:16" ht="39" customHeight="1" x14ac:dyDescent="0.15">
      <c r="A35" s="22"/>
      <c r="B35" s="35"/>
      <c r="C35" s="1209" t="s">
        <v>563</v>
      </c>
      <c r="D35" s="1210"/>
      <c r="E35" s="1211"/>
      <c r="F35" s="36">
        <v>2.27</v>
      </c>
      <c r="G35" s="37">
        <v>2.8</v>
      </c>
      <c r="H35" s="37">
        <v>4.3499999999999996</v>
      </c>
      <c r="I35" s="37">
        <v>5.44</v>
      </c>
      <c r="J35" s="38">
        <v>5.5</v>
      </c>
      <c r="K35" s="22"/>
      <c r="L35" s="22"/>
      <c r="M35" s="22"/>
      <c r="N35" s="22"/>
      <c r="O35" s="22"/>
      <c r="P35" s="22"/>
    </row>
    <row r="36" spans="1:16" ht="39" customHeight="1" x14ac:dyDescent="0.15">
      <c r="A36" s="22"/>
      <c r="B36" s="35"/>
      <c r="C36" s="1209" t="s">
        <v>564</v>
      </c>
      <c r="D36" s="1210"/>
      <c r="E36" s="1211"/>
      <c r="F36" s="36">
        <v>3.37</v>
      </c>
      <c r="G36" s="37">
        <v>3.15</v>
      </c>
      <c r="H36" s="37">
        <v>3.33</v>
      </c>
      <c r="I36" s="37">
        <v>3.7</v>
      </c>
      <c r="J36" s="38">
        <v>3.17</v>
      </c>
      <c r="K36" s="22"/>
      <c r="L36" s="22"/>
      <c r="M36" s="22"/>
      <c r="N36" s="22"/>
      <c r="O36" s="22"/>
      <c r="P36" s="22"/>
    </row>
    <row r="37" spans="1:16" ht="39" customHeight="1" x14ac:dyDescent="0.15">
      <c r="A37" s="22"/>
      <c r="B37" s="35"/>
      <c r="C37" s="1209" t="s">
        <v>565</v>
      </c>
      <c r="D37" s="1210"/>
      <c r="E37" s="1211"/>
      <c r="F37" s="36">
        <v>1.18</v>
      </c>
      <c r="G37" s="37">
        <v>1.6</v>
      </c>
      <c r="H37" s="37">
        <v>1.04</v>
      </c>
      <c r="I37" s="37">
        <v>0.7</v>
      </c>
      <c r="J37" s="38">
        <v>1.41</v>
      </c>
      <c r="K37" s="22"/>
      <c r="L37" s="22"/>
      <c r="M37" s="22"/>
      <c r="N37" s="22"/>
      <c r="O37" s="22"/>
      <c r="P37" s="22"/>
    </row>
    <row r="38" spans="1:16" ht="39" customHeight="1" x14ac:dyDescent="0.15">
      <c r="A38" s="22"/>
      <c r="B38" s="35"/>
      <c r="C38" s="1209" t="s">
        <v>566</v>
      </c>
      <c r="D38" s="1210"/>
      <c r="E38" s="1211"/>
      <c r="F38" s="36">
        <v>3.11</v>
      </c>
      <c r="G38" s="37">
        <v>1.96</v>
      </c>
      <c r="H38" s="37">
        <v>0.61</v>
      </c>
      <c r="I38" s="37">
        <v>0.61</v>
      </c>
      <c r="J38" s="38">
        <v>0.79</v>
      </c>
      <c r="K38" s="22"/>
      <c r="L38" s="22"/>
      <c r="M38" s="22"/>
      <c r="N38" s="22"/>
      <c r="O38" s="22"/>
      <c r="P38" s="22"/>
    </row>
    <row r="39" spans="1:16" ht="39" customHeight="1" x14ac:dyDescent="0.15">
      <c r="A39" s="22"/>
      <c r="B39" s="35"/>
      <c r="C39" s="1209" t="s">
        <v>567</v>
      </c>
      <c r="D39" s="1210"/>
      <c r="E39" s="1211"/>
      <c r="F39" s="36">
        <v>0</v>
      </c>
      <c r="G39" s="37">
        <v>0</v>
      </c>
      <c r="H39" s="37">
        <v>0</v>
      </c>
      <c r="I39" s="37">
        <v>0</v>
      </c>
      <c r="J39" s="38">
        <v>0</v>
      </c>
      <c r="K39" s="22"/>
      <c r="L39" s="22"/>
      <c r="M39" s="22"/>
      <c r="N39" s="22"/>
      <c r="O39" s="22"/>
      <c r="P39" s="22"/>
    </row>
    <row r="40" spans="1:16" ht="39" customHeight="1" x14ac:dyDescent="0.15">
      <c r="A40" s="22"/>
      <c r="B40" s="35"/>
      <c r="C40" s="1209" t="s">
        <v>568</v>
      </c>
      <c r="D40" s="1210"/>
      <c r="E40" s="1211"/>
      <c r="F40" s="36">
        <v>0</v>
      </c>
      <c r="G40" s="37">
        <v>0</v>
      </c>
      <c r="H40" s="37">
        <v>0</v>
      </c>
      <c r="I40" s="37">
        <v>0</v>
      </c>
      <c r="J40" s="38">
        <v>0</v>
      </c>
      <c r="K40" s="22"/>
      <c r="L40" s="22"/>
      <c r="M40" s="22"/>
      <c r="N40" s="22"/>
      <c r="O40" s="22"/>
      <c r="P40" s="22"/>
    </row>
    <row r="41" spans="1:16" ht="39" customHeight="1" x14ac:dyDescent="0.15">
      <c r="A41" s="22"/>
      <c r="B41" s="35"/>
      <c r="C41" s="1209" t="s">
        <v>569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570</v>
      </c>
      <c r="D42" s="1210"/>
      <c r="E42" s="1211"/>
      <c r="F42" s="36" t="s">
        <v>513</v>
      </c>
      <c r="G42" s="37" t="s">
        <v>513</v>
      </c>
      <c r="H42" s="37" t="s">
        <v>513</v>
      </c>
      <c r="I42" s="37" t="s">
        <v>513</v>
      </c>
      <c r="J42" s="38" t="s">
        <v>513</v>
      </c>
      <c r="K42" s="22"/>
      <c r="L42" s="22"/>
      <c r="M42" s="22"/>
      <c r="N42" s="22"/>
      <c r="O42" s="22"/>
      <c r="P42" s="22"/>
    </row>
    <row r="43" spans="1:16" ht="39" customHeight="1" thickBot="1" x14ac:dyDescent="0.2">
      <c r="A43" s="22"/>
      <c r="B43" s="40"/>
      <c r="C43" s="1212" t="s">
        <v>571</v>
      </c>
      <c r="D43" s="1213"/>
      <c r="E43" s="121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vjxinuuyoK08yRQGgZq0ALQdVTgvwWGNRZnqQEMrK9UR/Xo8fcTHn0urrEnXgdUwYngTbtCdxLHI/MgQyeTWg==" saltValue="Bdlg3qXVsNKnohFobh+9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2926</v>
      </c>
      <c r="L45" s="60">
        <v>3096</v>
      </c>
      <c r="M45" s="60">
        <v>3310</v>
      </c>
      <c r="N45" s="60">
        <v>3360</v>
      </c>
      <c r="O45" s="61">
        <v>3478</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513</v>
      </c>
      <c r="L47" s="64" t="s">
        <v>513</v>
      </c>
      <c r="M47" s="64" t="s">
        <v>513</v>
      </c>
      <c r="N47" s="64" t="s">
        <v>513</v>
      </c>
      <c r="O47" s="65" t="s">
        <v>513</v>
      </c>
      <c r="P47" s="48"/>
      <c r="Q47" s="48"/>
      <c r="R47" s="48"/>
      <c r="S47" s="48"/>
      <c r="T47" s="48"/>
      <c r="U47" s="48"/>
    </row>
    <row r="48" spans="1:21" ht="30.75" customHeight="1" x14ac:dyDescent="0.15">
      <c r="A48" s="48"/>
      <c r="B48" s="1219"/>
      <c r="C48" s="1220"/>
      <c r="D48" s="62"/>
      <c r="E48" s="1225" t="s">
        <v>14</v>
      </c>
      <c r="F48" s="1225"/>
      <c r="G48" s="1225"/>
      <c r="H48" s="1225"/>
      <c r="I48" s="1225"/>
      <c r="J48" s="1226"/>
      <c r="K48" s="63">
        <v>585</v>
      </c>
      <c r="L48" s="64">
        <v>593</v>
      </c>
      <c r="M48" s="64">
        <v>620</v>
      </c>
      <c r="N48" s="64">
        <v>667</v>
      </c>
      <c r="O48" s="65">
        <v>682</v>
      </c>
      <c r="P48" s="48"/>
      <c r="Q48" s="48"/>
      <c r="R48" s="48"/>
      <c r="S48" s="48"/>
      <c r="T48" s="48"/>
      <c r="U48" s="48"/>
    </row>
    <row r="49" spans="1:21" ht="30.75" customHeight="1" x14ac:dyDescent="0.15">
      <c r="A49" s="48"/>
      <c r="B49" s="1219"/>
      <c r="C49" s="1220"/>
      <c r="D49" s="62"/>
      <c r="E49" s="1225" t="s">
        <v>15</v>
      </c>
      <c r="F49" s="1225"/>
      <c r="G49" s="1225"/>
      <c r="H49" s="1225"/>
      <c r="I49" s="1225"/>
      <c r="J49" s="1226"/>
      <c r="K49" s="63">
        <v>16</v>
      </c>
      <c r="L49" s="64">
        <v>15</v>
      </c>
      <c r="M49" s="64">
        <v>14</v>
      </c>
      <c r="N49" s="64">
        <v>2</v>
      </c>
      <c r="O49" s="65">
        <v>2</v>
      </c>
      <c r="P49" s="48"/>
      <c r="Q49" s="48"/>
      <c r="R49" s="48"/>
      <c r="S49" s="48"/>
      <c r="T49" s="48"/>
      <c r="U49" s="48"/>
    </row>
    <row r="50" spans="1:21" ht="30.75" customHeight="1" x14ac:dyDescent="0.15">
      <c r="A50" s="48"/>
      <c r="B50" s="1219"/>
      <c r="C50" s="1220"/>
      <c r="D50" s="62"/>
      <c r="E50" s="1225" t="s">
        <v>16</v>
      </c>
      <c r="F50" s="1225"/>
      <c r="G50" s="1225"/>
      <c r="H50" s="1225"/>
      <c r="I50" s="1225"/>
      <c r="J50" s="1226"/>
      <c r="K50" s="63">
        <v>0</v>
      </c>
      <c r="L50" s="64">
        <v>0</v>
      </c>
      <c r="M50" s="64">
        <v>0</v>
      </c>
      <c r="N50" s="64">
        <v>0</v>
      </c>
      <c r="O50" s="65">
        <v>14</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513</v>
      </c>
      <c r="L51" s="64" t="s">
        <v>513</v>
      </c>
      <c r="M51" s="64" t="s">
        <v>513</v>
      </c>
      <c r="N51" s="64" t="s">
        <v>513</v>
      </c>
      <c r="O51" s="65" t="s">
        <v>513</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2682</v>
      </c>
      <c r="L52" s="64">
        <v>2808</v>
      </c>
      <c r="M52" s="64">
        <v>2961</v>
      </c>
      <c r="N52" s="64">
        <v>3011</v>
      </c>
      <c r="O52" s="65">
        <v>3082</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845</v>
      </c>
      <c r="L53" s="69">
        <v>896</v>
      </c>
      <c r="M53" s="69">
        <v>983</v>
      </c>
      <c r="N53" s="69">
        <v>1018</v>
      </c>
      <c r="O53" s="70">
        <v>1094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513</v>
      </c>
      <c r="L57" s="84" t="s">
        <v>513</v>
      </c>
      <c r="M57" s="84" t="s">
        <v>513</v>
      </c>
      <c r="N57" s="84" t="s">
        <v>513</v>
      </c>
      <c r="O57" s="85" t="s">
        <v>513</v>
      </c>
    </row>
    <row r="58" spans="1:21" ht="31.5" customHeight="1" thickBot="1" x14ac:dyDescent="0.2">
      <c r="B58" s="1235"/>
      <c r="C58" s="1236"/>
      <c r="D58" s="1240" t="s">
        <v>26</v>
      </c>
      <c r="E58" s="1241"/>
      <c r="F58" s="1241"/>
      <c r="G58" s="1241"/>
      <c r="H58" s="1241"/>
      <c r="I58" s="1241"/>
      <c r="J58" s="1242"/>
      <c r="K58" s="86" t="s">
        <v>513</v>
      </c>
      <c r="L58" s="87" t="s">
        <v>513</v>
      </c>
      <c r="M58" s="87" t="s">
        <v>513</v>
      </c>
      <c r="N58" s="87" t="s">
        <v>513</v>
      </c>
      <c r="O58" s="88" t="s">
        <v>513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x2h+hslllAgTthDiZI7ORt84Btw3+XQnQ3QUMqjpH81weDZq0mqghvAixHaIIL2N/pcdyKe4TrIlR1e2gTUg==" saltValue="4+VaZa736vFvjnC79Fzd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3" t="s">
        <v>29</v>
      </c>
      <c r="C41" s="1244"/>
      <c r="D41" s="102"/>
      <c r="E41" s="1249" t="s">
        <v>30</v>
      </c>
      <c r="F41" s="1249"/>
      <c r="G41" s="1249"/>
      <c r="H41" s="1250"/>
      <c r="I41" s="358">
        <v>33197</v>
      </c>
      <c r="J41" s="359">
        <v>32987</v>
      </c>
      <c r="K41" s="359">
        <v>32415</v>
      </c>
      <c r="L41" s="359">
        <v>31783</v>
      </c>
      <c r="M41" s="360">
        <v>31024</v>
      </c>
    </row>
    <row r="42" spans="2:13" ht="27.75" customHeight="1" x14ac:dyDescent="0.15">
      <c r="B42" s="1245"/>
      <c r="C42" s="1246"/>
      <c r="D42" s="103"/>
      <c r="E42" s="1251" t="s">
        <v>31</v>
      </c>
      <c r="F42" s="1251"/>
      <c r="G42" s="1251"/>
      <c r="H42" s="1252"/>
      <c r="I42" s="361" t="s">
        <v>513</v>
      </c>
      <c r="J42" s="362" t="s">
        <v>513</v>
      </c>
      <c r="K42" s="362" t="s">
        <v>513</v>
      </c>
      <c r="L42" s="362" t="s">
        <v>513</v>
      </c>
      <c r="M42" s="363" t="s">
        <v>513</v>
      </c>
    </row>
    <row r="43" spans="2:13" ht="27.75" customHeight="1" x14ac:dyDescent="0.15">
      <c r="B43" s="1245"/>
      <c r="C43" s="1246"/>
      <c r="D43" s="103"/>
      <c r="E43" s="1251" t="s">
        <v>32</v>
      </c>
      <c r="F43" s="1251"/>
      <c r="G43" s="1251"/>
      <c r="H43" s="1252"/>
      <c r="I43" s="361">
        <v>10313</v>
      </c>
      <c r="J43" s="362">
        <v>9878</v>
      </c>
      <c r="K43" s="362">
        <v>10119</v>
      </c>
      <c r="L43" s="362">
        <v>10666</v>
      </c>
      <c r="M43" s="363">
        <v>10471</v>
      </c>
    </row>
    <row r="44" spans="2:13" ht="27.75" customHeight="1" x14ac:dyDescent="0.15">
      <c r="B44" s="1245"/>
      <c r="C44" s="1246"/>
      <c r="D44" s="103"/>
      <c r="E44" s="1251" t="s">
        <v>33</v>
      </c>
      <c r="F44" s="1251"/>
      <c r="G44" s="1251"/>
      <c r="H44" s="1252"/>
      <c r="I44" s="361">
        <v>38</v>
      </c>
      <c r="J44" s="362">
        <v>21</v>
      </c>
      <c r="K44" s="362">
        <v>7</v>
      </c>
      <c r="L44" s="362">
        <v>5</v>
      </c>
      <c r="M44" s="363">
        <v>4</v>
      </c>
    </row>
    <row r="45" spans="2:13" ht="27.75" customHeight="1" x14ac:dyDescent="0.15">
      <c r="B45" s="1245"/>
      <c r="C45" s="1246"/>
      <c r="D45" s="103"/>
      <c r="E45" s="1251" t="s">
        <v>34</v>
      </c>
      <c r="F45" s="1251"/>
      <c r="G45" s="1251"/>
      <c r="H45" s="1252"/>
      <c r="I45" s="361">
        <v>2875</v>
      </c>
      <c r="J45" s="362">
        <v>2897</v>
      </c>
      <c r="K45" s="362">
        <v>2890</v>
      </c>
      <c r="L45" s="362">
        <v>2945</v>
      </c>
      <c r="M45" s="363">
        <v>3072</v>
      </c>
    </row>
    <row r="46" spans="2:13" ht="27.75" customHeight="1" x14ac:dyDescent="0.15">
      <c r="B46" s="1245"/>
      <c r="C46" s="1246"/>
      <c r="D46" s="104"/>
      <c r="E46" s="1251" t="s">
        <v>35</v>
      </c>
      <c r="F46" s="1251"/>
      <c r="G46" s="1251"/>
      <c r="H46" s="1252"/>
      <c r="I46" s="361" t="s">
        <v>513</v>
      </c>
      <c r="J46" s="362" t="s">
        <v>513</v>
      </c>
      <c r="K46" s="362" t="s">
        <v>513</v>
      </c>
      <c r="L46" s="362" t="s">
        <v>513</v>
      </c>
      <c r="M46" s="363" t="s">
        <v>513</v>
      </c>
    </row>
    <row r="47" spans="2:13" ht="27.75" customHeight="1" x14ac:dyDescent="0.15">
      <c r="B47" s="1245"/>
      <c r="C47" s="1246"/>
      <c r="D47" s="105"/>
      <c r="E47" s="1253" t="s">
        <v>36</v>
      </c>
      <c r="F47" s="1254"/>
      <c r="G47" s="1254"/>
      <c r="H47" s="1255"/>
      <c r="I47" s="361" t="s">
        <v>513</v>
      </c>
      <c r="J47" s="362" t="s">
        <v>513</v>
      </c>
      <c r="K47" s="362" t="s">
        <v>513</v>
      </c>
      <c r="L47" s="362" t="s">
        <v>513</v>
      </c>
      <c r="M47" s="363" t="s">
        <v>513</v>
      </c>
    </row>
    <row r="48" spans="2:13" ht="27.75" customHeight="1" x14ac:dyDescent="0.15">
      <c r="B48" s="1245"/>
      <c r="C48" s="1246"/>
      <c r="D48" s="103"/>
      <c r="E48" s="1251" t="s">
        <v>37</v>
      </c>
      <c r="F48" s="1251"/>
      <c r="G48" s="1251"/>
      <c r="H48" s="1252"/>
      <c r="I48" s="361" t="s">
        <v>513</v>
      </c>
      <c r="J48" s="362" t="s">
        <v>513</v>
      </c>
      <c r="K48" s="362" t="s">
        <v>513</v>
      </c>
      <c r="L48" s="362" t="s">
        <v>513</v>
      </c>
      <c r="M48" s="363" t="s">
        <v>513</v>
      </c>
    </row>
    <row r="49" spans="2:13" ht="27.75" customHeight="1" x14ac:dyDescent="0.15">
      <c r="B49" s="1247"/>
      <c r="C49" s="1248"/>
      <c r="D49" s="103"/>
      <c r="E49" s="1251" t="s">
        <v>38</v>
      </c>
      <c r="F49" s="1251"/>
      <c r="G49" s="1251"/>
      <c r="H49" s="1252"/>
      <c r="I49" s="361" t="s">
        <v>513</v>
      </c>
      <c r="J49" s="362" t="s">
        <v>513</v>
      </c>
      <c r="K49" s="362" t="s">
        <v>513</v>
      </c>
      <c r="L49" s="362" t="s">
        <v>513</v>
      </c>
      <c r="M49" s="363" t="s">
        <v>513</v>
      </c>
    </row>
    <row r="50" spans="2:13" ht="27.75" customHeight="1" x14ac:dyDescent="0.15">
      <c r="B50" s="1256" t="s">
        <v>39</v>
      </c>
      <c r="C50" s="1257"/>
      <c r="D50" s="106"/>
      <c r="E50" s="1251" t="s">
        <v>40</v>
      </c>
      <c r="F50" s="1251"/>
      <c r="G50" s="1251"/>
      <c r="H50" s="1252"/>
      <c r="I50" s="361">
        <v>9403</v>
      </c>
      <c r="J50" s="362">
        <v>10552</v>
      </c>
      <c r="K50" s="362">
        <v>10179</v>
      </c>
      <c r="L50" s="362">
        <v>9466</v>
      </c>
      <c r="M50" s="363">
        <v>9365</v>
      </c>
    </row>
    <row r="51" spans="2:13" ht="27.75" customHeight="1" x14ac:dyDescent="0.15">
      <c r="B51" s="1245"/>
      <c r="C51" s="1246"/>
      <c r="D51" s="103"/>
      <c r="E51" s="1251" t="s">
        <v>41</v>
      </c>
      <c r="F51" s="1251"/>
      <c r="G51" s="1251"/>
      <c r="H51" s="1252"/>
      <c r="I51" s="361">
        <v>2325</v>
      </c>
      <c r="J51" s="362">
        <v>2298</v>
      </c>
      <c r="K51" s="362">
        <v>1843</v>
      </c>
      <c r="L51" s="362">
        <v>1440</v>
      </c>
      <c r="M51" s="363">
        <v>1073</v>
      </c>
    </row>
    <row r="52" spans="2:13" ht="27.75" customHeight="1" x14ac:dyDescent="0.15">
      <c r="B52" s="1247"/>
      <c r="C52" s="1248"/>
      <c r="D52" s="103"/>
      <c r="E52" s="1251" t="s">
        <v>42</v>
      </c>
      <c r="F52" s="1251"/>
      <c r="G52" s="1251"/>
      <c r="H52" s="1252"/>
      <c r="I52" s="361">
        <v>29920</v>
      </c>
      <c r="J52" s="362">
        <v>30490</v>
      </c>
      <c r="K52" s="362">
        <v>30593</v>
      </c>
      <c r="L52" s="362">
        <v>30147</v>
      </c>
      <c r="M52" s="363">
        <v>29152</v>
      </c>
    </row>
    <row r="53" spans="2:13" ht="27.75" customHeight="1" thickBot="1" x14ac:dyDescent="0.2">
      <c r="B53" s="1258" t="s">
        <v>43</v>
      </c>
      <c r="C53" s="1259"/>
      <c r="D53" s="107"/>
      <c r="E53" s="1260" t="s">
        <v>44</v>
      </c>
      <c r="F53" s="1260"/>
      <c r="G53" s="1260"/>
      <c r="H53" s="1261"/>
      <c r="I53" s="364">
        <v>4775</v>
      </c>
      <c r="J53" s="365">
        <v>2444</v>
      </c>
      <c r="K53" s="365">
        <v>2815</v>
      </c>
      <c r="L53" s="365">
        <v>4346</v>
      </c>
      <c r="M53" s="366">
        <v>4980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16uD9VaRDCSHW/DhRbCy/a74TdAkRjL9x2oaRJ0Oy/hH74GB5wqWIV1MwnVCykt8WP9+6RdEX/JUlhGLewqlVA==" saltValue="LjV+1AvBWvWenN1tskMM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0" t="s">
        <v>47</v>
      </c>
      <c r="D55" s="1270"/>
      <c r="E55" s="1271"/>
      <c r="F55" s="119">
        <v>5412</v>
      </c>
      <c r="G55" s="119">
        <v>4742</v>
      </c>
      <c r="H55" s="120">
        <v>4596</v>
      </c>
    </row>
    <row r="56" spans="2:8" ht="52.5" customHeight="1" x14ac:dyDescent="0.15">
      <c r="B56" s="121"/>
      <c r="C56" s="1272" t="s">
        <v>48</v>
      </c>
      <c r="D56" s="1272"/>
      <c r="E56" s="1273"/>
      <c r="F56" s="122">
        <v>2264</v>
      </c>
      <c r="G56" s="122">
        <v>2109</v>
      </c>
      <c r="H56" s="123">
        <v>2153</v>
      </c>
    </row>
    <row r="57" spans="2:8" ht="53.25" customHeight="1" x14ac:dyDescent="0.15">
      <c r="B57" s="121"/>
      <c r="C57" s="1274" t="s">
        <v>49</v>
      </c>
      <c r="D57" s="1274"/>
      <c r="E57" s="1275"/>
      <c r="F57" s="124">
        <v>2586</v>
      </c>
      <c r="G57" s="124">
        <v>2707</v>
      </c>
      <c r="H57" s="125">
        <v>2533</v>
      </c>
    </row>
    <row r="58" spans="2:8" ht="45.75" customHeight="1" x14ac:dyDescent="0.15">
      <c r="B58" s="126"/>
      <c r="C58" s="1262" t="s">
        <v>590</v>
      </c>
      <c r="D58" s="1263"/>
      <c r="E58" s="1264"/>
      <c r="F58" s="127">
        <v>1175</v>
      </c>
      <c r="G58" s="127">
        <v>1095</v>
      </c>
      <c r="H58" s="128">
        <v>962</v>
      </c>
    </row>
    <row r="59" spans="2:8" ht="45.75" customHeight="1" x14ac:dyDescent="0.15">
      <c r="B59" s="126"/>
      <c r="C59" s="1262" t="s">
        <v>591</v>
      </c>
      <c r="D59" s="1263"/>
      <c r="E59" s="1264"/>
      <c r="F59" s="127">
        <v>539</v>
      </c>
      <c r="G59" s="127">
        <v>539</v>
      </c>
      <c r="H59" s="128">
        <v>524</v>
      </c>
    </row>
    <row r="60" spans="2:8" ht="45.75" customHeight="1" x14ac:dyDescent="0.15">
      <c r="B60" s="126"/>
      <c r="C60" s="1262" t="s">
        <v>592</v>
      </c>
      <c r="D60" s="1263"/>
      <c r="E60" s="1264"/>
      <c r="F60" s="127">
        <v>137</v>
      </c>
      <c r="G60" s="127">
        <v>290</v>
      </c>
      <c r="H60" s="128">
        <v>352</v>
      </c>
    </row>
    <row r="61" spans="2:8" ht="45.75" customHeight="1" x14ac:dyDescent="0.15">
      <c r="B61" s="126"/>
      <c r="C61" s="1262" t="s">
        <v>593</v>
      </c>
      <c r="D61" s="1263"/>
      <c r="E61" s="1264"/>
      <c r="F61" s="127">
        <v>248</v>
      </c>
      <c r="G61" s="127">
        <v>249</v>
      </c>
      <c r="H61" s="128">
        <v>241</v>
      </c>
    </row>
    <row r="62" spans="2:8" ht="45.75" customHeight="1" thickBot="1" x14ac:dyDescent="0.2">
      <c r="B62" s="129"/>
      <c r="C62" s="1265" t="s">
        <v>594</v>
      </c>
      <c r="D62" s="1266"/>
      <c r="E62" s="1267"/>
      <c r="F62" s="130">
        <v>250</v>
      </c>
      <c r="G62" s="130">
        <v>241</v>
      </c>
      <c r="H62" s="131">
        <v>233</v>
      </c>
    </row>
    <row r="63" spans="2:8" ht="52.5" customHeight="1" thickBot="1" x14ac:dyDescent="0.2">
      <c r="B63" s="132"/>
      <c r="C63" s="1268" t="s">
        <v>50</v>
      </c>
      <c r="D63" s="1268"/>
      <c r="E63" s="1269"/>
      <c r="F63" s="133">
        <v>10263</v>
      </c>
      <c r="G63" s="133">
        <v>9558</v>
      </c>
      <c r="H63" s="134">
        <v>9282</v>
      </c>
    </row>
    <row r="64" spans="2:8" x14ac:dyDescent="0.15"/>
  </sheetData>
  <sheetProtection algorithmName="SHA-512" hashValue="Xma/ZyepYjjT/A776f3vYLzqdaMfJQNGXLFBNyib0lCPvzmSfNBGaAWKW3HsPnXyEOhtLs8SB/BDO+SqBF8B6A==" saltValue="KyaN9fQJqMhK1tlvAB0P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599</v>
      </c>
      <c r="AO51" s="1279"/>
      <c r="AP51" s="1279"/>
      <c r="AQ51" s="1279"/>
      <c r="AR51" s="1279"/>
      <c r="AS51" s="1279"/>
      <c r="AT51" s="1279"/>
      <c r="AU51" s="1279"/>
      <c r="AV51" s="1279"/>
      <c r="AW51" s="1279"/>
      <c r="AX51" s="1279"/>
      <c r="AY51" s="1279"/>
      <c r="AZ51" s="1279"/>
      <c r="BA51" s="1279"/>
      <c r="BB51" s="1279" t="s">
        <v>600</v>
      </c>
      <c r="BC51" s="1279"/>
      <c r="BD51" s="1279"/>
      <c r="BE51" s="1279"/>
      <c r="BF51" s="1279"/>
      <c r="BG51" s="1279"/>
      <c r="BH51" s="1279"/>
      <c r="BI51" s="1279"/>
      <c r="BJ51" s="1279"/>
      <c r="BK51" s="1279"/>
      <c r="BL51" s="1279"/>
      <c r="BM51" s="1279"/>
      <c r="BN51" s="1279"/>
      <c r="BO51" s="1279"/>
      <c r="BP51" s="1276">
        <v>36.700000000000003</v>
      </c>
      <c r="BQ51" s="1276"/>
      <c r="BR51" s="1276"/>
      <c r="BS51" s="1276"/>
      <c r="BT51" s="1276"/>
      <c r="BU51" s="1276"/>
      <c r="BV51" s="1276"/>
      <c r="BW51" s="1276"/>
      <c r="BX51" s="1276">
        <v>18.899999999999999</v>
      </c>
      <c r="BY51" s="1276"/>
      <c r="BZ51" s="1276"/>
      <c r="CA51" s="1276"/>
      <c r="CB51" s="1276"/>
      <c r="CC51" s="1276"/>
      <c r="CD51" s="1276"/>
      <c r="CE51" s="1276"/>
      <c r="CF51" s="1276">
        <v>21.9</v>
      </c>
      <c r="CG51" s="1276"/>
      <c r="CH51" s="1276"/>
      <c r="CI51" s="1276"/>
      <c r="CJ51" s="1276"/>
      <c r="CK51" s="1276"/>
      <c r="CL51" s="1276"/>
      <c r="CM51" s="1276"/>
      <c r="CN51" s="1276">
        <v>33</v>
      </c>
      <c r="CO51" s="1276"/>
      <c r="CP51" s="1276"/>
      <c r="CQ51" s="1276"/>
      <c r="CR51" s="1276"/>
      <c r="CS51" s="1276"/>
      <c r="CT51" s="1276"/>
      <c r="CU51" s="1276"/>
      <c r="CV51" s="1276">
        <v>35.4</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601</v>
      </c>
      <c r="BC53" s="1279"/>
      <c r="BD53" s="1279"/>
      <c r="BE53" s="1279"/>
      <c r="BF53" s="1279"/>
      <c r="BG53" s="1279"/>
      <c r="BH53" s="1279"/>
      <c r="BI53" s="1279"/>
      <c r="BJ53" s="1279"/>
      <c r="BK53" s="1279"/>
      <c r="BL53" s="1279"/>
      <c r="BM53" s="1279"/>
      <c r="BN53" s="1279"/>
      <c r="BO53" s="1279"/>
      <c r="BP53" s="1276">
        <v>58.5</v>
      </c>
      <c r="BQ53" s="1276"/>
      <c r="BR53" s="1276"/>
      <c r="BS53" s="1276"/>
      <c r="BT53" s="1276"/>
      <c r="BU53" s="1276"/>
      <c r="BV53" s="1276"/>
      <c r="BW53" s="1276"/>
      <c r="BX53" s="1276">
        <v>58.8</v>
      </c>
      <c r="BY53" s="1276"/>
      <c r="BZ53" s="1276"/>
      <c r="CA53" s="1276"/>
      <c r="CB53" s="1276"/>
      <c r="CC53" s="1276"/>
      <c r="CD53" s="1276"/>
      <c r="CE53" s="1276"/>
      <c r="CF53" s="1276">
        <v>59.2</v>
      </c>
      <c r="CG53" s="1276"/>
      <c r="CH53" s="1276"/>
      <c r="CI53" s="1276"/>
      <c r="CJ53" s="1276"/>
      <c r="CK53" s="1276"/>
      <c r="CL53" s="1276"/>
      <c r="CM53" s="1276"/>
      <c r="CN53" s="1276">
        <v>60.6</v>
      </c>
      <c r="CO53" s="1276"/>
      <c r="CP53" s="1276"/>
      <c r="CQ53" s="1276"/>
      <c r="CR53" s="1276"/>
      <c r="CS53" s="1276"/>
      <c r="CT53" s="1276"/>
      <c r="CU53" s="1276"/>
      <c r="CV53" s="1276">
        <v>62.7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41.5</v>
      </c>
      <c r="CO55" s="1276"/>
      <c r="CP55" s="1276"/>
      <c r="CQ55" s="1276"/>
      <c r="CR55" s="1276"/>
      <c r="CS55" s="1276"/>
      <c r="CT55" s="1276"/>
      <c r="CU55" s="1276"/>
      <c r="CV55" s="1276">
        <v>23</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601</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61.7</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599</v>
      </c>
      <c r="AO73" s="1279"/>
      <c r="AP73" s="1279"/>
      <c r="AQ73" s="1279"/>
      <c r="AR73" s="1279"/>
      <c r="AS73" s="1279"/>
      <c r="AT73" s="1279"/>
      <c r="AU73" s="1279"/>
      <c r="AV73" s="1279"/>
      <c r="AW73" s="1279"/>
      <c r="AX73" s="1279"/>
      <c r="AY73" s="1279"/>
      <c r="AZ73" s="1279"/>
      <c r="BA73" s="1279"/>
      <c r="BB73" s="1279" t="s">
        <v>600</v>
      </c>
      <c r="BC73" s="1279"/>
      <c r="BD73" s="1279"/>
      <c r="BE73" s="1279"/>
      <c r="BF73" s="1279"/>
      <c r="BG73" s="1279"/>
      <c r="BH73" s="1279"/>
      <c r="BI73" s="1279"/>
      <c r="BJ73" s="1279"/>
      <c r="BK73" s="1279"/>
      <c r="BL73" s="1279"/>
      <c r="BM73" s="1279"/>
      <c r="BN73" s="1279"/>
      <c r="BO73" s="1279"/>
      <c r="BP73" s="1276">
        <v>36.700000000000003</v>
      </c>
      <c r="BQ73" s="1276"/>
      <c r="BR73" s="1276"/>
      <c r="BS73" s="1276"/>
      <c r="BT73" s="1276"/>
      <c r="BU73" s="1276"/>
      <c r="BV73" s="1276"/>
      <c r="BW73" s="1276"/>
      <c r="BX73" s="1276">
        <v>18.899999999999999</v>
      </c>
      <c r="BY73" s="1276"/>
      <c r="BZ73" s="1276"/>
      <c r="CA73" s="1276"/>
      <c r="CB73" s="1276"/>
      <c r="CC73" s="1276"/>
      <c r="CD73" s="1276"/>
      <c r="CE73" s="1276"/>
      <c r="CF73" s="1276">
        <v>21.9</v>
      </c>
      <c r="CG73" s="1276"/>
      <c r="CH73" s="1276"/>
      <c r="CI73" s="1276"/>
      <c r="CJ73" s="1276"/>
      <c r="CK73" s="1276"/>
      <c r="CL73" s="1276"/>
      <c r="CM73" s="1276"/>
      <c r="CN73" s="1276">
        <v>33</v>
      </c>
      <c r="CO73" s="1276"/>
      <c r="CP73" s="1276"/>
      <c r="CQ73" s="1276"/>
      <c r="CR73" s="1276"/>
      <c r="CS73" s="1276"/>
      <c r="CT73" s="1276"/>
      <c r="CU73" s="1276"/>
      <c r="CV73" s="1276">
        <v>35.4</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6.3</v>
      </c>
      <c r="BQ75" s="1276"/>
      <c r="BR75" s="1276"/>
      <c r="BS75" s="1276"/>
      <c r="BT75" s="1276"/>
      <c r="BU75" s="1276"/>
      <c r="BV75" s="1276"/>
      <c r="BW75" s="1276"/>
      <c r="BX75" s="1276">
        <v>6.5</v>
      </c>
      <c r="BY75" s="1276"/>
      <c r="BZ75" s="1276"/>
      <c r="CA75" s="1276"/>
      <c r="CB75" s="1276"/>
      <c r="CC75" s="1276"/>
      <c r="CD75" s="1276"/>
      <c r="CE75" s="1276"/>
      <c r="CF75" s="1276">
        <v>7</v>
      </c>
      <c r="CG75" s="1276"/>
      <c r="CH75" s="1276"/>
      <c r="CI75" s="1276"/>
      <c r="CJ75" s="1276"/>
      <c r="CK75" s="1276"/>
      <c r="CL75" s="1276"/>
      <c r="CM75" s="1276"/>
      <c r="CN75" s="1276">
        <v>7.4</v>
      </c>
      <c r="CO75" s="1276"/>
      <c r="CP75" s="1276"/>
      <c r="CQ75" s="1276"/>
      <c r="CR75" s="1276"/>
      <c r="CS75" s="1276"/>
      <c r="CT75" s="1276"/>
      <c r="CU75" s="1276"/>
      <c r="CV75" s="1276">
        <v>7.7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602</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41.5</v>
      </c>
      <c r="CO77" s="1276"/>
      <c r="CP77" s="1276"/>
      <c r="CQ77" s="1276"/>
      <c r="CR77" s="1276"/>
      <c r="CS77" s="1276"/>
      <c r="CT77" s="1276"/>
      <c r="CU77" s="1276"/>
      <c r="CV77" s="1276">
        <v>23</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9.1999999999999993</v>
      </c>
      <c r="CO79" s="1276"/>
      <c r="CP79" s="1276"/>
      <c r="CQ79" s="1276"/>
      <c r="CR79" s="1276"/>
      <c r="CS79" s="1276"/>
      <c r="CT79" s="1276"/>
      <c r="CU79" s="1276"/>
      <c r="CV79" s="1276">
        <v>8.1999999999999993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6dBPsKUGrPdmBZa+GB17nnnakcR9852JOSYvaB446bWf8oBvtbulotGKKyDg199xTUZui1iIF37HSsx9RJoFEg==" saltValue="VcoVHyJ0xXB9Kn0kwHMG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iJ9WFedUIns2eNQbnwclK/BJoRGgllyfcbJn/wAJvGticwtU4KYxLLkGHi3hNpPAgIz/A7h8D6jsr+W/im620Q==" saltValue="Ovl6cMzC8C0yBw6sDNej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tZkUnO3LFZHwB1jlJddGwWFxwx2ecKd0KgC94LbtQgZKmWOE/M7VYG2BnEvQchpmtyv9XOYZAH6rV5vWopro6g==" saltValue="26/Eb9kBIjFC7N4dU2CA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80019</v>
      </c>
      <c r="E3" s="153"/>
      <c r="F3" s="154">
        <v>70615</v>
      </c>
      <c r="G3" s="155"/>
      <c r="H3" s="156"/>
    </row>
    <row r="4" spans="1:8" x14ac:dyDescent="0.15">
      <c r="A4" s="157"/>
      <c r="B4" s="158"/>
      <c r="C4" s="159"/>
      <c r="D4" s="160">
        <v>49962</v>
      </c>
      <c r="E4" s="161"/>
      <c r="F4" s="162">
        <v>37382</v>
      </c>
      <c r="G4" s="163"/>
      <c r="H4" s="164"/>
    </row>
    <row r="5" spans="1:8" x14ac:dyDescent="0.15">
      <c r="A5" s="145" t="s">
        <v>546</v>
      </c>
      <c r="B5" s="150"/>
      <c r="C5" s="151"/>
      <c r="D5" s="152">
        <v>57406</v>
      </c>
      <c r="E5" s="153"/>
      <c r="F5" s="154">
        <v>69185</v>
      </c>
      <c r="G5" s="155"/>
      <c r="H5" s="156"/>
    </row>
    <row r="6" spans="1:8" x14ac:dyDescent="0.15">
      <c r="A6" s="157"/>
      <c r="B6" s="158"/>
      <c r="C6" s="159"/>
      <c r="D6" s="160">
        <v>32769</v>
      </c>
      <c r="E6" s="161"/>
      <c r="F6" s="162">
        <v>38519</v>
      </c>
      <c r="G6" s="163"/>
      <c r="H6" s="164"/>
    </row>
    <row r="7" spans="1:8" x14ac:dyDescent="0.15">
      <c r="A7" s="145" t="s">
        <v>547</v>
      </c>
      <c r="B7" s="150"/>
      <c r="C7" s="151"/>
      <c r="D7" s="152">
        <v>54282</v>
      </c>
      <c r="E7" s="153"/>
      <c r="F7" s="154">
        <v>70166</v>
      </c>
      <c r="G7" s="155"/>
      <c r="H7" s="156"/>
    </row>
    <row r="8" spans="1:8" x14ac:dyDescent="0.15">
      <c r="A8" s="157"/>
      <c r="B8" s="158"/>
      <c r="C8" s="159"/>
      <c r="D8" s="160">
        <v>27823</v>
      </c>
      <c r="E8" s="161"/>
      <c r="F8" s="162">
        <v>36115</v>
      </c>
      <c r="G8" s="163"/>
      <c r="H8" s="164"/>
    </row>
    <row r="9" spans="1:8" x14ac:dyDescent="0.15">
      <c r="A9" s="145" t="s">
        <v>548</v>
      </c>
      <c r="B9" s="150"/>
      <c r="C9" s="151"/>
      <c r="D9" s="152">
        <v>67221</v>
      </c>
      <c r="E9" s="153"/>
      <c r="F9" s="154">
        <v>92632</v>
      </c>
      <c r="G9" s="155"/>
      <c r="H9" s="156"/>
    </row>
    <row r="10" spans="1:8" x14ac:dyDescent="0.15">
      <c r="A10" s="157"/>
      <c r="B10" s="158"/>
      <c r="C10" s="159"/>
      <c r="D10" s="160">
        <v>23142</v>
      </c>
      <c r="E10" s="161"/>
      <c r="F10" s="162">
        <v>47978</v>
      </c>
      <c r="G10" s="163"/>
      <c r="H10" s="164"/>
    </row>
    <row r="11" spans="1:8" x14ac:dyDescent="0.15">
      <c r="A11" s="145" t="s">
        <v>549</v>
      </c>
      <c r="B11" s="150"/>
      <c r="C11" s="151"/>
      <c r="D11" s="152">
        <v>58884</v>
      </c>
      <c r="E11" s="153"/>
      <c r="F11" s="154">
        <v>71279</v>
      </c>
      <c r="G11" s="155"/>
      <c r="H11" s="156"/>
    </row>
    <row r="12" spans="1:8" x14ac:dyDescent="0.15">
      <c r="A12" s="157"/>
      <c r="B12" s="158"/>
      <c r="C12" s="165"/>
      <c r="D12" s="160">
        <v>27871</v>
      </c>
      <c r="E12" s="161"/>
      <c r="F12" s="162">
        <v>36731</v>
      </c>
      <c r="G12" s="163"/>
      <c r="H12" s="164"/>
    </row>
    <row r="13" spans="1:8" x14ac:dyDescent="0.15">
      <c r="A13" s="145"/>
      <c r="B13" s="150"/>
      <c r="C13" s="166"/>
      <c r="D13" s="167">
        <v>63562</v>
      </c>
      <c r="E13" s="168"/>
      <c r="F13" s="169">
        <v>74775</v>
      </c>
      <c r="G13" s="170"/>
      <c r="H13" s="156"/>
    </row>
    <row r="14" spans="1:8" x14ac:dyDescent="0.15">
      <c r="A14" s="157"/>
      <c r="B14" s="158"/>
      <c r="C14" s="159"/>
      <c r="D14" s="160">
        <v>32313</v>
      </c>
      <c r="E14" s="161"/>
      <c r="F14" s="162">
        <v>39345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4.7699999999999996</v>
      </c>
      <c r="C19" s="171">
        <f>ROUND(VALUE(SUBSTITUTE(実質収支比率等に係る経年分析!G$48,"▲","-")),2)</f>
        <v>4.5599999999999996</v>
      </c>
      <c r="D19" s="171">
        <f>ROUND(VALUE(SUBSTITUTE(実質収支比率等に係る経年分析!H$48,"▲","-")),2)</f>
        <v>4.2300000000000004</v>
      </c>
      <c r="E19" s="171">
        <f>ROUND(VALUE(SUBSTITUTE(実質収支比率等に係る経年分析!I$48,"▲","-")),2)</f>
        <v>5.58</v>
      </c>
      <c r="F19" s="171">
        <f>ROUND(VALUE(SUBSTITUTE(実質収支比率等に係る経年分析!J$48,"▲","-")),2)</f>
        <v>6.19</v>
      </c>
    </row>
    <row r="20" spans="1:11" x14ac:dyDescent="0.15">
      <c r="A20" s="171" t="s">
        <v>54</v>
      </c>
      <c r="B20" s="171">
        <f>ROUND(VALUE(SUBSTITUTE(実質収支比率等に係る経年分析!F$47,"▲","-")),2)</f>
        <v>35.020000000000003</v>
      </c>
      <c r="C20" s="171">
        <f>ROUND(VALUE(SUBSTITUTE(実質収支比率等に係る経年分析!G$47,"▲","-")),2)</f>
        <v>38.6</v>
      </c>
      <c r="D20" s="171">
        <f>ROUND(VALUE(SUBSTITUTE(実質収支比率等に係る経年分析!H$47,"▲","-")),2)</f>
        <v>34.58</v>
      </c>
      <c r="E20" s="171">
        <f>ROUND(VALUE(SUBSTITUTE(実質収支比率等に係る経年分析!I$47,"▲","-")),2)</f>
        <v>29.63</v>
      </c>
      <c r="F20" s="171">
        <f>ROUND(VALUE(SUBSTITUTE(実質収支比率等に係る経年分析!J$47,"▲","-")),2)</f>
        <v>27.03</v>
      </c>
    </row>
    <row r="21" spans="1:11" x14ac:dyDescent="0.15">
      <c r="A21" s="171" t="s">
        <v>55</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3.31</v>
      </c>
      <c r="D21" s="171">
        <f>IF(ISNUMBER(VALUE(SUBSTITUTE(実質収支比率等に係る経年分析!H$49,"▲","-"))),ROUND(VALUE(SUBSTITUTE(実質収支比率等に係る経年分析!H$49,"▲","-")),2),NA())</f>
        <v>-3.96</v>
      </c>
      <c r="E21" s="171">
        <f>IF(ISNUMBER(VALUE(SUBSTITUTE(実質収支比率等に係る経年分析!I$49,"▲","-"))),ROUND(VALUE(SUBSTITUTE(実質収支比率等に係る経年分析!I$49,"▲","-")),2),NA())</f>
        <v>-2.74</v>
      </c>
      <c r="F21" s="171">
        <f>IF(ISNUMBER(VALUE(SUBSTITUTE(実質収支比率等に係る経年分析!J$49,"▲","-"))),ROUND(VALUE(SUBSTITUTE(実質収支比率等に係る経年分析!J$49,"▲","-")),2),NA())</f>
        <v>7.0000000000000007E-2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能代市後期高齢者医療特別会計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能代市農業集落排水事業特別会計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能代市浄化槽整備事業特別会計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能代市国民健康保険特別会計（事業勘定）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x14ac:dyDescent="0.15">
      <c r="A33" s="172" t="str">
        <f>IF(連結実質赤字比率に係る赤字・黒字の構成分析!C$37="",NA(),連結実質赤字比率に係る赤字・黒字の構成分析!C$37)</f>
        <v>能代市介護保険特別会計（保険事業勘定）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1.41</v>
      </c>
    </row>
    <row r="34" spans="1:16" x14ac:dyDescent="0.15">
      <c r="A34" s="172" t="str">
        <f>IF(連結実質赤字比率に係る赤字・黒字の構成分析!C$36="",NA(),連結実質赤字比率に係る赤字・黒字の構成分析!C$36)</f>
        <v>能代市水道事業会計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3.17</v>
      </c>
    </row>
    <row r="35" spans="1:16" x14ac:dyDescent="0.15">
      <c r="A35" s="172" t="str">
        <f>IF(連結実質赤字比率に係る赤字・黒字の構成分析!C$35="",NA(),連結実質赤字比率に係る赤字・黒字の構成分析!C$35)</f>
        <v>能代市下水道事業会計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4.2300000000000004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2682</v>
      </c>
      <c r="E42" s="173"/>
      <c r="F42" s="173"/>
      <c r="G42" s="173">
        <f>'実質公債費比率（分子）の構造'!L$52</f>
        <v>2808</v>
      </c>
      <c r="H42" s="173"/>
      <c r="I42" s="173"/>
      <c r="J42" s="173">
        <f>'実質公債費比率（分子）の構造'!M$52</f>
        <v>2961</v>
      </c>
      <c r="K42" s="173"/>
      <c r="L42" s="173"/>
      <c r="M42" s="173">
        <f>'実質公債費比率（分子）の構造'!N$52</f>
        <v>3011</v>
      </c>
      <c r="N42" s="173"/>
      <c r="O42" s="173"/>
      <c r="P42" s="173">
        <f>'実質公債費比率（分子）の構造'!O$52</f>
        <v>3082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14</v>
      </c>
      <c r="O44" s="173"/>
      <c r="P44" s="173"/>
    </row>
    <row r="45" spans="1:16" x14ac:dyDescent="0.15">
      <c r="A45" s="173" t="s">
        <v>65</v>
      </c>
      <c r="B45" s="173">
        <f>'実質公債費比率（分子）の構造'!K$49</f>
        <v>16</v>
      </c>
      <c r="C45" s="173"/>
      <c r="D45" s="173"/>
      <c r="E45" s="173">
        <f>'実質公債費比率（分子）の構造'!L$49</f>
        <v>15</v>
      </c>
      <c r="F45" s="173"/>
      <c r="G45" s="173"/>
      <c r="H45" s="173">
        <f>'実質公債費比率（分子）の構造'!M$49</f>
        <v>14</v>
      </c>
      <c r="I45" s="173"/>
      <c r="J45" s="173"/>
      <c r="K45" s="173">
        <f>'実質公債費比率（分子）の構造'!N$49</f>
        <v>2</v>
      </c>
      <c r="L45" s="173"/>
      <c r="M45" s="173"/>
      <c r="N45" s="173">
        <f>'実質公債費比率（分子）の構造'!O$49</f>
        <v>2</v>
      </c>
      <c r="O45" s="173"/>
      <c r="P45" s="173"/>
    </row>
    <row r="46" spans="1:16" x14ac:dyDescent="0.15">
      <c r="A46" s="173" t="s">
        <v>66</v>
      </c>
      <c r="B46" s="173">
        <f>'実質公債費比率（分子）の構造'!K$48</f>
        <v>585</v>
      </c>
      <c r="C46" s="173"/>
      <c r="D46" s="173"/>
      <c r="E46" s="173">
        <f>'実質公債費比率（分子）の構造'!L$48</f>
        <v>593</v>
      </c>
      <c r="F46" s="173"/>
      <c r="G46" s="173"/>
      <c r="H46" s="173">
        <f>'実質公債費比率（分子）の構造'!M$48</f>
        <v>620</v>
      </c>
      <c r="I46" s="173"/>
      <c r="J46" s="173"/>
      <c r="K46" s="173">
        <f>'実質公債費比率（分子）の構造'!N$48</f>
        <v>667</v>
      </c>
      <c r="L46" s="173"/>
      <c r="M46" s="173"/>
      <c r="N46" s="173">
        <f>'実質公債費比率（分子）の構造'!O$48</f>
        <v>682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2926</v>
      </c>
      <c r="C49" s="173"/>
      <c r="D49" s="173"/>
      <c r="E49" s="173">
        <f>'実質公債費比率（分子）の構造'!L$45</f>
        <v>3096</v>
      </c>
      <c r="F49" s="173"/>
      <c r="G49" s="173"/>
      <c r="H49" s="173">
        <f>'実質公債費比率（分子）の構造'!M$45</f>
        <v>3310</v>
      </c>
      <c r="I49" s="173"/>
      <c r="J49" s="173"/>
      <c r="K49" s="173">
        <f>'実質公債費比率（分子）の構造'!N$45</f>
        <v>3360</v>
      </c>
      <c r="L49" s="173"/>
      <c r="M49" s="173"/>
      <c r="N49" s="173">
        <f>'実質公債費比率（分子）の構造'!O$45</f>
        <v>3478</v>
      </c>
      <c r="O49" s="173"/>
      <c r="P49" s="173"/>
    </row>
    <row r="50" spans="1:16" x14ac:dyDescent="0.15">
      <c r="A50" s="173" t="s">
        <v>70</v>
      </c>
      <c r="B50" s="173" t="e">
        <f>NA()</f>
        <v>#N/A</v>
      </c>
      <c r="C50" s="173">
        <f>IF(ISNUMBER('実質公債費比率（分子）の構造'!K$53),'実質公債費比率（分子）の構造'!K$53,NA())</f>
        <v>845</v>
      </c>
      <c r="D50" s="173" t="e">
        <f>NA()</f>
        <v>#N/A</v>
      </c>
      <c r="E50" s="173" t="e">
        <f>NA()</f>
        <v>#N/A</v>
      </c>
      <c r="F50" s="173">
        <f>IF(ISNUMBER('実質公債費比率（分子）の構造'!L$53),'実質公債費比率（分子）の構造'!L$53,NA())</f>
        <v>896</v>
      </c>
      <c r="G50" s="173" t="e">
        <f>NA()</f>
        <v>#N/A</v>
      </c>
      <c r="H50" s="173" t="e">
        <f>NA()</f>
        <v>#N/A</v>
      </c>
      <c r="I50" s="173">
        <f>IF(ISNUMBER('実質公債費比率（分子）の構造'!M$53),'実質公債費比率（分子）の構造'!M$53,NA())</f>
        <v>983</v>
      </c>
      <c r="J50" s="173" t="e">
        <f>NA()</f>
        <v>#N/A</v>
      </c>
      <c r="K50" s="173" t="e">
        <f>NA()</f>
        <v>#N/A</v>
      </c>
      <c r="L50" s="173">
        <f>IF(ISNUMBER('実質公債費比率（分子）の構造'!N$53),'実質公債費比率（分子）の構造'!N$53,NA())</f>
        <v>1018</v>
      </c>
      <c r="M50" s="173" t="e">
        <f>NA()</f>
        <v>#N/A</v>
      </c>
      <c r="N50" s="173" t="e">
        <f>NA()</f>
        <v>#N/A</v>
      </c>
      <c r="O50" s="173">
        <f>IF(ISNUMBER('実質公債費比率（分子）の構造'!O$53),'実質公債費比率（分子）の構造'!O$53,NA())</f>
        <v>1094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29920</v>
      </c>
      <c r="E56" s="172"/>
      <c r="F56" s="172"/>
      <c r="G56" s="172">
        <f>'将来負担比率（分子）の構造'!J$52</f>
        <v>30490</v>
      </c>
      <c r="H56" s="172"/>
      <c r="I56" s="172"/>
      <c r="J56" s="172">
        <f>'将来負担比率（分子）の構造'!K$52</f>
        <v>30593</v>
      </c>
      <c r="K56" s="172"/>
      <c r="L56" s="172"/>
      <c r="M56" s="172">
        <f>'将来負担比率（分子）の構造'!L$52</f>
        <v>30147</v>
      </c>
      <c r="N56" s="172"/>
      <c r="O56" s="172"/>
      <c r="P56" s="172">
        <f>'将来負担比率（分子）の構造'!M$52</f>
        <v>29152</v>
      </c>
    </row>
    <row r="57" spans="1:16" x14ac:dyDescent="0.15">
      <c r="A57" s="172" t="s">
        <v>41</v>
      </c>
      <c r="B57" s="172"/>
      <c r="C57" s="172"/>
      <c r="D57" s="172">
        <f>'将来負担比率（分子）の構造'!I$51</f>
        <v>2325</v>
      </c>
      <c r="E57" s="172"/>
      <c r="F57" s="172"/>
      <c r="G57" s="172">
        <f>'将来負担比率（分子）の構造'!J$51</f>
        <v>2298</v>
      </c>
      <c r="H57" s="172"/>
      <c r="I57" s="172"/>
      <c r="J57" s="172">
        <f>'将来負担比率（分子）の構造'!K$51</f>
        <v>1843</v>
      </c>
      <c r="K57" s="172"/>
      <c r="L57" s="172"/>
      <c r="M57" s="172">
        <f>'将来負担比率（分子）の構造'!L$51</f>
        <v>1440</v>
      </c>
      <c r="N57" s="172"/>
      <c r="O57" s="172"/>
      <c r="P57" s="172">
        <f>'将来負担比率（分子）の構造'!M$51</f>
        <v>1073</v>
      </c>
    </row>
    <row r="58" spans="1:16" x14ac:dyDescent="0.15">
      <c r="A58" s="172" t="s">
        <v>40</v>
      </c>
      <c r="B58" s="172"/>
      <c r="C58" s="172"/>
      <c r="D58" s="172">
        <f>'将来負担比率（分子）の構造'!I$50</f>
        <v>9403</v>
      </c>
      <c r="E58" s="172"/>
      <c r="F58" s="172"/>
      <c r="G58" s="172">
        <f>'将来負担比率（分子）の構造'!J$50</f>
        <v>10552</v>
      </c>
      <c r="H58" s="172"/>
      <c r="I58" s="172"/>
      <c r="J58" s="172">
        <f>'将来負担比率（分子）の構造'!K$50</f>
        <v>10179</v>
      </c>
      <c r="K58" s="172"/>
      <c r="L58" s="172"/>
      <c r="M58" s="172">
        <f>'将来負担比率（分子）の構造'!L$50</f>
        <v>9466</v>
      </c>
      <c r="N58" s="172"/>
      <c r="O58" s="172"/>
      <c r="P58" s="172">
        <f>'将来負担比率（分子）の構造'!M$50</f>
        <v>9365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2875</v>
      </c>
      <c r="C62" s="172"/>
      <c r="D62" s="172"/>
      <c r="E62" s="172">
        <f>'将来負担比率（分子）の構造'!J$45</f>
        <v>2897</v>
      </c>
      <c r="F62" s="172"/>
      <c r="G62" s="172"/>
      <c r="H62" s="172">
        <f>'将来負担比率（分子）の構造'!K$45</f>
        <v>2890</v>
      </c>
      <c r="I62" s="172"/>
      <c r="J62" s="172"/>
      <c r="K62" s="172">
        <f>'将来負担比率（分子）の構造'!L$45</f>
        <v>2945</v>
      </c>
      <c r="L62" s="172"/>
      <c r="M62" s="172"/>
      <c r="N62" s="172">
        <f>'将来負担比率（分子）の構造'!M$45</f>
        <v>3072</v>
      </c>
      <c r="O62" s="172"/>
      <c r="P62" s="172"/>
    </row>
    <row r="63" spans="1:16" x14ac:dyDescent="0.15">
      <c r="A63" s="172" t="s">
        <v>33</v>
      </c>
      <c r="B63" s="172">
        <f>'将来負担比率（分子）の構造'!I$44</f>
        <v>38</v>
      </c>
      <c r="C63" s="172"/>
      <c r="D63" s="172"/>
      <c r="E63" s="172">
        <f>'将来負担比率（分子）の構造'!J$44</f>
        <v>21</v>
      </c>
      <c r="F63" s="172"/>
      <c r="G63" s="172"/>
      <c r="H63" s="172">
        <f>'将来負担比率（分子）の構造'!K$44</f>
        <v>7</v>
      </c>
      <c r="I63" s="172"/>
      <c r="J63" s="172"/>
      <c r="K63" s="172">
        <f>'将来負担比率（分子）の構造'!L$44</f>
        <v>5</v>
      </c>
      <c r="L63" s="172"/>
      <c r="M63" s="172"/>
      <c r="N63" s="172">
        <f>'将来負担比率（分子）の構造'!M$44</f>
        <v>4</v>
      </c>
      <c r="O63" s="172"/>
      <c r="P63" s="172"/>
    </row>
    <row r="64" spans="1:16" x14ac:dyDescent="0.15">
      <c r="A64" s="172" t="s">
        <v>32</v>
      </c>
      <c r="B64" s="172">
        <f>'将来負担比率（分子）の構造'!I$43</f>
        <v>10313</v>
      </c>
      <c r="C64" s="172"/>
      <c r="D64" s="172"/>
      <c r="E64" s="172">
        <f>'将来負担比率（分子）の構造'!J$43</f>
        <v>9878</v>
      </c>
      <c r="F64" s="172"/>
      <c r="G64" s="172"/>
      <c r="H64" s="172">
        <f>'将来負担比率（分子）の構造'!K$43</f>
        <v>10119</v>
      </c>
      <c r="I64" s="172"/>
      <c r="J64" s="172"/>
      <c r="K64" s="172">
        <f>'将来負担比率（分子）の構造'!L$43</f>
        <v>10666</v>
      </c>
      <c r="L64" s="172"/>
      <c r="M64" s="172"/>
      <c r="N64" s="172">
        <f>'将来負担比率（分子）の構造'!M$43</f>
        <v>10471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33197</v>
      </c>
      <c r="C66" s="172"/>
      <c r="D66" s="172"/>
      <c r="E66" s="172">
        <f>'将来負担比率（分子）の構造'!J$41</f>
        <v>32987</v>
      </c>
      <c r="F66" s="172"/>
      <c r="G66" s="172"/>
      <c r="H66" s="172">
        <f>'将来負担比率（分子）の構造'!K$41</f>
        <v>32415</v>
      </c>
      <c r="I66" s="172"/>
      <c r="J66" s="172"/>
      <c r="K66" s="172">
        <f>'将来負担比率（分子）の構造'!L$41</f>
        <v>31783</v>
      </c>
      <c r="L66" s="172"/>
      <c r="M66" s="172"/>
      <c r="N66" s="172">
        <f>'将来負担比率（分子）の構造'!M$41</f>
        <v>31024</v>
      </c>
      <c r="O66" s="172"/>
      <c r="P66" s="172"/>
    </row>
    <row r="67" spans="1:16" x14ac:dyDescent="0.15">
      <c r="A67" s="172" t="s">
        <v>74</v>
      </c>
      <c r="B67" s="172" t="e">
        <f>NA()</f>
        <v>#N/A</v>
      </c>
      <c r="C67" s="172">
        <f>IF(ISNUMBER('将来負担比率（分子）の構造'!I$53), IF('将来負担比率（分子）の構造'!I$53 &lt; 0, 0, '将来負担比率（分子）の構造'!I$53), NA())</f>
        <v>4775</v>
      </c>
      <c r="D67" s="172" t="e">
        <f>NA()</f>
        <v>#N/A</v>
      </c>
      <c r="E67" s="172" t="e">
        <f>NA()</f>
        <v>#N/A</v>
      </c>
      <c r="F67" s="172">
        <f>IF(ISNUMBER('将来負担比率（分子）の構造'!J$53), IF('将来負担比率（分子）の構造'!J$53 &lt; 0, 0, '将来負担比率（分子）の構造'!J$53), NA())</f>
        <v>2444</v>
      </c>
      <c r="G67" s="172" t="e">
        <f>NA()</f>
        <v>#N/A</v>
      </c>
      <c r="H67" s="172" t="e">
        <f>NA()</f>
        <v>#N/A</v>
      </c>
      <c r="I67" s="172">
        <f>IF(ISNUMBER('将来負担比率（分子）の構造'!K$53), IF('将来負担比率（分子）の構造'!K$53 &lt; 0, 0, '将来負担比率（分子）の構造'!K$53), NA())</f>
        <v>2815</v>
      </c>
      <c r="J67" s="172" t="e">
        <f>NA()</f>
        <v>#N/A</v>
      </c>
      <c r="K67" s="172" t="e">
        <f>NA()</f>
        <v>#N/A</v>
      </c>
      <c r="L67" s="172">
        <f>IF(ISNUMBER('将来負担比率（分子）の構造'!L$53), IF('将来負担比率（分子）の構造'!L$53 &lt; 0, 0, '将来負担比率（分子）の構造'!L$53), NA())</f>
        <v>4346</v>
      </c>
      <c r="M67" s="172" t="e">
        <f>NA()</f>
        <v>#N/A</v>
      </c>
      <c r="N67" s="172" t="e">
        <f>NA()</f>
        <v>#N/A</v>
      </c>
      <c r="O67" s="172">
        <f>IF(ISNUMBER('将来負担比率（分子）の構造'!M$53), IF('将来負担比率（分子）の構造'!M$53 &lt; 0, 0, '将来負担比率（分子）の構造'!M$53), NA())</f>
        <v>4980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5412</v>
      </c>
      <c r="C72" s="176">
        <f>基金残高に係る経年分析!G55</f>
        <v>4742</v>
      </c>
      <c r="D72" s="176">
        <f>基金残高に係る経年分析!H55</f>
        <v>4596</v>
      </c>
    </row>
    <row r="73" spans="1:16" x14ac:dyDescent="0.15">
      <c r="A73" s="175" t="s">
        <v>77</v>
      </c>
      <c r="B73" s="176">
        <f>基金残高に係る経年分析!F56</f>
        <v>2264</v>
      </c>
      <c r="C73" s="176">
        <f>基金残高に係る経年分析!G56</f>
        <v>2109</v>
      </c>
      <c r="D73" s="176">
        <f>基金残高に係る経年分析!H56</f>
        <v>2153</v>
      </c>
    </row>
    <row r="74" spans="1:16" x14ac:dyDescent="0.15">
      <c r="A74" s="175" t="s">
        <v>78</v>
      </c>
      <c r="B74" s="176">
        <f>基金残高に係る経年分析!F57</f>
        <v>2586</v>
      </c>
      <c r="C74" s="176">
        <f>基金残高に係る経年分析!G57</f>
        <v>2707</v>
      </c>
      <c r="D74" s="176">
        <f>基金残高に係る経年分析!H57</f>
        <v>2533</v>
      </c>
    </row>
  </sheetData>
  <sheetProtection algorithmName="SHA-512" hashValue="KWaGNZqNoTi6BrlyTurKZ6MJyOUnyJYkubeq3kUhWWYZuTZjWbdoANHHODuaIB2UbOqxIib09ZAKgmkYi1HdSQ==" saltValue="oERG6mqe+n5Inawoh/8g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7251019</v>
      </c>
      <c r="S5" s="655"/>
      <c r="T5" s="655"/>
      <c r="U5" s="655"/>
      <c r="V5" s="655"/>
      <c r="W5" s="655"/>
      <c r="X5" s="655"/>
      <c r="Y5" s="656"/>
      <c r="Z5" s="657">
        <v>22</v>
      </c>
      <c r="AA5" s="657"/>
      <c r="AB5" s="657"/>
      <c r="AC5" s="657"/>
      <c r="AD5" s="658">
        <v>7251019</v>
      </c>
      <c r="AE5" s="658"/>
      <c r="AF5" s="658"/>
      <c r="AG5" s="658"/>
      <c r="AH5" s="658"/>
      <c r="AI5" s="658"/>
      <c r="AJ5" s="658"/>
      <c r="AK5" s="658"/>
      <c r="AL5" s="659">
        <v>43.3</v>
      </c>
      <c r="AM5" s="660"/>
      <c r="AN5" s="660"/>
      <c r="AO5" s="661"/>
      <c r="AP5" s="651" t="s">
        <v>229</v>
      </c>
      <c r="AQ5" s="652"/>
      <c r="AR5" s="652"/>
      <c r="AS5" s="652"/>
      <c r="AT5" s="652"/>
      <c r="AU5" s="652"/>
      <c r="AV5" s="652"/>
      <c r="AW5" s="652"/>
      <c r="AX5" s="652"/>
      <c r="AY5" s="652"/>
      <c r="AZ5" s="652"/>
      <c r="BA5" s="652"/>
      <c r="BB5" s="652"/>
      <c r="BC5" s="652"/>
      <c r="BD5" s="652"/>
      <c r="BE5" s="652"/>
      <c r="BF5" s="653"/>
      <c r="BG5" s="665">
        <v>7249750</v>
      </c>
      <c r="BH5" s="666"/>
      <c r="BI5" s="666"/>
      <c r="BJ5" s="666"/>
      <c r="BK5" s="666"/>
      <c r="BL5" s="666"/>
      <c r="BM5" s="666"/>
      <c r="BN5" s="667"/>
      <c r="BO5" s="668">
        <v>100</v>
      </c>
      <c r="BP5" s="668"/>
      <c r="BQ5" s="668"/>
      <c r="BR5" s="668"/>
      <c r="BS5" s="669">
        <v>77738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319138</v>
      </c>
      <c r="S6" s="666"/>
      <c r="T6" s="666"/>
      <c r="U6" s="666"/>
      <c r="V6" s="666"/>
      <c r="W6" s="666"/>
      <c r="X6" s="666"/>
      <c r="Y6" s="667"/>
      <c r="Z6" s="668">
        <v>1</v>
      </c>
      <c r="AA6" s="668"/>
      <c r="AB6" s="668"/>
      <c r="AC6" s="668"/>
      <c r="AD6" s="669">
        <v>319138</v>
      </c>
      <c r="AE6" s="669"/>
      <c r="AF6" s="669"/>
      <c r="AG6" s="669"/>
      <c r="AH6" s="669"/>
      <c r="AI6" s="669"/>
      <c r="AJ6" s="669"/>
      <c r="AK6" s="669"/>
      <c r="AL6" s="670">
        <v>1.9</v>
      </c>
      <c r="AM6" s="671"/>
      <c r="AN6" s="671"/>
      <c r="AO6" s="672"/>
      <c r="AP6" s="662" t="s">
        <v>234</v>
      </c>
      <c r="AQ6" s="663"/>
      <c r="AR6" s="663"/>
      <c r="AS6" s="663"/>
      <c r="AT6" s="663"/>
      <c r="AU6" s="663"/>
      <c r="AV6" s="663"/>
      <c r="AW6" s="663"/>
      <c r="AX6" s="663"/>
      <c r="AY6" s="663"/>
      <c r="AZ6" s="663"/>
      <c r="BA6" s="663"/>
      <c r="BB6" s="663"/>
      <c r="BC6" s="663"/>
      <c r="BD6" s="663"/>
      <c r="BE6" s="663"/>
      <c r="BF6" s="664"/>
      <c r="BG6" s="665">
        <v>7249750</v>
      </c>
      <c r="BH6" s="666"/>
      <c r="BI6" s="666"/>
      <c r="BJ6" s="666"/>
      <c r="BK6" s="666"/>
      <c r="BL6" s="666"/>
      <c r="BM6" s="666"/>
      <c r="BN6" s="667"/>
      <c r="BO6" s="668">
        <v>100</v>
      </c>
      <c r="BP6" s="668"/>
      <c r="BQ6" s="668"/>
      <c r="BR6" s="668"/>
      <c r="BS6" s="669">
        <v>77738</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192878</v>
      </c>
      <c r="CS6" s="666"/>
      <c r="CT6" s="666"/>
      <c r="CU6" s="666"/>
      <c r="CV6" s="666"/>
      <c r="CW6" s="666"/>
      <c r="CX6" s="666"/>
      <c r="CY6" s="667"/>
      <c r="CZ6" s="659">
        <v>0.6</v>
      </c>
      <c r="DA6" s="660"/>
      <c r="DB6" s="660"/>
      <c r="DC6" s="679"/>
      <c r="DD6" s="674" t="s">
        <v>129</v>
      </c>
      <c r="DE6" s="666"/>
      <c r="DF6" s="666"/>
      <c r="DG6" s="666"/>
      <c r="DH6" s="666"/>
      <c r="DI6" s="666"/>
      <c r="DJ6" s="666"/>
      <c r="DK6" s="666"/>
      <c r="DL6" s="666"/>
      <c r="DM6" s="666"/>
      <c r="DN6" s="666"/>
      <c r="DO6" s="666"/>
      <c r="DP6" s="667"/>
      <c r="DQ6" s="674">
        <v>192872</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3128</v>
      </c>
      <c r="S7" s="666"/>
      <c r="T7" s="666"/>
      <c r="U7" s="666"/>
      <c r="V7" s="666"/>
      <c r="W7" s="666"/>
      <c r="X7" s="666"/>
      <c r="Y7" s="667"/>
      <c r="Z7" s="668">
        <v>0</v>
      </c>
      <c r="AA7" s="668"/>
      <c r="AB7" s="668"/>
      <c r="AC7" s="668"/>
      <c r="AD7" s="669">
        <v>3128</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2404458</v>
      </c>
      <c r="BH7" s="666"/>
      <c r="BI7" s="666"/>
      <c r="BJ7" s="666"/>
      <c r="BK7" s="666"/>
      <c r="BL7" s="666"/>
      <c r="BM7" s="666"/>
      <c r="BN7" s="667"/>
      <c r="BO7" s="668">
        <v>33.200000000000003</v>
      </c>
      <c r="BP7" s="668"/>
      <c r="BQ7" s="668"/>
      <c r="BR7" s="668"/>
      <c r="BS7" s="669">
        <v>77738</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3392382</v>
      </c>
      <c r="CS7" s="666"/>
      <c r="CT7" s="666"/>
      <c r="CU7" s="666"/>
      <c r="CV7" s="666"/>
      <c r="CW7" s="666"/>
      <c r="CX7" s="666"/>
      <c r="CY7" s="667"/>
      <c r="CZ7" s="668">
        <v>10.7</v>
      </c>
      <c r="DA7" s="668"/>
      <c r="DB7" s="668"/>
      <c r="DC7" s="668"/>
      <c r="DD7" s="674">
        <v>263833</v>
      </c>
      <c r="DE7" s="666"/>
      <c r="DF7" s="666"/>
      <c r="DG7" s="666"/>
      <c r="DH7" s="666"/>
      <c r="DI7" s="666"/>
      <c r="DJ7" s="666"/>
      <c r="DK7" s="666"/>
      <c r="DL7" s="666"/>
      <c r="DM7" s="666"/>
      <c r="DN7" s="666"/>
      <c r="DO7" s="666"/>
      <c r="DP7" s="667"/>
      <c r="DQ7" s="674">
        <v>2642675</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15373</v>
      </c>
      <c r="S8" s="666"/>
      <c r="T8" s="666"/>
      <c r="U8" s="666"/>
      <c r="V8" s="666"/>
      <c r="W8" s="666"/>
      <c r="X8" s="666"/>
      <c r="Y8" s="667"/>
      <c r="Z8" s="668">
        <v>0</v>
      </c>
      <c r="AA8" s="668"/>
      <c r="AB8" s="668"/>
      <c r="AC8" s="668"/>
      <c r="AD8" s="669">
        <v>15373</v>
      </c>
      <c r="AE8" s="669"/>
      <c r="AF8" s="669"/>
      <c r="AG8" s="669"/>
      <c r="AH8" s="669"/>
      <c r="AI8" s="669"/>
      <c r="AJ8" s="669"/>
      <c r="AK8" s="669"/>
      <c r="AL8" s="670">
        <v>0.1</v>
      </c>
      <c r="AM8" s="671"/>
      <c r="AN8" s="671"/>
      <c r="AO8" s="672"/>
      <c r="AP8" s="662" t="s">
        <v>240</v>
      </c>
      <c r="AQ8" s="663"/>
      <c r="AR8" s="663"/>
      <c r="AS8" s="663"/>
      <c r="AT8" s="663"/>
      <c r="AU8" s="663"/>
      <c r="AV8" s="663"/>
      <c r="AW8" s="663"/>
      <c r="AX8" s="663"/>
      <c r="AY8" s="663"/>
      <c r="AZ8" s="663"/>
      <c r="BA8" s="663"/>
      <c r="BB8" s="663"/>
      <c r="BC8" s="663"/>
      <c r="BD8" s="663"/>
      <c r="BE8" s="663"/>
      <c r="BF8" s="664"/>
      <c r="BG8" s="665">
        <v>84775</v>
      </c>
      <c r="BH8" s="666"/>
      <c r="BI8" s="666"/>
      <c r="BJ8" s="666"/>
      <c r="BK8" s="666"/>
      <c r="BL8" s="666"/>
      <c r="BM8" s="666"/>
      <c r="BN8" s="667"/>
      <c r="BO8" s="668">
        <v>1.2</v>
      </c>
      <c r="BP8" s="668"/>
      <c r="BQ8" s="668"/>
      <c r="BR8" s="668"/>
      <c r="BS8" s="669" t="s">
        <v>129</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11239804</v>
      </c>
      <c r="CS8" s="666"/>
      <c r="CT8" s="666"/>
      <c r="CU8" s="666"/>
      <c r="CV8" s="666"/>
      <c r="CW8" s="666"/>
      <c r="CX8" s="666"/>
      <c r="CY8" s="667"/>
      <c r="CZ8" s="668">
        <v>35.6</v>
      </c>
      <c r="DA8" s="668"/>
      <c r="DB8" s="668"/>
      <c r="DC8" s="668"/>
      <c r="DD8" s="674">
        <v>30317</v>
      </c>
      <c r="DE8" s="666"/>
      <c r="DF8" s="666"/>
      <c r="DG8" s="666"/>
      <c r="DH8" s="666"/>
      <c r="DI8" s="666"/>
      <c r="DJ8" s="666"/>
      <c r="DK8" s="666"/>
      <c r="DL8" s="666"/>
      <c r="DM8" s="666"/>
      <c r="DN8" s="666"/>
      <c r="DO8" s="666"/>
      <c r="DP8" s="667"/>
      <c r="DQ8" s="674">
        <v>4945412</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21225</v>
      </c>
      <c r="S9" s="666"/>
      <c r="T9" s="666"/>
      <c r="U9" s="666"/>
      <c r="V9" s="666"/>
      <c r="W9" s="666"/>
      <c r="X9" s="666"/>
      <c r="Y9" s="667"/>
      <c r="Z9" s="668">
        <v>0.1</v>
      </c>
      <c r="AA9" s="668"/>
      <c r="AB9" s="668"/>
      <c r="AC9" s="668"/>
      <c r="AD9" s="669">
        <v>21225</v>
      </c>
      <c r="AE9" s="669"/>
      <c r="AF9" s="669"/>
      <c r="AG9" s="669"/>
      <c r="AH9" s="669"/>
      <c r="AI9" s="669"/>
      <c r="AJ9" s="669"/>
      <c r="AK9" s="669"/>
      <c r="AL9" s="670">
        <v>0.1</v>
      </c>
      <c r="AM9" s="671"/>
      <c r="AN9" s="671"/>
      <c r="AO9" s="672"/>
      <c r="AP9" s="662" t="s">
        <v>243</v>
      </c>
      <c r="AQ9" s="663"/>
      <c r="AR9" s="663"/>
      <c r="AS9" s="663"/>
      <c r="AT9" s="663"/>
      <c r="AU9" s="663"/>
      <c r="AV9" s="663"/>
      <c r="AW9" s="663"/>
      <c r="AX9" s="663"/>
      <c r="AY9" s="663"/>
      <c r="AZ9" s="663"/>
      <c r="BA9" s="663"/>
      <c r="BB9" s="663"/>
      <c r="BC9" s="663"/>
      <c r="BD9" s="663"/>
      <c r="BE9" s="663"/>
      <c r="BF9" s="664"/>
      <c r="BG9" s="665">
        <v>1860868</v>
      </c>
      <c r="BH9" s="666"/>
      <c r="BI9" s="666"/>
      <c r="BJ9" s="666"/>
      <c r="BK9" s="666"/>
      <c r="BL9" s="666"/>
      <c r="BM9" s="666"/>
      <c r="BN9" s="667"/>
      <c r="BO9" s="668">
        <v>25.7</v>
      </c>
      <c r="BP9" s="668"/>
      <c r="BQ9" s="668"/>
      <c r="BR9" s="668"/>
      <c r="BS9" s="669" t="s">
        <v>129</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2344705</v>
      </c>
      <c r="CS9" s="666"/>
      <c r="CT9" s="666"/>
      <c r="CU9" s="666"/>
      <c r="CV9" s="666"/>
      <c r="CW9" s="666"/>
      <c r="CX9" s="666"/>
      <c r="CY9" s="667"/>
      <c r="CZ9" s="668">
        <v>7.4</v>
      </c>
      <c r="DA9" s="668"/>
      <c r="DB9" s="668"/>
      <c r="DC9" s="668"/>
      <c r="DD9" s="674">
        <v>40358</v>
      </c>
      <c r="DE9" s="666"/>
      <c r="DF9" s="666"/>
      <c r="DG9" s="666"/>
      <c r="DH9" s="666"/>
      <c r="DI9" s="666"/>
      <c r="DJ9" s="666"/>
      <c r="DK9" s="666"/>
      <c r="DL9" s="666"/>
      <c r="DM9" s="666"/>
      <c r="DN9" s="666"/>
      <c r="DO9" s="666"/>
      <c r="DP9" s="667"/>
      <c r="DQ9" s="674">
        <v>1578360</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188964</v>
      </c>
      <c r="BH10" s="666"/>
      <c r="BI10" s="666"/>
      <c r="BJ10" s="666"/>
      <c r="BK10" s="666"/>
      <c r="BL10" s="666"/>
      <c r="BM10" s="666"/>
      <c r="BN10" s="667"/>
      <c r="BO10" s="668">
        <v>2.6</v>
      </c>
      <c r="BP10" s="668"/>
      <c r="BQ10" s="668"/>
      <c r="BR10" s="668"/>
      <c r="BS10" s="669">
        <v>30779</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29788</v>
      </c>
      <c r="CS10" s="666"/>
      <c r="CT10" s="666"/>
      <c r="CU10" s="666"/>
      <c r="CV10" s="666"/>
      <c r="CW10" s="666"/>
      <c r="CX10" s="666"/>
      <c r="CY10" s="667"/>
      <c r="CZ10" s="668">
        <v>0.1</v>
      </c>
      <c r="DA10" s="668"/>
      <c r="DB10" s="668"/>
      <c r="DC10" s="668"/>
      <c r="DD10" s="674">
        <v>3895</v>
      </c>
      <c r="DE10" s="666"/>
      <c r="DF10" s="666"/>
      <c r="DG10" s="666"/>
      <c r="DH10" s="666"/>
      <c r="DI10" s="666"/>
      <c r="DJ10" s="666"/>
      <c r="DK10" s="666"/>
      <c r="DL10" s="666"/>
      <c r="DM10" s="666"/>
      <c r="DN10" s="666"/>
      <c r="DO10" s="666"/>
      <c r="DP10" s="667"/>
      <c r="DQ10" s="674">
        <v>23354</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1318974</v>
      </c>
      <c r="S11" s="666"/>
      <c r="T11" s="666"/>
      <c r="U11" s="666"/>
      <c r="V11" s="666"/>
      <c r="W11" s="666"/>
      <c r="X11" s="666"/>
      <c r="Y11" s="667"/>
      <c r="Z11" s="670">
        <v>4</v>
      </c>
      <c r="AA11" s="671"/>
      <c r="AB11" s="671"/>
      <c r="AC11" s="683"/>
      <c r="AD11" s="674">
        <v>1318974</v>
      </c>
      <c r="AE11" s="666"/>
      <c r="AF11" s="666"/>
      <c r="AG11" s="666"/>
      <c r="AH11" s="666"/>
      <c r="AI11" s="666"/>
      <c r="AJ11" s="666"/>
      <c r="AK11" s="667"/>
      <c r="AL11" s="670">
        <v>7.9</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269851</v>
      </c>
      <c r="BH11" s="666"/>
      <c r="BI11" s="666"/>
      <c r="BJ11" s="666"/>
      <c r="BK11" s="666"/>
      <c r="BL11" s="666"/>
      <c r="BM11" s="666"/>
      <c r="BN11" s="667"/>
      <c r="BO11" s="668">
        <v>3.7</v>
      </c>
      <c r="BP11" s="668"/>
      <c r="BQ11" s="668"/>
      <c r="BR11" s="668"/>
      <c r="BS11" s="669">
        <v>46959</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1410140</v>
      </c>
      <c r="CS11" s="666"/>
      <c r="CT11" s="666"/>
      <c r="CU11" s="666"/>
      <c r="CV11" s="666"/>
      <c r="CW11" s="666"/>
      <c r="CX11" s="666"/>
      <c r="CY11" s="667"/>
      <c r="CZ11" s="668">
        <v>4.5</v>
      </c>
      <c r="DA11" s="668"/>
      <c r="DB11" s="668"/>
      <c r="DC11" s="668"/>
      <c r="DD11" s="674">
        <v>499263</v>
      </c>
      <c r="DE11" s="666"/>
      <c r="DF11" s="666"/>
      <c r="DG11" s="666"/>
      <c r="DH11" s="666"/>
      <c r="DI11" s="666"/>
      <c r="DJ11" s="666"/>
      <c r="DK11" s="666"/>
      <c r="DL11" s="666"/>
      <c r="DM11" s="666"/>
      <c r="DN11" s="666"/>
      <c r="DO11" s="666"/>
      <c r="DP11" s="667"/>
      <c r="DQ11" s="674">
        <v>648814</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4204821</v>
      </c>
      <c r="BH12" s="666"/>
      <c r="BI12" s="666"/>
      <c r="BJ12" s="666"/>
      <c r="BK12" s="666"/>
      <c r="BL12" s="666"/>
      <c r="BM12" s="666"/>
      <c r="BN12" s="667"/>
      <c r="BO12" s="668">
        <v>58</v>
      </c>
      <c r="BP12" s="668"/>
      <c r="BQ12" s="668"/>
      <c r="BR12" s="668"/>
      <c r="BS12" s="669" t="s">
        <v>129</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1783274</v>
      </c>
      <c r="CS12" s="666"/>
      <c r="CT12" s="666"/>
      <c r="CU12" s="666"/>
      <c r="CV12" s="666"/>
      <c r="CW12" s="666"/>
      <c r="CX12" s="666"/>
      <c r="CY12" s="667"/>
      <c r="CZ12" s="668">
        <v>5.6</v>
      </c>
      <c r="DA12" s="668"/>
      <c r="DB12" s="668"/>
      <c r="DC12" s="668"/>
      <c r="DD12" s="674">
        <v>7960</v>
      </c>
      <c r="DE12" s="666"/>
      <c r="DF12" s="666"/>
      <c r="DG12" s="666"/>
      <c r="DH12" s="666"/>
      <c r="DI12" s="666"/>
      <c r="DJ12" s="666"/>
      <c r="DK12" s="666"/>
      <c r="DL12" s="666"/>
      <c r="DM12" s="666"/>
      <c r="DN12" s="666"/>
      <c r="DO12" s="666"/>
      <c r="DP12" s="667"/>
      <c r="DQ12" s="674">
        <v>1283348</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4192586</v>
      </c>
      <c r="BH13" s="666"/>
      <c r="BI13" s="666"/>
      <c r="BJ13" s="666"/>
      <c r="BK13" s="666"/>
      <c r="BL13" s="666"/>
      <c r="BM13" s="666"/>
      <c r="BN13" s="667"/>
      <c r="BO13" s="668">
        <v>57.8</v>
      </c>
      <c r="BP13" s="668"/>
      <c r="BQ13" s="668"/>
      <c r="BR13" s="668"/>
      <c r="BS13" s="669" t="s">
        <v>129</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3787553</v>
      </c>
      <c r="CS13" s="666"/>
      <c r="CT13" s="666"/>
      <c r="CU13" s="666"/>
      <c r="CV13" s="666"/>
      <c r="CW13" s="666"/>
      <c r="CX13" s="666"/>
      <c r="CY13" s="667"/>
      <c r="CZ13" s="668">
        <v>12</v>
      </c>
      <c r="DA13" s="668"/>
      <c r="DB13" s="668"/>
      <c r="DC13" s="668"/>
      <c r="DD13" s="674">
        <v>1564752</v>
      </c>
      <c r="DE13" s="666"/>
      <c r="DF13" s="666"/>
      <c r="DG13" s="666"/>
      <c r="DH13" s="666"/>
      <c r="DI13" s="666"/>
      <c r="DJ13" s="666"/>
      <c r="DK13" s="666"/>
      <c r="DL13" s="666"/>
      <c r="DM13" s="666"/>
      <c r="DN13" s="666"/>
      <c r="DO13" s="666"/>
      <c r="DP13" s="667"/>
      <c r="DQ13" s="674">
        <v>2371361</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187326</v>
      </c>
      <c r="BH14" s="666"/>
      <c r="BI14" s="666"/>
      <c r="BJ14" s="666"/>
      <c r="BK14" s="666"/>
      <c r="BL14" s="666"/>
      <c r="BM14" s="666"/>
      <c r="BN14" s="667"/>
      <c r="BO14" s="668">
        <v>2.6</v>
      </c>
      <c r="BP14" s="668"/>
      <c r="BQ14" s="668"/>
      <c r="BR14" s="668"/>
      <c r="BS14" s="669" t="s">
        <v>129</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1162072</v>
      </c>
      <c r="CS14" s="666"/>
      <c r="CT14" s="666"/>
      <c r="CU14" s="666"/>
      <c r="CV14" s="666"/>
      <c r="CW14" s="666"/>
      <c r="CX14" s="666"/>
      <c r="CY14" s="667"/>
      <c r="CZ14" s="668">
        <v>3.7</v>
      </c>
      <c r="DA14" s="668"/>
      <c r="DB14" s="668"/>
      <c r="DC14" s="668"/>
      <c r="DD14" s="674" t="s">
        <v>129</v>
      </c>
      <c r="DE14" s="666"/>
      <c r="DF14" s="666"/>
      <c r="DG14" s="666"/>
      <c r="DH14" s="666"/>
      <c r="DI14" s="666"/>
      <c r="DJ14" s="666"/>
      <c r="DK14" s="666"/>
      <c r="DL14" s="666"/>
      <c r="DM14" s="666"/>
      <c r="DN14" s="666"/>
      <c r="DO14" s="666"/>
      <c r="DP14" s="667"/>
      <c r="DQ14" s="674">
        <v>1124808</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453145</v>
      </c>
      <c r="BH15" s="666"/>
      <c r="BI15" s="666"/>
      <c r="BJ15" s="666"/>
      <c r="BK15" s="666"/>
      <c r="BL15" s="666"/>
      <c r="BM15" s="666"/>
      <c r="BN15" s="667"/>
      <c r="BO15" s="668">
        <v>6.2</v>
      </c>
      <c r="BP15" s="668"/>
      <c r="BQ15" s="668"/>
      <c r="BR15" s="668"/>
      <c r="BS15" s="669" t="s">
        <v>129</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2784596</v>
      </c>
      <c r="CS15" s="666"/>
      <c r="CT15" s="666"/>
      <c r="CU15" s="666"/>
      <c r="CV15" s="666"/>
      <c r="CW15" s="666"/>
      <c r="CX15" s="666"/>
      <c r="CY15" s="667"/>
      <c r="CZ15" s="668">
        <v>8.8000000000000007</v>
      </c>
      <c r="DA15" s="668"/>
      <c r="DB15" s="668"/>
      <c r="DC15" s="668"/>
      <c r="DD15" s="674">
        <v>557212</v>
      </c>
      <c r="DE15" s="666"/>
      <c r="DF15" s="666"/>
      <c r="DG15" s="666"/>
      <c r="DH15" s="666"/>
      <c r="DI15" s="666"/>
      <c r="DJ15" s="666"/>
      <c r="DK15" s="666"/>
      <c r="DL15" s="666"/>
      <c r="DM15" s="666"/>
      <c r="DN15" s="666"/>
      <c r="DO15" s="666"/>
      <c r="DP15" s="667"/>
      <c r="DQ15" s="674">
        <v>1972696</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13044</v>
      </c>
      <c r="S16" s="666"/>
      <c r="T16" s="666"/>
      <c r="U16" s="666"/>
      <c r="V16" s="666"/>
      <c r="W16" s="666"/>
      <c r="X16" s="666"/>
      <c r="Y16" s="667"/>
      <c r="Z16" s="668">
        <v>0</v>
      </c>
      <c r="AA16" s="668"/>
      <c r="AB16" s="668"/>
      <c r="AC16" s="668"/>
      <c r="AD16" s="669">
        <v>13044</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8047</v>
      </c>
      <c r="CS16" s="666"/>
      <c r="CT16" s="666"/>
      <c r="CU16" s="666"/>
      <c r="CV16" s="666"/>
      <c r="CW16" s="666"/>
      <c r="CX16" s="666"/>
      <c r="CY16" s="667"/>
      <c r="CZ16" s="668">
        <v>0</v>
      </c>
      <c r="DA16" s="668"/>
      <c r="DB16" s="668"/>
      <c r="DC16" s="668"/>
      <c r="DD16" s="674" t="s">
        <v>129</v>
      </c>
      <c r="DE16" s="666"/>
      <c r="DF16" s="666"/>
      <c r="DG16" s="666"/>
      <c r="DH16" s="666"/>
      <c r="DI16" s="666"/>
      <c r="DJ16" s="666"/>
      <c r="DK16" s="666"/>
      <c r="DL16" s="666"/>
      <c r="DM16" s="666"/>
      <c r="DN16" s="666"/>
      <c r="DO16" s="666"/>
      <c r="DP16" s="667"/>
      <c r="DQ16" s="674">
        <v>4947</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87346</v>
      </c>
      <c r="S17" s="666"/>
      <c r="T17" s="666"/>
      <c r="U17" s="666"/>
      <c r="V17" s="666"/>
      <c r="W17" s="666"/>
      <c r="X17" s="666"/>
      <c r="Y17" s="667"/>
      <c r="Z17" s="668">
        <v>0.3</v>
      </c>
      <c r="AA17" s="668"/>
      <c r="AB17" s="668"/>
      <c r="AC17" s="668"/>
      <c r="AD17" s="669">
        <v>87346</v>
      </c>
      <c r="AE17" s="669"/>
      <c r="AF17" s="669"/>
      <c r="AG17" s="669"/>
      <c r="AH17" s="669"/>
      <c r="AI17" s="669"/>
      <c r="AJ17" s="669"/>
      <c r="AK17" s="669"/>
      <c r="AL17" s="670">
        <v>0.5</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3478645</v>
      </c>
      <c r="CS17" s="666"/>
      <c r="CT17" s="666"/>
      <c r="CU17" s="666"/>
      <c r="CV17" s="666"/>
      <c r="CW17" s="666"/>
      <c r="CX17" s="666"/>
      <c r="CY17" s="667"/>
      <c r="CZ17" s="668">
        <v>11</v>
      </c>
      <c r="DA17" s="668"/>
      <c r="DB17" s="668"/>
      <c r="DC17" s="668"/>
      <c r="DD17" s="674" t="s">
        <v>129</v>
      </c>
      <c r="DE17" s="666"/>
      <c r="DF17" s="666"/>
      <c r="DG17" s="666"/>
      <c r="DH17" s="666"/>
      <c r="DI17" s="666"/>
      <c r="DJ17" s="666"/>
      <c r="DK17" s="666"/>
      <c r="DL17" s="666"/>
      <c r="DM17" s="666"/>
      <c r="DN17" s="666"/>
      <c r="DO17" s="666"/>
      <c r="DP17" s="667"/>
      <c r="DQ17" s="674">
        <v>3334475</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114146</v>
      </c>
      <c r="S18" s="666"/>
      <c r="T18" s="666"/>
      <c r="U18" s="666"/>
      <c r="V18" s="666"/>
      <c r="W18" s="666"/>
      <c r="X18" s="666"/>
      <c r="Y18" s="667"/>
      <c r="Z18" s="668">
        <v>0.3</v>
      </c>
      <c r="AA18" s="668"/>
      <c r="AB18" s="668"/>
      <c r="AC18" s="668"/>
      <c r="AD18" s="669">
        <v>114146</v>
      </c>
      <c r="AE18" s="669"/>
      <c r="AF18" s="669"/>
      <c r="AG18" s="669"/>
      <c r="AH18" s="669"/>
      <c r="AI18" s="669"/>
      <c r="AJ18" s="669"/>
      <c r="AK18" s="669"/>
      <c r="AL18" s="670">
        <v>0.69999998807907104</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24165</v>
      </c>
      <c r="S19" s="666"/>
      <c r="T19" s="666"/>
      <c r="U19" s="666"/>
      <c r="V19" s="666"/>
      <c r="W19" s="666"/>
      <c r="X19" s="666"/>
      <c r="Y19" s="667"/>
      <c r="Z19" s="668">
        <v>0.1</v>
      </c>
      <c r="AA19" s="668"/>
      <c r="AB19" s="668"/>
      <c r="AC19" s="668"/>
      <c r="AD19" s="669">
        <v>24165</v>
      </c>
      <c r="AE19" s="669"/>
      <c r="AF19" s="669"/>
      <c r="AG19" s="669"/>
      <c r="AH19" s="669"/>
      <c r="AI19" s="669"/>
      <c r="AJ19" s="669"/>
      <c r="AK19" s="669"/>
      <c r="AL19" s="670">
        <v>0.1</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1269</v>
      </c>
      <c r="BH19" s="666"/>
      <c r="BI19" s="666"/>
      <c r="BJ19" s="666"/>
      <c r="BK19" s="666"/>
      <c r="BL19" s="666"/>
      <c r="BM19" s="666"/>
      <c r="BN19" s="667"/>
      <c r="BO19" s="668">
        <v>0</v>
      </c>
      <c r="BP19" s="668"/>
      <c r="BQ19" s="668"/>
      <c r="BR19" s="668"/>
      <c r="BS19" s="669" t="s">
        <v>129</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3902</v>
      </c>
      <c r="S20" s="666"/>
      <c r="T20" s="666"/>
      <c r="U20" s="666"/>
      <c r="V20" s="666"/>
      <c r="W20" s="666"/>
      <c r="X20" s="666"/>
      <c r="Y20" s="667"/>
      <c r="Z20" s="668">
        <v>0</v>
      </c>
      <c r="AA20" s="668"/>
      <c r="AB20" s="668"/>
      <c r="AC20" s="668"/>
      <c r="AD20" s="669">
        <v>3902</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1269</v>
      </c>
      <c r="BH20" s="666"/>
      <c r="BI20" s="666"/>
      <c r="BJ20" s="666"/>
      <c r="BK20" s="666"/>
      <c r="BL20" s="666"/>
      <c r="BM20" s="666"/>
      <c r="BN20" s="667"/>
      <c r="BO20" s="668">
        <v>0</v>
      </c>
      <c r="BP20" s="668"/>
      <c r="BQ20" s="668"/>
      <c r="BR20" s="668"/>
      <c r="BS20" s="669" t="s">
        <v>129</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31613884</v>
      </c>
      <c r="CS20" s="666"/>
      <c r="CT20" s="666"/>
      <c r="CU20" s="666"/>
      <c r="CV20" s="666"/>
      <c r="CW20" s="666"/>
      <c r="CX20" s="666"/>
      <c r="CY20" s="667"/>
      <c r="CZ20" s="668">
        <v>100</v>
      </c>
      <c r="DA20" s="668"/>
      <c r="DB20" s="668"/>
      <c r="DC20" s="668"/>
      <c r="DD20" s="674">
        <v>2967590</v>
      </c>
      <c r="DE20" s="666"/>
      <c r="DF20" s="666"/>
      <c r="DG20" s="666"/>
      <c r="DH20" s="666"/>
      <c r="DI20" s="666"/>
      <c r="DJ20" s="666"/>
      <c r="DK20" s="666"/>
      <c r="DL20" s="666"/>
      <c r="DM20" s="666"/>
      <c r="DN20" s="666"/>
      <c r="DO20" s="666"/>
      <c r="DP20" s="667"/>
      <c r="DQ20" s="674">
        <v>20123122</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4977</v>
      </c>
      <c r="S21" s="666"/>
      <c r="T21" s="666"/>
      <c r="U21" s="666"/>
      <c r="V21" s="666"/>
      <c r="W21" s="666"/>
      <c r="X21" s="666"/>
      <c r="Y21" s="667"/>
      <c r="Z21" s="668">
        <v>0</v>
      </c>
      <c r="AA21" s="668"/>
      <c r="AB21" s="668"/>
      <c r="AC21" s="668"/>
      <c r="AD21" s="669">
        <v>4977</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1269</v>
      </c>
      <c r="BH21" s="666"/>
      <c r="BI21" s="666"/>
      <c r="BJ21" s="666"/>
      <c r="BK21" s="666"/>
      <c r="BL21" s="666"/>
      <c r="BM21" s="666"/>
      <c r="BN21" s="667"/>
      <c r="BO21" s="668">
        <v>0</v>
      </c>
      <c r="BP21" s="668"/>
      <c r="BQ21" s="668"/>
      <c r="BR21" s="668"/>
      <c r="BS21" s="669" t="s">
        <v>129</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81102</v>
      </c>
      <c r="S22" s="666"/>
      <c r="T22" s="666"/>
      <c r="U22" s="666"/>
      <c r="V22" s="666"/>
      <c r="W22" s="666"/>
      <c r="X22" s="666"/>
      <c r="Y22" s="667"/>
      <c r="Z22" s="668">
        <v>0.2</v>
      </c>
      <c r="AA22" s="668"/>
      <c r="AB22" s="668"/>
      <c r="AC22" s="668"/>
      <c r="AD22" s="669">
        <v>81102</v>
      </c>
      <c r="AE22" s="669"/>
      <c r="AF22" s="669"/>
      <c r="AG22" s="669"/>
      <c r="AH22" s="669"/>
      <c r="AI22" s="669"/>
      <c r="AJ22" s="669"/>
      <c r="AK22" s="669"/>
      <c r="AL22" s="670">
        <v>0.5</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9200052</v>
      </c>
      <c r="S23" s="666"/>
      <c r="T23" s="666"/>
      <c r="U23" s="666"/>
      <c r="V23" s="666"/>
      <c r="W23" s="666"/>
      <c r="X23" s="666"/>
      <c r="Y23" s="667"/>
      <c r="Z23" s="668">
        <v>27.9</v>
      </c>
      <c r="AA23" s="668"/>
      <c r="AB23" s="668"/>
      <c r="AC23" s="668"/>
      <c r="AD23" s="669">
        <v>7569769</v>
      </c>
      <c r="AE23" s="669"/>
      <c r="AF23" s="669"/>
      <c r="AG23" s="669"/>
      <c r="AH23" s="669"/>
      <c r="AI23" s="669"/>
      <c r="AJ23" s="669"/>
      <c r="AK23" s="669"/>
      <c r="AL23" s="670">
        <v>45.2</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8" t="s">
        <v>288</v>
      </c>
      <c r="DM23" s="699"/>
      <c r="DN23" s="699"/>
      <c r="DO23" s="699"/>
      <c r="DP23" s="699"/>
      <c r="DQ23" s="699"/>
      <c r="DR23" s="699"/>
      <c r="DS23" s="699"/>
      <c r="DT23" s="699"/>
      <c r="DU23" s="699"/>
      <c r="DV23" s="700"/>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7569769</v>
      </c>
      <c r="S24" s="666"/>
      <c r="T24" s="666"/>
      <c r="U24" s="666"/>
      <c r="V24" s="666"/>
      <c r="W24" s="666"/>
      <c r="X24" s="666"/>
      <c r="Y24" s="667"/>
      <c r="Z24" s="668">
        <v>23</v>
      </c>
      <c r="AA24" s="668"/>
      <c r="AB24" s="668"/>
      <c r="AC24" s="668"/>
      <c r="AD24" s="669">
        <v>7569769</v>
      </c>
      <c r="AE24" s="669"/>
      <c r="AF24" s="669"/>
      <c r="AG24" s="669"/>
      <c r="AH24" s="669"/>
      <c r="AI24" s="669"/>
      <c r="AJ24" s="669"/>
      <c r="AK24" s="669"/>
      <c r="AL24" s="670">
        <v>45.2</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14332645</v>
      </c>
      <c r="CS24" s="655"/>
      <c r="CT24" s="655"/>
      <c r="CU24" s="655"/>
      <c r="CV24" s="655"/>
      <c r="CW24" s="655"/>
      <c r="CX24" s="655"/>
      <c r="CY24" s="656"/>
      <c r="CZ24" s="659">
        <v>45.3</v>
      </c>
      <c r="DA24" s="660"/>
      <c r="DB24" s="660"/>
      <c r="DC24" s="679"/>
      <c r="DD24" s="704">
        <v>8552821</v>
      </c>
      <c r="DE24" s="655"/>
      <c r="DF24" s="655"/>
      <c r="DG24" s="655"/>
      <c r="DH24" s="655"/>
      <c r="DI24" s="655"/>
      <c r="DJ24" s="655"/>
      <c r="DK24" s="656"/>
      <c r="DL24" s="704">
        <v>8189149</v>
      </c>
      <c r="DM24" s="655"/>
      <c r="DN24" s="655"/>
      <c r="DO24" s="655"/>
      <c r="DP24" s="655"/>
      <c r="DQ24" s="655"/>
      <c r="DR24" s="655"/>
      <c r="DS24" s="655"/>
      <c r="DT24" s="655"/>
      <c r="DU24" s="655"/>
      <c r="DV24" s="656"/>
      <c r="DW24" s="659">
        <v>46.8</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1630244</v>
      </c>
      <c r="S25" s="666"/>
      <c r="T25" s="666"/>
      <c r="U25" s="666"/>
      <c r="V25" s="666"/>
      <c r="W25" s="666"/>
      <c r="X25" s="666"/>
      <c r="Y25" s="667"/>
      <c r="Z25" s="668">
        <v>4.9000000000000004</v>
      </c>
      <c r="AA25" s="668"/>
      <c r="AB25" s="668"/>
      <c r="AC25" s="668"/>
      <c r="AD25" s="669" t="s">
        <v>129</v>
      </c>
      <c r="AE25" s="669"/>
      <c r="AF25" s="669"/>
      <c r="AG25" s="669"/>
      <c r="AH25" s="669"/>
      <c r="AI25" s="669"/>
      <c r="AJ25" s="669"/>
      <c r="AK25" s="669"/>
      <c r="AL25" s="670" t="s">
        <v>129</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3943024</v>
      </c>
      <c r="CS25" s="690"/>
      <c r="CT25" s="690"/>
      <c r="CU25" s="690"/>
      <c r="CV25" s="690"/>
      <c r="CW25" s="690"/>
      <c r="CX25" s="690"/>
      <c r="CY25" s="691"/>
      <c r="CZ25" s="670">
        <v>12.5</v>
      </c>
      <c r="DA25" s="705"/>
      <c r="DB25" s="705"/>
      <c r="DC25" s="707"/>
      <c r="DD25" s="674">
        <v>3648173</v>
      </c>
      <c r="DE25" s="690"/>
      <c r="DF25" s="690"/>
      <c r="DG25" s="690"/>
      <c r="DH25" s="690"/>
      <c r="DI25" s="690"/>
      <c r="DJ25" s="690"/>
      <c r="DK25" s="691"/>
      <c r="DL25" s="674">
        <v>3321714</v>
      </c>
      <c r="DM25" s="690"/>
      <c r="DN25" s="690"/>
      <c r="DO25" s="690"/>
      <c r="DP25" s="690"/>
      <c r="DQ25" s="690"/>
      <c r="DR25" s="690"/>
      <c r="DS25" s="690"/>
      <c r="DT25" s="690"/>
      <c r="DU25" s="690"/>
      <c r="DV25" s="691"/>
      <c r="DW25" s="670">
        <v>19</v>
      </c>
      <c r="DX25" s="705"/>
      <c r="DY25" s="705"/>
      <c r="DZ25" s="705"/>
      <c r="EA25" s="705"/>
      <c r="EB25" s="705"/>
      <c r="EC25" s="706"/>
    </row>
    <row r="26" spans="2:133" ht="11.25" customHeight="1" x14ac:dyDescent="0.15">
      <c r="B26" s="662" t="s">
        <v>296</v>
      </c>
      <c r="C26" s="663"/>
      <c r="D26" s="663"/>
      <c r="E26" s="663"/>
      <c r="F26" s="663"/>
      <c r="G26" s="663"/>
      <c r="H26" s="663"/>
      <c r="I26" s="663"/>
      <c r="J26" s="663"/>
      <c r="K26" s="663"/>
      <c r="L26" s="663"/>
      <c r="M26" s="663"/>
      <c r="N26" s="663"/>
      <c r="O26" s="663"/>
      <c r="P26" s="663"/>
      <c r="Q26" s="664"/>
      <c r="R26" s="665">
        <v>39</v>
      </c>
      <c r="S26" s="666"/>
      <c r="T26" s="666"/>
      <c r="U26" s="666"/>
      <c r="V26" s="666"/>
      <c r="W26" s="666"/>
      <c r="X26" s="666"/>
      <c r="Y26" s="667"/>
      <c r="Z26" s="668">
        <v>0</v>
      </c>
      <c r="AA26" s="668"/>
      <c r="AB26" s="668"/>
      <c r="AC26" s="668"/>
      <c r="AD26" s="669" t="s">
        <v>129</v>
      </c>
      <c r="AE26" s="669"/>
      <c r="AF26" s="669"/>
      <c r="AG26" s="669"/>
      <c r="AH26" s="669"/>
      <c r="AI26" s="669"/>
      <c r="AJ26" s="669"/>
      <c r="AK26" s="669"/>
      <c r="AL26" s="670" t="s">
        <v>129</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2352191</v>
      </c>
      <c r="CS26" s="666"/>
      <c r="CT26" s="666"/>
      <c r="CU26" s="666"/>
      <c r="CV26" s="666"/>
      <c r="CW26" s="666"/>
      <c r="CX26" s="666"/>
      <c r="CY26" s="667"/>
      <c r="CZ26" s="670">
        <v>7.4</v>
      </c>
      <c r="DA26" s="705"/>
      <c r="DB26" s="705"/>
      <c r="DC26" s="707"/>
      <c r="DD26" s="674">
        <v>2120167</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x14ac:dyDescent="0.15">
      <c r="B27" s="662" t="s">
        <v>299</v>
      </c>
      <c r="C27" s="663"/>
      <c r="D27" s="663"/>
      <c r="E27" s="663"/>
      <c r="F27" s="663"/>
      <c r="G27" s="663"/>
      <c r="H27" s="663"/>
      <c r="I27" s="663"/>
      <c r="J27" s="663"/>
      <c r="K27" s="663"/>
      <c r="L27" s="663"/>
      <c r="M27" s="663"/>
      <c r="N27" s="663"/>
      <c r="O27" s="663"/>
      <c r="P27" s="663"/>
      <c r="Q27" s="664"/>
      <c r="R27" s="665">
        <v>18343445</v>
      </c>
      <c r="S27" s="666"/>
      <c r="T27" s="666"/>
      <c r="U27" s="666"/>
      <c r="V27" s="666"/>
      <c r="W27" s="666"/>
      <c r="X27" s="666"/>
      <c r="Y27" s="667"/>
      <c r="Z27" s="668">
        <v>55.6</v>
      </c>
      <c r="AA27" s="668"/>
      <c r="AB27" s="668"/>
      <c r="AC27" s="668"/>
      <c r="AD27" s="669">
        <v>16713162</v>
      </c>
      <c r="AE27" s="669"/>
      <c r="AF27" s="669"/>
      <c r="AG27" s="669"/>
      <c r="AH27" s="669"/>
      <c r="AI27" s="669"/>
      <c r="AJ27" s="669"/>
      <c r="AK27" s="669"/>
      <c r="AL27" s="670">
        <v>99.800003051757813</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7251019</v>
      </c>
      <c r="BH27" s="666"/>
      <c r="BI27" s="666"/>
      <c r="BJ27" s="666"/>
      <c r="BK27" s="666"/>
      <c r="BL27" s="666"/>
      <c r="BM27" s="666"/>
      <c r="BN27" s="667"/>
      <c r="BO27" s="668">
        <v>100</v>
      </c>
      <c r="BP27" s="668"/>
      <c r="BQ27" s="668"/>
      <c r="BR27" s="668"/>
      <c r="BS27" s="669">
        <v>77738</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6911031</v>
      </c>
      <c r="CS27" s="690"/>
      <c r="CT27" s="690"/>
      <c r="CU27" s="690"/>
      <c r="CV27" s="690"/>
      <c r="CW27" s="690"/>
      <c r="CX27" s="690"/>
      <c r="CY27" s="691"/>
      <c r="CZ27" s="670">
        <v>21.9</v>
      </c>
      <c r="DA27" s="705"/>
      <c r="DB27" s="705"/>
      <c r="DC27" s="707"/>
      <c r="DD27" s="674">
        <v>1570228</v>
      </c>
      <c r="DE27" s="690"/>
      <c r="DF27" s="690"/>
      <c r="DG27" s="690"/>
      <c r="DH27" s="690"/>
      <c r="DI27" s="690"/>
      <c r="DJ27" s="690"/>
      <c r="DK27" s="691"/>
      <c r="DL27" s="674">
        <v>1533265</v>
      </c>
      <c r="DM27" s="690"/>
      <c r="DN27" s="690"/>
      <c r="DO27" s="690"/>
      <c r="DP27" s="690"/>
      <c r="DQ27" s="690"/>
      <c r="DR27" s="690"/>
      <c r="DS27" s="690"/>
      <c r="DT27" s="690"/>
      <c r="DU27" s="690"/>
      <c r="DV27" s="691"/>
      <c r="DW27" s="670">
        <v>8.8000000000000007</v>
      </c>
      <c r="DX27" s="705"/>
      <c r="DY27" s="705"/>
      <c r="DZ27" s="705"/>
      <c r="EA27" s="705"/>
      <c r="EB27" s="705"/>
      <c r="EC27" s="706"/>
    </row>
    <row r="28" spans="2:133" ht="11.25" customHeight="1" x14ac:dyDescent="0.15">
      <c r="B28" s="662" t="s">
        <v>302</v>
      </c>
      <c r="C28" s="663"/>
      <c r="D28" s="663"/>
      <c r="E28" s="663"/>
      <c r="F28" s="663"/>
      <c r="G28" s="663"/>
      <c r="H28" s="663"/>
      <c r="I28" s="663"/>
      <c r="J28" s="663"/>
      <c r="K28" s="663"/>
      <c r="L28" s="663"/>
      <c r="M28" s="663"/>
      <c r="N28" s="663"/>
      <c r="O28" s="663"/>
      <c r="P28" s="663"/>
      <c r="Q28" s="664"/>
      <c r="R28" s="665">
        <v>7465</v>
      </c>
      <c r="S28" s="666"/>
      <c r="T28" s="666"/>
      <c r="U28" s="666"/>
      <c r="V28" s="666"/>
      <c r="W28" s="666"/>
      <c r="X28" s="666"/>
      <c r="Y28" s="667"/>
      <c r="Z28" s="668">
        <v>0</v>
      </c>
      <c r="AA28" s="668"/>
      <c r="AB28" s="668"/>
      <c r="AC28" s="668"/>
      <c r="AD28" s="669">
        <v>7465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3478590</v>
      </c>
      <c r="CS28" s="666"/>
      <c r="CT28" s="666"/>
      <c r="CU28" s="666"/>
      <c r="CV28" s="666"/>
      <c r="CW28" s="666"/>
      <c r="CX28" s="666"/>
      <c r="CY28" s="667"/>
      <c r="CZ28" s="670">
        <v>11</v>
      </c>
      <c r="DA28" s="705"/>
      <c r="DB28" s="705"/>
      <c r="DC28" s="707"/>
      <c r="DD28" s="674">
        <v>3334420</v>
      </c>
      <c r="DE28" s="666"/>
      <c r="DF28" s="666"/>
      <c r="DG28" s="666"/>
      <c r="DH28" s="666"/>
      <c r="DI28" s="666"/>
      <c r="DJ28" s="666"/>
      <c r="DK28" s="667"/>
      <c r="DL28" s="674">
        <v>3334170</v>
      </c>
      <c r="DM28" s="666"/>
      <c r="DN28" s="666"/>
      <c r="DO28" s="666"/>
      <c r="DP28" s="666"/>
      <c r="DQ28" s="666"/>
      <c r="DR28" s="666"/>
      <c r="DS28" s="666"/>
      <c r="DT28" s="666"/>
      <c r="DU28" s="666"/>
      <c r="DV28" s="667"/>
      <c r="DW28" s="670">
        <v>19.100000000000001</v>
      </c>
      <c r="DX28" s="705"/>
      <c r="DY28" s="705"/>
      <c r="DZ28" s="705"/>
      <c r="EA28" s="705"/>
      <c r="EB28" s="705"/>
      <c r="EC28" s="706"/>
    </row>
    <row r="29" spans="2:133" ht="11.25" customHeight="1" x14ac:dyDescent="0.15">
      <c r="B29" s="662" t="s">
        <v>304</v>
      </c>
      <c r="C29" s="663"/>
      <c r="D29" s="663"/>
      <c r="E29" s="663"/>
      <c r="F29" s="663"/>
      <c r="G29" s="663"/>
      <c r="H29" s="663"/>
      <c r="I29" s="663"/>
      <c r="J29" s="663"/>
      <c r="K29" s="663"/>
      <c r="L29" s="663"/>
      <c r="M29" s="663"/>
      <c r="N29" s="663"/>
      <c r="O29" s="663"/>
      <c r="P29" s="663"/>
      <c r="Q29" s="664"/>
      <c r="R29" s="665">
        <v>86626</v>
      </c>
      <c r="S29" s="666"/>
      <c r="T29" s="666"/>
      <c r="U29" s="666"/>
      <c r="V29" s="666"/>
      <c r="W29" s="666"/>
      <c r="X29" s="666"/>
      <c r="Y29" s="667"/>
      <c r="Z29" s="668">
        <v>0.3</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69</v>
      </c>
      <c r="CG29" s="681"/>
      <c r="CH29" s="681"/>
      <c r="CI29" s="681"/>
      <c r="CJ29" s="681"/>
      <c r="CK29" s="681"/>
      <c r="CL29" s="681"/>
      <c r="CM29" s="681"/>
      <c r="CN29" s="681"/>
      <c r="CO29" s="681"/>
      <c r="CP29" s="681"/>
      <c r="CQ29" s="682"/>
      <c r="CR29" s="665">
        <v>3478578</v>
      </c>
      <c r="CS29" s="690"/>
      <c r="CT29" s="690"/>
      <c r="CU29" s="690"/>
      <c r="CV29" s="690"/>
      <c r="CW29" s="690"/>
      <c r="CX29" s="690"/>
      <c r="CY29" s="691"/>
      <c r="CZ29" s="670">
        <v>11</v>
      </c>
      <c r="DA29" s="705"/>
      <c r="DB29" s="705"/>
      <c r="DC29" s="707"/>
      <c r="DD29" s="674">
        <v>3334408</v>
      </c>
      <c r="DE29" s="690"/>
      <c r="DF29" s="690"/>
      <c r="DG29" s="690"/>
      <c r="DH29" s="690"/>
      <c r="DI29" s="690"/>
      <c r="DJ29" s="690"/>
      <c r="DK29" s="691"/>
      <c r="DL29" s="674">
        <v>3334158</v>
      </c>
      <c r="DM29" s="690"/>
      <c r="DN29" s="690"/>
      <c r="DO29" s="690"/>
      <c r="DP29" s="690"/>
      <c r="DQ29" s="690"/>
      <c r="DR29" s="690"/>
      <c r="DS29" s="690"/>
      <c r="DT29" s="690"/>
      <c r="DU29" s="690"/>
      <c r="DV29" s="691"/>
      <c r="DW29" s="670">
        <v>19.100000000000001</v>
      </c>
      <c r="DX29" s="705"/>
      <c r="DY29" s="705"/>
      <c r="DZ29" s="705"/>
      <c r="EA29" s="705"/>
      <c r="EB29" s="705"/>
      <c r="EC29" s="706"/>
    </row>
    <row r="30" spans="2:133" ht="11.25" customHeight="1" x14ac:dyDescent="0.15">
      <c r="B30" s="662" t="s">
        <v>306</v>
      </c>
      <c r="C30" s="663"/>
      <c r="D30" s="663"/>
      <c r="E30" s="663"/>
      <c r="F30" s="663"/>
      <c r="G30" s="663"/>
      <c r="H30" s="663"/>
      <c r="I30" s="663"/>
      <c r="J30" s="663"/>
      <c r="K30" s="663"/>
      <c r="L30" s="663"/>
      <c r="M30" s="663"/>
      <c r="N30" s="663"/>
      <c r="O30" s="663"/>
      <c r="P30" s="663"/>
      <c r="Q30" s="664"/>
      <c r="R30" s="665">
        <v>223413</v>
      </c>
      <c r="S30" s="666"/>
      <c r="T30" s="666"/>
      <c r="U30" s="666"/>
      <c r="V30" s="666"/>
      <c r="W30" s="666"/>
      <c r="X30" s="666"/>
      <c r="Y30" s="667"/>
      <c r="Z30" s="668">
        <v>0.7</v>
      </c>
      <c r="AA30" s="668"/>
      <c r="AB30" s="668"/>
      <c r="AC30" s="668"/>
      <c r="AD30" s="669">
        <v>21537</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3356536</v>
      </c>
      <c r="CS30" s="666"/>
      <c r="CT30" s="666"/>
      <c r="CU30" s="666"/>
      <c r="CV30" s="666"/>
      <c r="CW30" s="666"/>
      <c r="CX30" s="666"/>
      <c r="CY30" s="667"/>
      <c r="CZ30" s="670">
        <v>10.6</v>
      </c>
      <c r="DA30" s="705"/>
      <c r="DB30" s="705"/>
      <c r="DC30" s="707"/>
      <c r="DD30" s="674">
        <v>3227895</v>
      </c>
      <c r="DE30" s="666"/>
      <c r="DF30" s="666"/>
      <c r="DG30" s="666"/>
      <c r="DH30" s="666"/>
      <c r="DI30" s="666"/>
      <c r="DJ30" s="666"/>
      <c r="DK30" s="667"/>
      <c r="DL30" s="674">
        <v>3227645</v>
      </c>
      <c r="DM30" s="666"/>
      <c r="DN30" s="666"/>
      <c r="DO30" s="666"/>
      <c r="DP30" s="666"/>
      <c r="DQ30" s="666"/>
      <c r="DR30" s="666"/>
      <c r="DS30" s="666"/>
      <c r="DT30" s="666"/>
      <c r="DU30" s="666"/>
      <c r="DV30" s="667"/>
      <c r="DW30" s="670">
        <v>18.5</v>
      </c>
      <c r="DX30" s="705"/>
      <c r="DY30" s="705"/>
      <c r="DZ30" s="705"/>
      <c r="EA30" s="705"/>
      <c r="EB30" s="705"/>
      <c r="EC30" s="706"/>
    </row>
    <row r="31" spans="2:133" ht="11.25" customHeight="1" x14ac:dyDescent="0.15">
      <c r="B31" s="662" t="s">
        <v>310</v>
      </c>
      <c r="C31" s="663"/>
      <c r="D31" s="663"/>
      <c r="E31" s="663"/>
      <c r="F31" s="663"/>
      <c r="G31" s="663"/>
      <c r="H31" s="663"/>
      <c r="I31" s="663"/>
      <c r="J31" s="663"/>
      <c r="K31" s="663"/>
      <c r="L31" s="663"/>
      <c r="M31" s="663"/>
      <c r="N31" s="663"/>
      <c r="O31" s="663"/>
      <c r="P31" s="663"/>
      <c r="Q31" s="664"/>
      <c r="R31" s="665">
        <v>129051</v>
      </c>
      <c r="S31" s="666"/>
      <c r="T31" s="666"/>
      <c r="U31" s="666"/>
      <c r="V31" s="666"/>
      <c r="W31" s="666"/>
      <c r="X31" s="666"/>
      <c r="Y31" s="667"/>
      <c r="Z31" s="668">
        <v>0.4</v>
      </c>
      <c r="AA31" s="668"/>
      <c r="AB31" s="668"/>
      <c r="AC31" s="668"/>
      <c r="AD31" s="669" t="s">
        <v>129</v>
      </c>
      <c r="AE31" s="669"/>
      <c r="AF31" s="669"/>
      <c r="AG31" s="669"/>
      <c r="AH31" s="669"/>
      <c r="AI31" s="669"/>
      <c r="AJ31" s="669"/>
      <c r="AK31" s="669"/>
      <c r="AL31" s="670" t="s">
        <v>129</v>
      </c>
      <c r="AM31" s="671"/>
      <c r="AN31" s="671"/>
      <c r="AO31" s="672"/>
      <c r="AP31" s="725" t="s">
        <v>311</v>
      </c>
      <c r="AQ31" s="726"/>
      <c r="AR31" s="726"/>
      <c r="AS31" s="726"/>
      <c r="AT31" s="731" t="s">
        <v>312</v>
      </c>
      <c r="AU31" s="217"/>
      <c r="AV31" s="217"/>
      <c r="AW31" s="217"/>
      <c r="AX31" s="651" t="s">
        <v>188</v>
      </c>
      <c r="AY31" s="652"/>
      <c r="AZ31" s="652"/>
      <c r="BA31" s="652"/>
      <c r="BB31" s="652"/>
      <c r="BC31" s="652"/>
      <c r="BD31" s="652"/>
      <c r="BE31" s="652"/>
      <c r="BF31" s="653"/>
      <c r="BG31" s="724">
        <v>99.1</v>
      </c>
      <c r="BH31" s="720"/>
      <c r="BI31" s="720"/>
      <c r="BJ31" s="720"/>
      <c r="BK31" s="720"/>
      <c r="BL31" s="720"/>
      <c r="BM31" s="660">
        <v>94.3</v>
      </c>
      <c r="BN31" s="720"/>
      <c r="BO31" s="720"/>
      <c r="BP31" s="720"/>
      <c r="BQ31" s="721"/>
      <c r="BR31" s="724">
        <v>98.7</v>
      </c>
      <c r="BS31" s="720"/>
      <c r="BT31" s="720"/>
      <c r="BU31" s="720"/>
      <c r="BV31" s="720"/>
      <c r="BW31" s="720"/>
      <c r="BX31" s="660">
        <v>93.1</v>
      </c>
      <c r="BY31" s="720"/>
      <c r="BZ31" s="720"/>
      <c r="CA31" s="720"/>
      <c r="CB31" s="721"/>
      <c r="CD31" s="716"/>
      <c r="CE31" s="717"/>
      <c r="CF31" s="680" t="s">
        <v>313</v>
      </c>
      <c r="CG31" s="681"/>
      <c r="CH31" s="681"/>
      <c r="CI31" s="681"/>
      <c r="CJ31" s="681"/>
      <c r="CK31" s="681"/>
      <c r="CL31" s="681"/>
      <c r="CM31" s="681"/>
      <c r="CN31" s="681"/>
      <c r="CO31" s="681"/>
      <c r="CP31" s="681"/>
      <c r="CQ31" s="682"/>
      <c r="CR31" s="665">
        <v>122042</v>
      </c>
      <c r="CS31" s="690"/>
      <c r="CT31" s="690"/>
      <c r="CU31" s="690"/>
      <c r="CV31" s="690"/>
      <c r="CW31" s="690"/>
      <c r="CX31" s="690"/>
      <c r="CY31" s="691"/>
      <c r="CZ31" s="670">
        <v>0.4</v>
      </c>
      <c r="DA31" s="705"/>
      <c r="DB31" s="705"/>
      <c r="DC31" s="707"/>
      <c r="DD31" s="674">
        <v>106513</v>
      </c>
      <c r="DE31" s="690"/>
      <c r="DF31" s="690"/>
      <c r="DG31" s="690"/>
      <c r="DH31" s="690"/>
      <c r="DI31" s="690"/>
      <c r="DJ31" s="690"/>
      <c r="DK31" s="691"/>
      <c r="DL31" s="674">
        <v>106513</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314</v>
      </c>
      <c r="C32" s="663"/>
      <c r="D32" s="663"/>
      <c r="E32" s="663"/>
      <c r="F32" s="663"/>
      <c r="G32" s="663"/>
      <c r="H32" s="663"/>
      <c r="I32" s="663"/>
      <c r="J32" s="663"/>
      <c r="K32" s="663"/>
      <c r="L32" s="663"/>
      <c r="M32" s="663"/>
      <c r="N32" s="663"/>
      <c r="O32" s="663"/>
      <c r="P32" s="663"/>
      <c r="Q32" s="664"/>
      <c r="R32" s="665">
        <v>6239996</v>
      </c>
      <c r="S32" s="666"/>
      <c r="T32" s="666"/>
      <c r="U32" s="666"/>
      <c r="V32" s="666"/>
      <c r="W32" s="666"/>
      <c r="X32" s="666"/>
      <c r="Y32" s="667"/>
      <c r="Z32" s="668">
        <v>18.899999999999999</v>
      </c>
      <c r="AA32" s="668"/>
      <c r="AB32" s="668"/>
      <c r="AC32" s="668"/>
      <c r="AD32" s="669" t="s">
        <v>129</v>
      </c>
      <c r="AE32" s="669"/>
      <c r="AF32" s="669"/>
      <c r="AG32" s="669"/>
      <c r="AH32" s="669"/>
      <c r="AI32" s="669"/>
      <c r="AJ32" s="669"/>
      <c r="AK32" s="669"/>
      <c r="AL32" s="670" t="s">
        <v>129</v>
      </c>
      <c r="AM32" s="671"/>
      <c r="AN32" s="671"/>
      <c r="AO32" s="672"/>
      <c r="AP32" s="727"/>
      <c r="AQ32" s="728"/>
      <c r="AR32" s="728"/>
      <c r="AS32" s="728"/>
      <c r="AT32" s="732"/>
      <c r="AU32" s="216" t="s">
        <v>315</v>
      </c>
      <c r="AV32" s="216"/>
      <c r="AW32" s="216"/>
      <c r="AX32" s="662" t="s">
        <v>316</v>
      </c>
      <c r="AY32" s="663"/>
      <c r="AZ32" s="663"/>
      <c r="BA32" s="663"/>
      <c r="BB32" s="663"/>
      <c r="BC32" s="663"/>
      <c r="BD32" s="663"/>
      <c r="BE32" s="663"/>
      <c r="BF32" s="664"/>
      <c r="BG32" s="734">
        <v>99.1</v>
      </c>
      <c r="BH32" s="690"/>
      <c r="BI32" s="690"/>
      <c r="BJ32" s="690"/>
      <c r="BK32" s="690"/>
      <c r="BL32" s="690"/>
      <c r="BM32" s="671">
        <v>94.4</v>
      </c>
      <c r="BN32" s="722"/>
      <c r="BO32" s="722"/>
      <c r="BP32" s="722"/>
      <c r="BQ32" s="723"/>
      <c r="BR32" s="734">
        <v>98.8</v>
      </c>
      <c r="BS32" s="690"/>
      <c r="BT32" s="690"/>
      <c r="BU32" s="690"/>
      <c r="BV32" s="690"/>
      <c r="BW32" s="690"/>
      <c r="BX32" s="671">
        <v>94.2</v>
      </c>
      <c r="BY32" s="722"/>
      <c r="BZ32" s="722"/>
      <c r="CA32" s="722"/>
      <c r="CB32" s="723"/>
      <c r="CD32" s="718"/>
      <c r="CE32" s="719"/>
      <c r="CF32" s="680" t="s">
        <v>317</v>
      </c>
      <c r="CG32" s="681"/>
      <c r="CH32" s="681"/>
      <c r="CI32" s="681"/>
      <c r="CJ32" s="681"/>
      <c r="CK32" s="681"/>
      <c r="CL32" s="681"/>
      <c r="CM32" s="681"/>
      <c r="CN32" s="681"/>
      <c r="CO32" s="681"/>
      <c r="CP32" s="681"/>
      <c r="CQ32" s="682"/>
      <c r="CR32" s="665">
        <v>12</v>
      </c>
      <c r="CS32" s="666"/>
      <c r="CT32" s="666"/>
      <c r="CU32" s="666"/>
      <c r="CV32" s="666"/>
      <c r="CW32" s="666"/>
      <c r="CX32" s="666"/>
      <c r="CY32" s="667"/>
      <c r="CZ32" s="670">
        <v>0</v>
      </c>
      <c r="DA32" s="705"/>
      <c r="DB32" s="705"/>
      <c r="DC32" s="707"/>
      <c r="DD32" s="674">
        <v>12</v>
      </c>
      <c r="DE32" s="666"/>
      <c r="DF32" s="666"/>
      <c r="DG32" s="666"/>
      <c r="DH32" s="666"/>
      <c r="DI32" s="666"/>
      <c r="DJ32" s="666"/>
      <c r="DK32" s="667"/>
      <c r="DL32" s="674">
        <v>12</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218"/>
      <c r="AV33" s="218"/>
      <c r="AW33" s="218"/>
      <c r="AX33" s="709" t="s">
        <v>319</v>
      </c>
      <c r="AY33" s="710"/>
      <c r="AZ33" s="710"/>
      <c r="BA33" s="710"/>
      <c r="BB33" s="710"/>
      <c r="BC33" s="710"/>
      <c r="BD33" s="710"/>
      <c r="BE33" s="710"/>
      <c r="BF33" s="711"/>
      <c r="BG33" s="735">
        <v>99</v>
      </c>
      <c r="BH33" s="736"/>
      <c r="BI33" s="736"/>
      <c r="BJ33" s="736"/>
      <c r="BK33" s="736"/>
      <c r="BL33" s="736"/>
      <c r="BM33" s="737">
        <v>93.6</v>
      </c>
      <c r="BN33" s="736"/>
      <c r="BO33" s="736"/>
      <c r="BP33" s="736"/>
      <c r="BQ33" s="738"/>
      <c r="BR33" s="735">
        <v>98.4</v>
      </c>
      <c r="BS33" s="736"/>
      <c r="BT33" s="736"/>
      <c r="BU33" s="736"/>
      <c r="BV33" s="736"/>
      <c r="BW33" s="736"/>
      <c r="BX33" s="737">
        <v>91.3</v>
      </c>
      <c r="BY33" s="736"/>
      <c r="BZ33" s="736"/>
      <c r="CA33" s="736"/>
      <c r="CB33" s="738"/>
      <c r="CD33" s="680" t="s">
        <v>320</v>
      </c>
      <c r="CE33" s="681"/>
      <c r="CF33" s="681"/>
      <c r="CG33" s="681"/>
      <c r="CH33" s="681"/>
      <c r="CI33" s="681"/>
      <c r="CJ33" s="681"/>
      <c r="CK33" s="681"/>
      <c r="CL33" s="681"/>
      <c r="CM33" s="681"/>
      <c r="CN33" s="681"/>
      <c r="CO33" s="681"/>
      <c r="CP33" s="681"/>
      <c r="CQ33" s="682"/>
      <c r="CR33" s="665">
        <v>14305602</v>
      </c>
      <c r="CS33" s="690"/>
      <c r="CT33" s="690"/>
      <c r="CU33" s="690"/>
      <c r="CV33" s="690"/>
      <c r="CW33" s="690"/>
      <c r="CX33" s="690"/>
      <c r="CY33" s="691"/>
      <c r="CZ33" s="670">
        <v>45.3</v>
      </c>
      <c r="DA33" s="705"/>
      <c r="DB33" s="705"/>
      <c r="DC33" s="707"/>
      <c r="DD33" s="674">
        <v>10897222</v>
      </c>
      <c r="DE33" s="690"/>
      <c r="DF33" s="690"/>
      <c r="DG33" s="690"/>
      <c r="DH33" s="690"/>
      <c r="DI33" s="690"/>
      <c r="DJ33" s="690"/>
      <c r="DK33" s="691"/>
      <c r="DL33" s="674">
        <v>6878129</v>
      </c>
      <c r="DM33" s="690"/>
      <c r="DN33" s="690"/>
      <c r="DO33" s="690"/>
      <c r="DP33" s="690"/>
      <c r="DQ33" s="690"/>
      <c r="DR33" s="690"/>
      <c r="DS33" s="690"/>
      <c r="DT33" s="690"/>
      <c r="DU33" s="690"/>
      <c r="DV33" s="691"/>
      <c r="DW33" s="670">
        <v>39.299999999999997</v>
      </c>
      <c r="DX33" s="705"/>
      <c r="DY33" s="705"/>
      <c r="DZ33" s="705"/>
      <c r="EA33" s="705"/>
      <c r="EB33" s="705"/>
      <c r="EC33" s="706"/>
    </row>
    <row r="34" spans="2:133" ht="11.25" customHeight="1" x14ac:dyDescent="0.15">
      <c r="B34" s="662" t="s">
        <v>321</v>
      </c>
      <c r="C34" s="663"/>
      <c r="D34" s="663"/>
      <c r="E34" s="663"/>
      <c r="F34" s="663"/>
      <c r="G34" s="663"/>
      <c r="H34" s="663"/>
      <c r="I34" s="663"/>
      <c r="J34" s="663"/>
      <c r="K34" s="663"/>
      <c r="L34" s="663"/>
      <c r="M34" s="663"/>
      <c r="N34" s="663"/>
      <c r="O34" s="663"/>
      <c r="P34" s="663"/>
      <c r="Q34" s="664"/>
      <c r="R34" s="665">
        <v>2140696</v>
      </c>
      <c r="S34" s="666"/>
      <c r="T34" s="666"/>
      <c r="U34" s="666"/>
      <c r="V34" s="666"/>
      <c r="W34" s="666"/>
      <c r="X34" s="666"/>
      <c r="Y34" s="667"/>
      <c r="Z34" s="668">
        <v>6.5</v>
      </c>
      <c r="AA34" s="668"/>
      <c r="AB34" s="668"/>
      <c r="AC34" s="668"/>
      <c r="AD34" s="669" t="s">
        <v>129</v>
      </c>
      <c r="AE34" s="669"/>
      <c r="AF34" s="669"/>
      <c r="AG34" s="669"/>
      <c r="AH34" s="669"/>
      <c r="AI34" s="669"/>
      <c r="AJ34" s="669"/>
      <c r="AK34" s="669"/>
      <c r="AL34" s="670" t="s">
        <v>129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3966420</v>
      </c>
      <c r="CS34" s="666"/>
      <c r="CT34" s="666"/>
      <c r="CU34" s="666"/>
      <c r="CV34" s="666"/>
      <c r="CW34" s="666"/>
      <c r="CX34" s="666"/>
      <c r="CY34" s="667"/>
      <c r="CZ34" s="670">
        <v>12.5</v>
      </c>
      <c r="DA34" s="705"/>
      <c r="DB34" s="705"/>
      <c r="DC34" s="707"/>
      <c r="DD34" s="674">
        <v>2618763</v>
      </c>
      <c r="DE34" s="666"/>
      <c r="DF34" s="666"/>
      <c r="DG34" s="666"/>
      <c r="DH34" s="666"/>
      <c r="DI34" s="666"/>
      <c r="DJ34" s="666"/>
      <c r="DK34" s="667"/>
      <c r="DL34" s="674">
        <v>2222920</v>
      </c>
      <c r="DM34" s="666"/>
      <c r="DN34" s="666"/>
      <c r="DO34" s="666"/>
      <c r="DP34" s="666"/>
      <c r="DQ34" s="666"/>
      <c r="DR34" s="666"/>
      <c r="DS34" s="666"/>
      <c r="DT34" s="666"/>
      <c r="DU34" s="666"/>
      <c r="DV34" s="667"/>
      <c r="DW34" s="670">
        <v>12.7</v>
      </c>
      <c r="DX34" s="705"/>
      <c r="DY34" s="705"/>
      <c r="DZ34" s="705"/>
      <c r="EA34" s="705"/>
      <c r="EB34" s="705"/>
      <c r="EC34" s="706"/>
    </row>
    <row r="35" spans="2:133" ht="11.25" customHeight="1" x14ac:dyDescent="0.15">
      <c r="B35" s="662" t="s">
        <v>323</v>
      </c>
      <c r="C35" s="663"/>
      <c r="D35" s="663"/>
      <c r="E35" s="663"/>
      <c r="F35" s="663"/>
      <c r="G35" s="663"/>
      <c r="H35" s="663"/>
      <c r="I35" s="663"/>
      <c r="J35" s="663"/>
      <c r="K35" s="663"/>
      <c r="L35" s="663"/>
      <c r="M35" s="663"/>
      <c r="N35" s="663"/>
      <c r="O35" s="663"/>
      <c r="P35" s="663"/>
      <c r="Q35" s="664"/>
      <c r="R35" s="665">
        <v>65885</v>
      </c>
      <c r="S35" s="666"/>
      <c r="T35" s="666"/>
      <c r="U35" s="666"/>
      <c r="V35" s="666"/>
      <c r="W35" s="666"/>
      <c r="X35" s="666"/>
      <c r="Y35" s="667"/>
      <c r="Z35" s="668">
        <v>0.2</v>
      </c>
      <c r="AA35" s="668"/>
      <c r="AB35" s="668"/>
      <c r="AC35" s="668"/>
      <c r="AD35" s="669">
        <v>5233</v>
      </c>
      <c r="AE35" s="669"/>
      <c r="AF35" s="669"/>
      <c r="AG35" s="669"/>
      <c r="AH35" s="669"/>
      <c r="AI35" s="669"/>
      <c r="AJ35" s="669"/>
      <c r="AK35" s="669"/>
      <c r="AL35" s="670">
        <v>0</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870439</v>
      </c>
      <c r="CS35" s="690"/>
      <c r="CT35" s="690"/>
      <c r="CU35" s="690"/>
      <c r="CV35" s="690"/>
      <c r="CW35" s="690"/>
      <c r="CX35" s="690"/>
      <c r="CY35" s="691"/>
      <c r="CZ35" s="670">
        <v>2.8</v>
      </c>
      <c r="DA35" s="705"/>
      <c r="DB35" s="705"/>
      <c r="DC35" s="707"/>
      <c r="DD35" s="674">
        <v>741691</v>
      </c>
      <c r="DE35" s="690"/>
      <c r="DF35" s="690"/>
      <c r="DG35" s="690"/>
      <c r="DH35" s="690"/>
      <c r="DI35" s="690"/>
      <c r="DJ35" s="690"/>
      <c r="DK35" s="691"/>
      <c r="DL35" s="674">
        <v>235945</v>
      </c>
      <c r="DM35" s="690"/>
      <c r="DN35" s="690"/>
      <c r="DO35" s="690"/>
      <c r="DP35" s="690"/>
      <c r="DQ35" s="690"/>
      <c r="DR35" s="690"/>
      <c r="DS35" s="690"/>
      <c r="DT35" s="690"/>
      <c r="DU35" s="690"/>
      <c r="DV35" s="691"/>
      <c r="DW35" s="670">
        <v>1.3</v>
      </c>
      <c r="DX35" s="705"/>
      <c r="DY35" s="705"/>
      <c r="DZ35" s="705"/>
      <c r="EA35" s="705"/>
      <c r="EB35" s="705"/>
      <c r="EC35" s="706"/>
    </row>
    <row r="36" spans="2:133" ht="11.25" customHeight="1" x14ac:dyDescent="0.15">
      <c r="B36" s="662" t="s">
        <v>327</v>
      </c>
      <c r="C36" s="663"/>
      <c r="D36" s="663"/>
      <c r="E36" s="663"/>
      <c r="F36" s="663"/>
      <c r="G36" s="663"/>
      <c r="H36" s="663"/>
      <c r="I36" s="663"/>
      <c r="J36" s="663"/>
      <c r="K36" s="663"/>
      <c r="L36" s="663"/>
      <c r="M36" s="663"/>
      <c r="N36" s="663"/>
      <c r="O36" s="663"/>
      <c r="P36" s="663"/>
      <c r="Q36" s="664"/>
      <c r="R36" s="665">
        <v>260841</v>
      </c>
      <c r="S36" s="666"/>
      <c r="T36" s="666"/>
      <c r="U36" s="666"/>
      <c r="V36" s="666"/>
      <c r="W36" s="666"/>
      <c r="X36" s="666"/>
      <c r="Y36" s="667"/>
      <c r="Z36" s="668">
        <v>0.8</v>
      </c>
      <c r="AA36" s="668"/>
      <c r="AB36" s="668"/>
      <c r="AC36" s="668"/>
      <c r="AD36" s="669" t="s">
        <v>129</v>
      </c>
      <c r="AE36" s="669"/>
      <c r="AF36" s="669"/>
      <c r="AG36" s="669"/>
      <c r="AH36" s="669"/>
      <c r="AI36" s="669"/>
      <c r="AJ36" s="669"/>
      <c r="AK36" s="669"/>
      <c r="AL36" s="670" t="s">
        <v>129</v>
      </c>
      <c r="AM36" s="671"/>
      <c r="AN36" s="671"/>
      <c r="AO36" s="672"/>
      <c r="AP36" s="221"/>
      <c r="AQ36" s="739" t="s">
        <v>328</v>
      </c>
      <c r="AR36" s="740"/>
      <c r="AS36" s="740"/>
      <c r="AT36" s="740"/>
      <c r="AU36" s="740"/>
      <c r="AV36" s="740"/>
      <c r="AW36" s="740"/>
      <c r="AX36" s="740"/>
      <c r="AY36" s="741"/>
      <c r="AZ36" s="654">
        <v>3852531</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134348</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5104531</v>
      </c>
      <c r="CS36" s="666"/>
      <c r="CT36" s="666"/>
      <c r="CU36" s="666"/>
      <c r="CV36" s="666"/>
      <c r="CW36" s="666"/>
      <c r="CX36" s="666"/>
      <c r="CY36" s="667"/>
      <c r="CZ36" s="670">
        <v>16.100000000000001</v>
      </c>
      <c r="DA36" s="705"/>
      <c r="DB36" s="705"/>
      <c r="DC36" s="707"/>
      <c r="DD36" s="674">
        <v>4422586</v>
      </c>
      <c r="DE36" s="666"/>
      <c r="DF36" s="666"/>
      <c r="DG36" s="666"/>
      <c r="DH36" s="666"/>
      <c r="DI36" s="666"/>
      <c r="DJ36" s="666"/>
      <c r="DK36" s="667"/>
      <c r="DL36" s="674">
        <v>2138959</v>
      </c>
      <c r="DM36" s="666"/>
      <c r="DN36" s="666"/>
      <c r="DO36" s="666"/>
      <c r="DP36" s="666"/>
      <c r="DQ36" s="666"/>
      <c r="DR36" s="666"/>
      <c r="DS36" s="666"/>
      <c r="DT36" s="666"/>
      <c r="DU36" s="666"/>
      <c r="DV36" s="667"/>
      <c r="DW36" s="670">
        <v>12.2</v>
      </c>
      <c r="DX36" s="705"/>
      <c r="DY36" s="705"/>
      <c r="DZ36" s="705"/>
      <c r="EA36" s="705"/>
      <c r="EB36" s="705"/>
      <c r="EC36" s="706"/>
    </row>
    <row r="37" spans="2:133" ht="11.25" customHeight="1" x14ac:dyDescent="0.15">
      <c r="B37" s="662" t="s">
        <v>331</v>
      </c>
      <c r="C37" s="663"/>
      <c r="D37" s="663"/>
      <c r="E37" s="663"/>
      <c r="F37" s="663"/>
      <c r="G37" s="663"/>
      <c r="H37" s="663"/>
      <c r="I37" s="663"/>
      <c r="J37" s="663"/>
      <c r="K37" s="663"/>
      <c r="L37" s="663"/>
      <c r="M37" s="663"/>
      <c r="N37" s="663"/>
      <c r="O37" s="663"/>
      <c r="P37" s="663"/>
      <c r="Q37" s="664"/>
      <c r="R37" s="665">
        <v>1275006</v>
      </c>
      <c r="S37" s="666"/>
      <c r="T37" s="666"/>
      <c r="U37" s="666"/>
      <c r="V37" s="666"/>
      <c r="W37" s="666"/>
      <c r="X37" s="666"/>
      <c r="Y37" s="667"/>
      <c r="Z37" s="668">
        <v>3.9</v>
      </c>
      <c r="AA37" s="668"/>
      <c r="AB37" s="668"/>
      <c r="AC37" s="668"/>
      <c r="AD37" s="669" t="s">
        <v>129</v>
      </c>
      <c r="AE37" s="669"/>
      <c r="AF37" s="669"/>
      <c r="AG37" s="669"/>
      <c r="AH37" s="669"/>
      <c r="AI37" s="669"/>
      <c r="AJ37" s="669"/>
      <c r="AK37" s="669"/>
      <c r="AL37" s="670" t="s">
        <v>129</v>
      </c>
      <c r="AM37" s="671"/>
      <c r="AN37" s="671"/>
      <c r="AO37" s="672"/>
      <c r="AQ37" s="743" t="s">
        <v>332</v>
      </c>
      <c r="AR37" s="744"/>
      <c r="AS37" s="744"/>
      <c r="AT37" s="744"/>
      <c r="AU37" s="744"/>
      <c r="AV37" s="744"/>
      <c r="AW37" s="744"/>
      <c r="AX37" s="744"/>
      <c r="AY37" s="745"/>
      <c r="AZ37" s="665">
        <v>919690</v>
      </c>
      <c r="BA37" s="666"/>
      <c r="BB37" s="666"/>
      <c r="BC37" s="666"/>
      <c r="BD37" s="690"/>
      <c r="BE37" s="690"/>
      <c r="BF37" s="723"/>
      <c r="BG37" s="680" t="s">
        <v>333</v>
      </c>
      <c r="BH37" s="681"/>
      <c r="BI37" s="681"/>
      <c r="BJ37" s="681"/>
      <c r="BK37" s="681"/>
      <c r="BL37" s="681"/>
      <c r="BM37" s="681"/>
      <c r="BN37" s="681"/>
      <c r="BO37" s="681"/>
      <c r="BP37" s="681"/>
      <c r="BQ37" s="681"/>
      <c r="BR37" s="681"/>
      <c r="BS37" s="681"/>
      <c r="BT37" s="681"/>
      <c r="BU37" s="682"/>
      <c r="BV37" s="665">
        <v>26666</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1937001</v>
      </c>
      <c r="CS37" s="690"/>
      <c r="CT37" s="690"/>
      <c r="CU37" s="690"/>
      <c r="CV37" s="690"/>
      <c r="CW37" s="690"/>
      <c r="CX37" s="690"/>
      <c r="CY37" s="691"/>
      <c r="CZ37" s="670">
        <v>6.1</v>
      </c>
      <c r="DA37" s="705"/>
      <c r="DB37" s="705"/>
      <c r="DC37" s="707"/>
      <c r="DD37" s="674">
        <v>1890052</v>
      </c>
      <c r="DE37" s="690"/>
      <c r="DF37" s="690"/>
      <c r="DG37" s="690"/>
      <c r="DH37" s="690"/>
      <c r="DI37" s="690"/>
      <c r="DJ37" s="690"/>
      <c r="DK37" s="691"/>
      <c r="DL37" s="674">
        <v>1384818</v>
      </c>
      <c r="DM37" s="690"/>
      <c r="DN37" s="690"/>
      <c r="DO37" s="690"/>
      <c r="DP37" s="690"/>
      <c r="DQ37" s="690"/>
      <c r="DR37" s="690"/>
      <c r="DS37" s="690"/>
      <c r="DT37" s="690"/>
      <c r="DU37" s="690"/>
      <c r="DV37" s="691"/>
      <c r="DW37" s="670">
        <v>7.9</v>
      </c>
      <c r="DX37" s="705"/>
      <c r="DY37" s="705"/>
      <c r="DZ37" s="705"/>
      <c r="EA37" s="705"/>
      <c r="EB37" s="705"/>
      <c r="EC37" s="706"/>
    </row>
    <row r="38" spans="2:133" ht="11.25" customHeight="1" x14ac:dyDescent="0.15">
      <c r="B38" s="662" t="s">
        <v>335</v>
      </c>
      <c r="C38" s="663"/>
      <c r="D38" s="663"/>
      <c r="E38" s="663"/>
      <c r="F38" s="663"/>
      <c r="G38" s="663"/>
      <c r="H38" s="663"/>
      <c r="I38" s="663"/>
      <c r="J38" s="663"/>
      <c r="K38" s="663"/>
      <c r="L38" s="663"/>
      <c r="M38" s="663"/>
      <c r="N38" s="663"/>
      <c r="O38" s="663"/>
      <c r="P38" s="663"/>
      <c r="Q38" s="664"/>
      <c r="R38" s="665">
        <v>987111</v>
      </c>
      <c r="S38" s="666"/>
      <c r="T38" s="666"/>
      <c r="U38" s="666"/>
      <c r="V38" s="666"/>
      <c r="W38" s="666"/>
      <c r="X38" s="666"/>
      <c r="Y38" s="667"/>
      <c r="Z38" s="668">
        <v>3</v>
      </c>
      <c r="AA38" s="668"/>
      <c r="AB38" s="668"/>
      <c r="AC38" s="668"/>
      <c r="AD38" s="669" t="s">
        <v>129</v>
      </c>
      <c r="AE38" s="669"/>
      <c r="AF38" s="669"/>
      <c r="AG38" s="669"/>
      <c r="AH38" s="669"/>
      <c r="AI38" s="669"/>
      <c r="AJ38" s="669"/>
      <c r="AK38" s="669"/>
      <c r="AL38" s="670" t="s">
        <v>129</v>
      </c>
      <c r="AM38" s="671"/>
      <c r="AN38" s="671"/>
      <c r="AO38" s="672"/>
      <c r="AQ38" s="743" t="s">
        <v>336</v>
      </c>
      <c r="AR38" s="744"/>
      <c r="AS38" s="744"/>
      <c r="AT38" s="744"/>
      <c r="AU38" s="744"/>
      <c r="AV38" s="744"/>
      <c r="AW38" s="744"/>
      <c r="AX38" s="744"/>
      <c r="AY38" s="745"/>
      <c r="AZ38" s="665">
        <v>133304</v>
      </c>
      <c r="BA38" s="666"/>
      <c r="BB38" s="666"/>
      <c r="BC38" s="666"/>
      <c r="BD38" s="690"/>
      <c r="BE38" s="690"/>
      <c r="BF38" s="723"/>
      <c r="BG38" s="680" t="s">
        <v>337</v>
      </c>
      <c r="BH38" s="681"/>
      <c r="BI38" s="681"/>
      <c r="BJ38" s="681"/>
      <c r="BK38" s="681"/>
      <c r="BL38" s="681"/>
      <c r="BM38" s="681"/>
      <c r="BN38" s="681"/>
      <c r="BO38" s="681"/>
      <c r="BP38" s="681"/>
      <c r="BQ38" s="681"/>
      <c r="BR38" s="681"/>
      <c r="BS38" s="681"/>
      <c r="BT38" s="681"/>
      <c r="BU38" s="682"/>
      <c r="BV38" s="665">
        <v>7306</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2857210</v>
      </c>
      <c r="CS38" s="666"/>
      <c r="CT38" s="666"/>
      <c r="CU38" s="666"/>
      <c r="CV38" s="666"/>
      <c r="CW38" s="666"/>
      <c r="CX38" s="666"/>
      <c r="CY38" s="667"/>
      <c r="CZ38" s="670">
        <v>9</v>
      </c>
      <c r="DA38" s="705"/>
      <c r="DB38" s="705"/>
      <c r="DC38" s="707"/>
      <c r="DD38" s="674">
        <v>2363740</v>
      </c>
      <c r="DE38" s="666"/>
      <c r="DF38" s="666"/>
      <c r="DG38" s="666"/>
      <c r="DH38" s="666"/>
      <c r="DI38" s="666"/>
      <c r="DJ38" s="666"/>
      <c r="DK38" s="667"/>
      <c r="DL38" s="674">
        <v>2220943</v>
      </c>
      <c r="DM38" s="666"/>
      <c r="DN38" s="666"/>
      <c r="DO38" s="666"/>
      <c r="DP38" s="666"/>
      <c r="DQ38" s="666"/>
      <c r="DR38" s="666"/>
      <c r="DS38" s="666"/>
      <c r="DT38" s="666"/>
      <c r="DU38" s="666"/>
      <c r="DV38" s="667"/>
      <c r="DW38" s="670">
        <v>12.7</v>
      </c>
      <c r="DX38" s="705"/>
      <c r="DY38" s="705"/>
      <c r="DZ38" s="705"/>
      <c r="EA38" s="705"/>
      <c r="EB38" s="705"/>
      <c r="EC38" s="706"/>
    </row>
    <row r="39" spans="2:133" ht="11.25" customHeight="1" x14ac:dyDescent="0.15">
      <c r="B39" s="662" t="s">
        <v>339</v>
      </c>
      <c r="C39" s="663"/>
      <c r="D39" s="663"/>
      <c r="E39" s="663"/>
      <c r="F39" s="663"/>
      <c r="G39" s="663"/>
      <c r="H39" s="663"/>
      <c r="I39" s="663"/>
      <c r="J39" s="663"/>
      <c r="K39" s="663"/>
      <c r="L39" s="663"/>
      <c r="M39" s="663"/>
      <c r="N39" s="663"/>
      <c r="O39" s="663"/>
      <c r="P39" s="663"/>
      <c r="Q39" s="664"/>
      <c r="R39" s="665">
        <v>623969</v>
      </c>
      <c r="S39" s="666"/>
      <c r="T39" s="666"/>
      <c r="U39" s="666"/>
      <c r="V39" s="666"/>
      <c r="W39" s="666"/>
      <c r="X39" s="666"/>
      <c r="Y39" s="667"/>
      <c r="Z39" s="668">
        <v>1.9</v>
      </c>
      <c r="AA39" s="668"/>
      <c r="AB39" s="668"/>
      <c r="AC39" s="668"/>
      <c r="AD39" s="669">
        <v>2150</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17525</v>
      </c>
      <c r="BA39" s="666"/>
      <c r="BB39" s="666"/>
      <c r="BC39" s="666"/>
      <c r="BD39" s="690"/>
      <c r="BE39" s="690"/>
      <c r="BF39" s="723"/>
      <c r="BG39" s="680" t="s">
        <v>341</v>
      </c>
      <c r="BH39" s="681"/>
      <c r="BI39" s="681"/>
      <c r="BJ39" s="681"/>
      <c r="BK39" s="681"/>
      <c r="BL39" s="681"/>
      <c r="BM39" s="681"/>
      <c r="BN39" s="681"/>
      <c r="BO39" s="681"/>
      <c r="BP39" s="681"/>
      <c r="BQ39" s="681"/>
      <c r="BR39" s="681"/>
      <c r="BS39" s="681"/>
      <c r="BT39" s="681"/>
      <c r="BU39" s="682"/>
      <c r="BV39" s="665">
        <v>10657</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989145</v>
      </c>
      <c r="CS39" s="690"/>
      <c r="CT39" s="690"/>
      <c r="CU39" s="690"/>
      <c r="CV39" s="690"/>
      <c r="CW39" s="690"/>
      <c r="CX39" s="690"/>
      <c r="CY39" s="691"/>
      <c r="CZ39" s="670">
        <v>3.1</v>
      </c>
      <c r="DA39" s="705"/>
      <c r="DB39" s="705"/>
      <c r="DC39" s="707"/>
      <c r="DD39" s="674">
        <v>691041</v>
      </c>
      <c r="DE39" s="690"/>
      <c r="DF39" s="690"/>
      <c r="DG39" s="690"/>
      <c r="DH39" s="690"/>
      <c r="DI39" s="690"/>
      <c r="DJ39" s="690"/>
      <c r="DK39" s="691"/>
      <c r="DL39" s="674" t="s">
        <v>129</v>
      </c>
      <c r="DM39" s="690"/>
      <c r="DN39" s="690"/>
      <c r="DO39" s="690"/>
      <c r="DP39" s="690"/>
      <c r="DQ39" s="690"/>
      <c r="DR39" s="690"/>
      <c r="DS39" s="690"/>
      <c r="DT39" s="690"/>
      <c r="DU39" s="690"/>
      <c r="DV39" s="691"/>
      <c r="DW39" s="670" t="s">
        <v>129</v>
      </c>
      <c r="DX39" s="705"/>
      <c r="DY39" s="705"/>
      <c r="DZ39" s="705"/>
      <c r="EA39" s="705"/>
      <c r="EB39" s="705"/>
      <c r="EC39" s="706"/>
    </row>
    <row r="40" spans="2:133" ht="11.25" customHeight="1" x14ac:dyDescent="0.15">
      <c r="B40" s="662" t="s">
        <v>343</v>
      </c>
      <c r="C40" s="663"/>
      <c r="D40" s="663"/>
      <c r="E40" s="663"/>
      <c r="F40" s="663"/>
      <c r="G40" s="663"/>
      <c r="H40" s="663"/>
      <c r="I40" s="663"/>
      <c r="J40" s="663"/>
      <c r="K40" s="663"/>
      <c r="L40" s="663"/>
      <c r="M40" s="663"/>
      <c r="N40" s="663"/>
      <c r="O40" s="663"/>
      <c r="P40" s="663"/>
      <c r="Q40" s="664"/>
      <c r="R40" s="665">
        <v>2597300</v>
      </c>
      <c r="S40" s="666"/>
      <c r="T40" s="666"/>
      <c r="U40" s="666"/>
      <c r="V40" s="666"/>
      <c r="W40" s="666"/>
      <c r="X40" s="666"/>
      <c r="Y40" s="667"/>
      <c r="Z40" s="668">
        <v>7.9</v>
      </c>
      <c r="AA40" s="668"/>
      <c r="AB40" s="668"/>
      <c r="AC40" s="668"/>
      <c r="AD40" s="669" t="s">
        <v>129</v>
      </c>
      <c r="AE40" s="669"/>
      <c r="AF40" s="669"/>
      <c r="AG40" s="669"/>
      <c r="AH40" s="669"/>
      <c r="AI40" s="669"/>
      <c r="AJ40" s="669"/>
      <c r="AK40" s="669"/>
      <c r="AL40" s="670" t="s">
        <v>129</v>
      </c>
      <c r="AM40" s="671"/>
      <c r="AN40" s="671"/>
      <c r="AO40" s="672"/>
      <c r="AQ40" s="743" t="s">
        <v>344</v>
      </c>
      <c r="AR40" s="744"/>
      <c r="AS40" s="744"/>
      <c r="AT40" s="744"/>
      <c r="AU40" s="744"/>
      <c r="AV40" s="744"/>
      <c r="AW40" s="744"/>
      <c r="AX40" s="744"/>
      <c r="AY40" s="745"/>
      <c r="AZ40" s="665" t="s">
        <v>129</v>
      </c>
      <c r="BA40" s="666"/>
      <c r="BB40" s="666"/>
      <c r="BC40" s="666"/>
      <c r="BD40" s="690"/>
      <c r="BE40" s="690"/>
      <c r="BF40" s="723"/>
      <c r="BG40" s="746" t="s">
        <v>345</v>
      </c>
      <c r="BH40" s="747"/>
      <c r="BI40" s="747"/>
      <c r="BJ40" s="747"/>
      <c r="BK40" s="747"/>
      <c r="BL40" s="222"/>
      <c r="BM40" s="681" t="s">
        <v>346</v>
      </c>
      <c r="BN40" s="681"/>
      <c r="BO40" s="681"/>
      <c r="BP40" s="681"/>
      <c r="BQ40" s="681"/>
      <c r="BR40" s="681"/>
      <c r="BS40" s="681"/>
      <c r="BT40" s="681"/>
      <c r="BU40" s="682"/>
      <c r="BV40" s="665">
        <v>81</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517857</v>
      </c>
      <c r="CS40" s="666"/>
      <c r="CT40" s="666"/>
      <c r="CU40" s="666"/>
      <c r="CV40" s="666"/>
      <c r="CW40" s="666"/>
      <c r="CX40" s="666"/>
      <c r="CY40" s="667"/>
      <c r="CZ40" s="670">
        <v>1.6</v>
      </c>
      <c r="DA40" s="705"/>
      <c r="DB40" s="705"/>
      <c r="DC40" s="707"/>
      <c r="DD40" s="674">
        <v>59401</v>
      </c>
      <c r="DE40" s="666"/>
      <c r="DF40" s="666"/>
      <c r="DG40" s="666"/>
      <c r="DH40" s="666"/>
      <c r="DI40" s="666"/>
      <c r="DJ40" s="666"/>
      <c r="DK40" s="667"/>
      <c r="DL40" s="674">
        <v>59362</v>
      </c>
      <c r="DM40" s="666"/>
      <c r="DN40" s="666"/>
      <c r="DO40" s="666"/>
      <c r="DP40" s="666"/>
      <c r="DQ40" s="666"/>
      <c r="DR40" s="666"/>
      <c r="DS40" s="666"/>
      <c r="DT40" s="666"/>
      <c r="DU40" s="666"/>
      <c r="DV40" s="667"/>
      <c r="DW40" s="670">
        <v>0.3</v>
      </c>
      <c r="DX40" s="705"/>
      <c r="DY40" s="705"/>
      <c r="DZ40" s="705"/>
      <c r="EA40" s="705"/>
      <c r="EB40" s="705"/>
      <c r="EC40" s="706"/>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349</v>
      </c>
      <c r="AR41" s="744"/>
      <c r="AS41" s="744"/>
      <c r="AT41" s="744"/>
      <c r="AU41" s="744"/>
      <c r="AV41" s="744"/>
      <c r="AW41" s="744"/>
      <c r="AX41" s="744"/>
      <c r="AY41" s="745"/>
      <c r="AZ41" s="665">
        <v>494597</v>
      </c>
      <c r="BA41" s="666"/>
      <c r="BB41" s="666"/>
      <c r="BC41" s="666"/>
      <c r="BD41" s="690"/>
      <c r="BE41" s="690"/>
      <c r="BF41" s="723"/>
      <c r="BG41" s="746"/>
      <c r="BH41" s="747"/>
      <c r="BI41" s="747"/>
      <c r="BJ41" s="747"/>
      <c r="BK41" s="747"/>
      <c r="BL41" s="222"/>
      <c r="BM41" s="681" t="s">
        <v>350</v>
      </c>
      <c r="BN41" s="681"/>
      <c r="BO41" s="681"/>
      <c r="BP41" s="681"/>
      <c r="BQ41" s="681"/>
      <c r="BR41" s="681"/>
      <c r="BS41" s="681"/>
      <c r="BT41" s="681"/>
      <c r="BU41" s="682"/>
      <c r="BV41" s="665" t="s">
        <v>129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129</v>
      </c>
      <c r="CS41" s="690"/>
      <c r="CT41" s="690"/>
      <c r="CU41" s="690"/>
      <c r="CV41" s="690"/>
      <c r="CW41" s="690"/>
      <c r="CX41" s="690"/>
      <c r="CY41" s="691"/>
      <c r="CZ41" s="670" t="s">
        <v>129</v>
      </c>
      <c r="DA41" s="705"/>
      <c r="DB41" s="705"/>
      <c r="DC41" s="707"/>
      <c r="DD41" s="674" t="s">
        <v>129</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353</v>
      </c>
      <c r="S42" s="666"/>
      <c r="T42" s="666"/>
      <c r="U42" s="666"/>
      <c r="V42" s="666"/>
      <c r="W42" s="666"/>
      <c r="X42" s="666"/>
      <c r="Y42" s="667"/>
      <c r="Z42" s="668" t="s">
        <v>353</v>
      </c>
      <c r="AA42" s="668"/>
      <c r="AB42" s="668"/>
      <c r="AC42" s="668"/>
      <c r="AD42" s="669" t="s">
        <v>353</v>
      </c>
      <c r="AE42" s="669"/>
      <c r="AF42" s="669"/>
      <c r="AG42" s="669"/>
      <c r="AH42" s="669"/>
      <c r="AI42" s="669"/>
      <c r="AJ42" s="669"/>
      <c r="AK42" s="669"/>
      <c r="AL42" s="670" t="s">
        <v>353</v>
      </c>
      <c r="AM42" s="671"/>
      <c r="AN42" s="671"/>
      <c r="AO42" s="672"/>
      <c r="AQ42" s="750" t="s">
        <v>354</v>
      </c>
      <c r="AR42" s="751"/>
      <c r="AS42" s="751"/>
      <c r="AT42" s="751"/>
      <c r="AU42" s="751"/>
      <c r="AV42" s="751"/>
      <c r="AW42" s="751"/>
      <c r="AX42" s="751"/>
      <c r="AY42" s="752"/>
      <c r="AZ42" s="759">
        <v>2287415</v>
      </c>
      <c r="BA42" s="760"/>
      <c r="BB42" s="760"/>
      <c r="BC42" s="760"/>
      <c r="BD42" s="736"/>
      <c r="BE42" s="736"/>
      <c r="BF42" s="738"/>
      <c r="BG42" s="748"/>
      <c r="BH42" s="749"/>
      <c r="BI42" s="749"/>
      <c r="BJ42" s="749"/>
      <c r="BK42" s="749"/>
      <c r="BL42" s="223"/>
      <c r="BM42" s="693" t="s">
        <v>355</v>
      </c>
      <c r="BN42" s="693"/>
      <c r="BO42" s="693"/>
      <c r="BP42" s="693"/>
      <c r="BQ42" s="693"/>
      <c r="BR42" s="693"/>
      <c r="BS42" s="693"/>
      <c r="BT42" s="693"/>
      <c r="BU42" s="694"/>
      <c r="BV42" s="759">
        <v>390</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2975637</v>
      </c>
      <c r="CS42" s="690"/>
      <c r="CT42" s="690"/>
      <c r="CU42" s="690"/>
      <c r="CV42" s="690"/>
      <c r="CW42" s="690"/>
      <c r="CX42" s="690"/>
      <c r="CY42" s="691"/>
      <c r="CZ42" s="670">
        <v>9.4</v>
      </c>
      <c r="DA42" s="705"/>
      <c r="DB42" s="705"/>
      <c r="DC42" s="707"/>
      <c r="DD42" s="674">
        <v>673079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733100</v>
      </c>
      <c r="S43" s="666"/>
      <c r="T43" s="666"/>
      <c r="U43" s="666"/>
      <c r="V43" s="666"/>
      <c r="W43" s="666"/>
      <c r="X43" s="666"/>
      <c r="Y43" s="667"/>
      <c r="Z43" s="668">
        <v>2.2000000000000002</v>
      </c>
      <c r="AA43" s="668"/>
      <c r="AB43" s="668"/>
      <c r="AC43" s="668"/>
      <c r="AD43" s="669" t="s">
        <v>353</v>
      </c>
      <c r="AE43" s="669"/>
      <c r="AF43" s="669"/>
      <c r="AG43" s="669"/>
      <c r="AH43" s="669"/>
      <c r="AI43" s="669"/>
      <c r="AJ43" s="669"/>
      <c r="AK43" s="669"/>
      <c r="AL43" s="670" t="s">
        <v>353</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37667</v>
      </c>
      <c r="CS43" s="690"/>
      <c r="CT43" s="690"/>
      <c r="CU43" s="690"/>
      <c r="CV43" s="690"/>
      <c r="CW43" s="690"/>
      <c r="CX43" s="690"/>
      <c r="CY43" s="691"/>
      <c r="CZ43" s="670">
        <v>0.1</v>
      </c>
      <c r="DA43" s="705"/>
      <c r="DB43" s="705"/>
      <c r="DC43" s="707"/>
      <c r="DD43" s="674">
        <v>37667</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32980804</v>
      </c>
      <c r="S44" s="760"/>
      <c r="T44" s="760"/>
      <c r="U44" s="760"/>
      <c r="V44" s="760"/>
      <c r="W44" s="760"/>
      <c r="X44" s="760"/>
      <c r="Y44" s="761"/>
      <c r="Z44" s="762">
        <v>100</v>
      </c>
      <c r="AA44" s="762"/>
      <c r="AB44" s="762"/>
      <c r="AC44" s="762"/>
      <c r="AD44" s="763">
        <v>16749547</v>
      </c>
      <c r="AE44" s="763"/>
      <c r="AF44" s="763"/>
      <c r="AG44" s="763"/>
      <c r="AH44" s="763"/>
      <c r="AI44" s="763"/>
      <c r="AJ44" s="763"/>
      <c r="AK44" s="763"/>
      <c r="AL44" s="764">
        <v>100</v>
      </c>
      <c r="AM44" s="737"/>
      <c r="AN44" s="737"/>
      <c r="AO44" s="765"/>
      <c r="CD44" s="766" t="s">
        <v>305</v>
      </c>
      <c r="CE44" s="767"/>
      <c r="CF44" s="662" t="s">
        <v>360</v>
      </c>
      <c r="CG44" s="663"/>
      <c r="CH44" s="663"/>
      <c r="CI44" s="663"/>
      <c r="CJ44" s="663"/>
      <c r="CK44" s="663"/>
      <c r="CL44" s="663"/>
      <c r="CM44" s="663"/>
      <c r="CN44" s="663"/>
      <c r="CO44" s="663"/>
      <c r="CP44" s="663"/>
      <c r="CQ44" s="664"/>
      <c r="CR44" s="665">
        <v>2967590</v>
      </c>
      <c r="CS44" s="666"/>
      <c r="CT44" s="666"/>
      <c r="CU44" s="666"/>
      <c r="CV44" s="666"/>
      <c r="CW44" s="666"/>
      <c r="CX44" s="666"/>
      <c r="CY44" s="667"/>
      <c r="CZ44" s="670">
        <v>9.4</v>
      </c>
      <c r="DA44" s="671"/>
      <c r="DB44" s="671"/>
      <c r="DC44" s="683"/>
      <c r="DD44" s="674">
        <v>668132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1327418</v>
      </c>
      <c r="CS45" s="690"/>
      <c r="CT45" s="690"/>
      <c r="CU45" s="690"/>
      <c r="CV45" s="690"/>
      <c r="CW45" s="690"/>
      <c r="CX45" s="690"/>
      <c r="CY45" s="691"/>
      <c r="CZ45" s="670">
        <v>4.2</v>
      </c>
      <c r="DA45" s="705"/>
      <c r="DB45" s="705"/>
      <c r="DC45" s="707"/>
      <c r="DD45" s="674">
        <v>163490</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1404631</v>
      </c>
      <c r="CS46" s="666"/>
      <c r="CT46" s="666"/>
      <c r="CU46" s="666"/>
      <c r="CV46" s="666"/>
      <c r="CW46" s="666"/>
      <c r="CX46" s="666"/>
      <c r="CY46" s="667"/>
      <c r="CZ46" s="670">
        <v>4.4000000000000004</v>
      </c>
      <c r="DA46" s="671"/>
      <c r="DB46" s="671"/>
      <c r="DC46" s="683"/>
      <c r="DD46" s="674">
        <v>503639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8047</v>
      </c>
      <c r="CS47" s="690"/>
      <c r="CT47" s="690"/>
      <c r="CU47" s="690"/>
      <c r="CV47" s="690"/>
      <c r="CW47" s="690"/>
      <c r="CX47" s="690"/>
      <c r="CY47" s="691"/>
      <c r="CZ47" s="670">
        <v>0</v>
      </c>
      <c r="DA47" s="705"/>
      <c r="DB47" s="705"/>
      <c r="DC47" s="707"/>
      <c r="DD47" s="674">
        <v>4947</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368</v>
      </c>
      <c r="CE49" s="710"/>
      <c r="CF49" s="710"/>
      <c r="CG49" s="710"/>
      <c r="CH49" s="710"/>
      <c r="CI49" s="710"/>
      <c r="CJ49" s="710"/>
      <c r="CK49" s="710"/>
      <c r="CL49" s="710"/>
      <c r="CM49" s="710"/>
      <c r="CN49" s="710"/>
      <c r="CO49" s="710"/>
      <c r="CP49" s="710"/>
      <c r="CQ49" s="711"/>
      <c r="CR49" s="759">
        <v>31613884</v>
      </c>
      <c r="CS49" s="736"/>
      <c r="CT49" s="736"/>
      <c r="CU49" s="736"/>
      <c r="CV49" s="736"/>
      <c r="CW49" s="736"/>
      <c r="CX49" s="736"/>
      <c r="CY49" s="773"/>
      <c r="CZ49" s="764">
        <v>100</v>
      </c>
      <c r="DA49" s="774"/>
      <c r="DB49" s="774"/>
      <c r="DC49" s="775"/>
      <c r="DD49" s="776">
        <v>20123122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hdhspnegzBPm7rUE36m2yZsSnZitI+HDjvtLBZaAKT4rHXp1046bmPBJpAda7QZeNE8teYHR0A61ySyQ6EMCA==" saltValue="Ut9FO5Uto6wcbaNQbGD7+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33065</v>
      </c>
      <c r="R7" s="817"/>
      <c r="S7" s="817"/>
      <c r="T7" s="817"/>
      <c r="U7" s="817"/>
      <c r="V7" s="817">
        <v>31698</v>
      </c>
      <c r="W7" s="817"/>
      <c r="X7" s="817"/>
      <c r="Y7" s="817"/>
      <c r="Z7" s="817"/>
      <c r="AA7" s="817">
        <v>1367</v>
      </c>
      <c r="AB7" s="817"/>
      <c r="AC7" s="817"/>
      <c r="AD7" s="817"/>
      <c r="AE7" s="818"/>
      <c r="AF7" s="819">
        <v>1052</v>
      </c>
      <c r="AG7" s="820"/>
      <c r="AH7" s="820"/>
      <c r="AI7" s="820"/>
      <c r="AJ7" s="821"/>
      <c r="AK7" s="822">
        <v>1269</v>
      </c>
      <c r="AL7" s="823"/>
      <c r="AM7" s="823"/>
      <c r="AN7" s="823"/>
      <c r="AO7" s="823"/>
      <c r="AP7" s="823">
        <v>31024</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v>32981</v>
      </c>
      <c r="R23" s="857"/>
      <c r="S23" s="857"/>
      <c r="T23" s="857"/>
      <c r="U23" s="857"/>
      <c r="V23" s="857">
        <v>31614</v>
      </c>
      <c r="W23" s="857"/>
      <c r="X23" s="857"/>
      <c r="Y23" s="857"/>
      <c r="Z23" s="857"/>
      <c r="AA23" s="857">
        <v>1367</v>
      </c>
      <c r="AB23" s="857"/>
      <c r="AC23" s="857"/>
      <c r="AD23" s="857"/>
      <c r="AE23" s="858"/>
      <c r="AF23" s="859">
        <v>1052</v>
      </c>
      <c r="AG23" s="857"/>
      <c r="AH23" s="857"/>
      <c r="AI23" s="857"/>
      <c r="AJ23" s="860"/>
      <c r="AK23" s="861"/>
      <c r="AL23" s="862"/>
      <c r="AM23" s="862"/>
      <c r="AN23" s="862"/>
      <c r="AO23" s="862"/>
      <c r="AP23" s="857">
        <v>31024</v>
      </c>
      <c r="AQ23" s="857"/>
      <c r="AR23" s="857"/>
      <c r="AS23" s="857"/>
      <c r="AT23" s="857"/>
      <c r="AU23" s="873"/>
      <c r="AV23" s="873"/>
      <c r="AW23" s="873"/>
      <c r="AX23" s="873"/>
      <c r="AY23" s="874"/>
      <c r="AZ23" s="875" t="s">
        <v>513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566</v>
      </c>
      <c r="C28" s="814"/>
      <c r="D28" s="814"/>
      <c r="E28" s="814"/>
      <c r="F28" s="814"/>
      <c r="G28" s="814"/>
      <c r="H28" s="814"/>
      <c r="I28" s="814"/>
      <c r="J28" s="814"/>
      <c r="K28" s="814"/>
      <c r="L28" s="814"/>
      <c r="M28" s="814"/>
      <c r="N28" s="814"/>
      <c r="O28" s="814"/>
      <c r="P28" s="815"/>
      <c r="Q28" s="886">
        <v>5699</v>
      </c>
      <c r="R28" s="887"/>
      <c r="S28" s="887"/>
      <c r="T28" s="887"/>
      <c r="U28" s="887"/>
      <c r="V28" s="887">
        <v>5564</v>
      </c>
      <c r="W28" s="887"/>
      <c r="X28" s="887"/>
      <c r="Y28" s="887"/>
      <c r="Z28" s="887"/>
      <c r="AA28" s="887">
        <v>134</v>
      </c>
      <c r="AB28" s="887"/>
      <c r="AC28" s="887"/>
      <c r="AD28" s="887"/>
      <c r="AE28" s="888"/>
      <c r="AF28" s="889">
        <v>134</v>
      </c>
      <c r="AG28" s="887"/>
      <c r="AH28" s="887"/>
      <c r="AI28" s="887"/>
      <c r="AJ28" s="890"/>
      <c r="AK28" s="891">
        <v>425</v>
      </c>
      <c r="AL28" s="892"/>
      <c r="AM28" s="892"/>
      <c r="AN28" s="892"/>
      <c r="AO28" s="892"/>
      <c r="AP28" s="892" t="s">
        <v>513</v>
      </c>
      <c r="AQ28" s="892"/>
      <c r="AR28" s="892"/>
      <c r="AS28" s="892"/>
      <c r="AT28" s="892"/>
      <c r="AU28" s="892" t="s">
        <v>513</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565</v>
      </c>
      <c r="C29" s="845"/>
      <c r="D29" s="845"/>
      <c r="E29" s="845"/>
      <c r="F29" s="845"/>
      <c r="G29" s="845"/>
      <c r="H29" s="845"/>
      <c r="I29" s="845"/>
      <c r="J29" s="845"/>
      <c r="K29" s="845"/>
      <c r="L29" s="845"/>
      <c r="M29" s="845"/>
      <c r="N29" s="845"/>
      <c r="O29" s="845"/>
      <c r="P29" s="846"/>
      <c r="Q29" s="847">
        <v>8107</v>
      </c>
      <c r="R29" s="848"/>
      <c r="S29" s="848"/>
      <c r="T29" s="848"/>
      <c r="U29" s="848"/>
      <c r="V29" s="848">
        <v>7866</v>
      </c>
      <c r="W29" s="848"/>
      <c r="X29" s="848"/>
      <c r="Y29" s="848"/>
      <c r="Z29" s="848"/>
      <c r="AA29" s="848">
        <v>241</v>
      </c>
      <c r="AB29" s="848"/>
      <c r="AC29" s="848"/>
      <c r="AD29" s="848"/>
      <c r="AE29" s="849"/>
      <c r="AF29" s="850">
        <v>241</v>
      </c>
      <c r="AG29" s="851"/>
      <c r="AH29" s="851"/>
      <c r="AI29" s="851"/>
      <c r="AJ29" s="852"/>
      <c r="AK29" s="898">
        <v>1177</v>
      </c>
      <c r="AL29" s="894"/>
      <c r="AM29" s="894"/>
      <c r="AN29" s="894"/>
      <c r="AO29" s="894"/>
      <c r="AP29" s="894" t="s">
        <v>513</v>
      </c>
      <c r="AQ29" s="894"/>
      <c r="AR29" s="894"/>
      <c r="AS29" s="894"/>
      <c r="AT29" s="894"/>
      <c r="AU29" s="894" t="s">
        <v>513</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569</v>
      </c>
      <c r="C30" s="845"/>
      <c r="D30" s="845"/>
      <c r="E30" s="845"/>
      <c r="F30" s="845"/>
      <c r="G30" s="845"/>
      <c r="H30" s="845"/>
      <c r="I30" s="845"/>
      <c r="J30" s="845"/>
      <c r="K30" s="845"/>
      <c r="L30" s="845"/>
      <c r="M30" s="845"/>
      <c r="N30" s="845"/>
      <c r="O30" s="845"/>
      <c r="P30" s="846"/>
      <c r="Q30" s="847">
        <v>727</v>
      </c>
      <c r="R30" s="848"/>
      <c r="S30" s="848"/>
      <c r="T30" s="848"/>
      <c r="U30" s="848"/>
      <c r="V30" s="848">
        <v>727</v>
      </c>
      <c r="W30" s="848"/>
      <c r="X30" s="848"/>
      <c r="Y30" s="848"/>
      <c r="Z30" s="848"/>
      <c r="AA30" s="848">
        <v>0</v>
      </c>
      <c r="AB30" s="848"/>
      <c r="AC30" s="848"/>
      <c r="AD30" s="848"/>
      <c r="AE30" s="849"/>
      <c r="AF30" s="850">
        <v>0</v>
      </c>
      <c r="AG30" s="851"/>
      <c r="AH30" s="851"/>
      <c r="AI30" s="851"/>
      <c r="AJ30" s="852"/>
      <c r="AK30" s="898">
        <v>229</v>
      </c>
      <c r="AL30" s="894"/>
      <c r="AM30" s="894"/>
      <c r="AN30" s="894"/>
      <c r="AO30" s="894"/>
      <c r="AP30" s="894" t="s">
        <v>513</v>
      </c>
      <c r="AQ30" s="894"/>
      <c r="AR30" s="894"/>
      <c r="AS30" s="894"/>
      <c r="AT30" s="894"/>
      <c r="AU30" s="894" t="s">
        <v>513</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564</v>
      </c>
      <c r="C31" s="845"/>
      <c r="D31" s="845"/>
      <c r="E31" s="845"/>
      <c r="F31" s="845"/>
      <c r="G31" s="845"/>
      <c r="H31" s="845"/>
      <c r="I31" s="845"/>
      <c r="J31" s="845"/>
      <c r="K31" s="845"/>
      <c r="L31" s="845"/>
      <c r="M31" s="845"/>
      <c r="N31" s="845"/>
      <c r="O31" s="845"/>
      <c r="P31" s="846"/>
      <c r="Q31" s="847">
        <v>1138</v>
      </c>
      <c r="R31" s="848"/>
      <c r="S31" s="848"/>
      <c r="T31" s="848"/>
      <c r="U31" s="848"/>
      <c r="V31" s="848">
        <v>1021</v>
      </c>
      <c r="W31" s="848"/>
      <c r="X31" s="848"/>
      <c r="Y31" s="848"/>
      <c r="Z31" s="848"/>
      <c r="AA31" s="848">
        <v>116</v>
      </c>
      <c r="AB31" s="848"/>
      <c r="AC31" s="848"/>
      <c r="AD31" s="848"/>
      <c r="AE31" s="849"/>
      <c r="AF31" s="850">
        <v>540</v>
      </c>
      <c r="AG31" s="851"/>
      <c r="AH31" s="851"/>
      <c r="AI31" s="851"/>
      <c r="AJ31" s="852"/>
      <c r="AK31" s="898">
        <v>133</v>
      </c>
      <c r="AL31" s="894"/>
      <c r="AM31" s="894"/>
      <c r="AN31" s="894"/>
      <c r="AO31" s="894"/>
      <c r="AP31" s="894">
        <v>6003</v>
      </c>
      <c r="AQ31" s="894"/>
      <c r="AR31" s="894"/>
      <c r="AS31" s="894"/>
      <c r="AT31" s="894"/>
      <c r="AU31" s="894">
        <v>174</v>
      </c>
      <c r="AV31" s="894"/>
      <c r="AW31" s="894"/>
      <c r="AX31" s="894"/>
      <c r="AY31" s="894"/>
      <c r="AZ31" s="895" t="s">
        <v>513</v>
      </c>
      <c r="BA31" s="895"/>
      <c r="BB31" s="895"/>
      <c r="BC31" s="895"/>
      <c r="BD31" s="895"/>
      <c r="BE31" s="896" t="s">
        <v>580</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563</v>
      </c>
      <c r="C32" s="845"/>
      <c r="D32" s="845"/>
      <c r="E32" s="845"/>
      <c r="F32" s="845"/>
      <c r="G32" s="845"/>
      <c r="H32" s="845"/>
      <c r="I32" s="845"/>
      <c r="J32" s="845"/>
      <c r="K32" s="845"/>
      <c r="L32" s="845"/>
      <c r="M32" s="845"/>
      <c r="N32" s="845"/>
      <c r="O32" s="845"/>
      <c r="P32" s="846"/>
      <c r="Q32" s="847">
        <v>1574</v>
      </c>
      <c r="R32" s="848"/>
      <c r="S32" s="848"/>
      <c r="T32" s="848"/>
      <c r="U32" s="848"/>
      <c r="V32" s="848">
        <v>1347</v>
      </c>
      <c r="W32" s="848"/>
      <c r="X32" s="848"/>
      <c r="Y32" s="848"/>
      <c r="Z32" s="848"/>
      <c r="AA32" s="848">
        <v>226</v>
      </c>
      <c r="AB32" s="848"/>
      <c r="AC32" s="848"/>
      <c r="AD32" s="848"/>
      <c r="AE32" s="849"/>
      <c r="AF32" s="850">
        <v>936</v>
      </c>
      <c r="AG32" s="851"/>
      <c r="AH32" s="851"/>
      <c r="AI32" s="851"/>
      <c r="AJ32" s="852"/>
      <c r="AK32" s="898">
        <v>842</v>
      </c>
      <c r="AL32" s="894"/>
      <c r="AM32" s="894"/>
      <c r="AN32" s="894"/>
      <c r="AO32" s="894"/>
      <c r="AP32" s="894">
        <v>12945</v>
      </c>
      <c r="AQ32" s="894"/>
      <c r="AR32" s="894"/>
      <c r="AS32" s="894"/>
      <c r="AT32" s="894"/>
      <c r="AU32" s="894">
        <v>9968</v>
      </c>
      <c r="AV32" s="894"/>
      <c r="AW32" s="894"/>
      <c r="AX32" s="894"/>
      <c r="AY32" s="894"/>
      <c r="AZ32" s="895" t="s">
        <v>513</v>
      </c>
      <c r="BA32" s="895"/>
      <c r="BB32" s="895"/>
      <c r="BC32" s="895"/>
      <c r="BD32" s="895"/>
      <c r="BE32" s="896" t="s">
        <v>580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579</v>
      </c>
      <c r="C33" s="845"/>
      <c r="D33" s="845"/>
      <c r="E33" s="845"/>
      <c r="F33" s="845"/>
      <c r="G33" s="845"/>
      <c r="H33" s="845"/>
      <c r="I33" s="845"/>
      <c r="J33" s="845"/>
      <c r="K33" s="845"/>
      <c r="L33" s="845"/>
      <c r="M33" s="845"/>
      <c r="N33" s="845"/>
      <c r="O33" s="845"/>
      <c r="P33" s="846"/>
      <c r="Q33" s="847">
        <v>42</v>
      </c>
      <c r="R33" s="848"/>
      <c r="S33" s="848"/>
      <c r="T33" s="848"/>
      <c r="U33" s="848"/>
      <c r="V33" s="848">
        <v>41</v>
      </c>
      <c r="W33" s="848"/>
      <c r="X33" s="848"/>
      <c r="Y33" s="848"/>
      <c r="Z33" s="848"/>
      <c r="AA33" s="848">
        <v>0</v>
      </c>
      <c r="AB33" s="848"/>
      <c r="AC33" s="848"/>
      <c r="AD33" s="848"/>
      <c r="AE33" s="849"/>
      <c r="AF33" s="850">
        <v>0</v>
      </c>
      <c r="AG33" s="851"/>
      <c r="AH33" s="851"/>
      <c r="AI33" s="851"/>
      <c r="AJ33" s="852"/>
      <c r="AK33" s="898">
        <v>18</v>
      </c>
      <c r="AL33" s="894"/>
      <c r="AM33" s="894"/>
      <c r="AN33" s="894"/>
      <c r="AO33" s="894"/>
      <c r="AP33" s="894">
        <v>149</v>
      </c>
      <c r="AQ33" s="894"/>
      <c r="AR33" s="894"/>
      <c r="AS33" s="894"/>
      <c r="AT33" s="894"/>
      <c r="AU33" s="894">
        <v>99</v>
      </c>
      <c r="AV33" s="894"/>
      <c r="AW33" s="894"/>
      <c r="AX33" s="894"/>
      <c r="AY33" s="894"/>
      <c r="AZ33" s="895" t="s">
        <v>513</v>
      </c>
      <c r="BA33" s="895"/>
      <c r="BB33" s="895"/>
      <c r="BC33" s="895"/>
      <c r="BD33" s="895"/>
      <c r="BE33" s="896" t="s">
        <v>581</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568</v>
      </c>
      <c r="C34" s="845"/>
      <c r="D34" s="845"/>
      <c r="E34" s="845"/>
      <c r="F34" s="845"/>
      <c r="G34" s="845"/>
      <c r="H34" s="845"/>
      <c r="I34" s="845"/>
      <c r="J34" s="845"/>
      <c r="K34" s="845"/>
      <c r="L34" s="845"/>
      <c r="M34" s="845"/>
      <c r="N34" s="845"/>
      <c r="O34" s="845"/>
      <c r="P34" s="846"/>
      <c r="Q34" s="847">
        <v>15</v>
      </c>
      <c r="R34" s="848"/>
      <c r="S34" s="848"/>
      <c r="T34" s="848"/>
      <c r="U34" s="848"/>
      <c r="V34" s="848">
        <v>15</v>
      </c>
      <c r="W34" s="848"/>
      <c r="X34" s="848"/>
      <c r="Y34" s="848"/>
      <c r="Z34" s="848"/>
      <c r="AA34" s="848">
        <v>0</v>
      </c>
      <c r="AB34" s="848"/>
      <c r="AC34" s="848"/>
      <c r="AD34" s="848"/>
      <c r="AE34" s="849"/>
      <c r="AF34" s="850">
        <v>0</v>
      </c>
      <c r="AG34" s="851"/>
      <c r="AH34" s="851"/>
      <c r="AI34" s="851"/>
      <c r="AJ34" s="852"/>
      <c r="AK34" s="898">
        <v>12</v>
      </c>
      <c r="AL34" s="894"/>
      <c r="AM34" s="894"/>
      <c r="AN34" s="894"/>
      <c r="AO34" s="894"/>
      <c r="AP34" s="894">
        <v>51</v>
      </c>
      <c r="AQ34" s="894"/>
      <c r="AR34" s="894"/>
      <c r="AS34" s="894"/>
      <c r="AT34" s="894"/>
      <c r="AU34" s="894">
        <v>50</v>
      </c>
      <c r="AV34" s="894"/>
      <c r="AW34" s="894"/>
      <c r="AX34" s="894"/>
      <c r="AY34" s="894"/>
      <c r="AZ34" s="895" t="s">
        <v>513</v>
      </c>
      <c r="BA34" s="895"/>
      <c r="BB34" s="895"/>
      <c r="BC34" s="895"/>
      <c r="BD34" s="895"/>
      <c r="BE34" s="896" t="s">
        <v>581</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567</v>
      </c>
      <c r="C35" s="845"/>
      <c r="D35" s="845"/>
      <c r="E35" s="845"/>
      <c r="F35" s="845"/>
      <c r="G35" s="845"/>
      <c r="H35" s="845"/>
      <c r="I35" s="845"/>
      <c r="J35" s="845"/>
      <c r="K35" s="845"/>
      <c r="L35" s="845"/>
      <c r="M35" s="845"/>
      <c r="N35" s="845"/>
      <c r="O35" s="845"/>
      <c r="P35" s="846"/>
      <c r="Q35" s="847">
        <v>195</v>
      </c>
      <c r="R35" s="848"/>
      <c r="S35" s="848"/>
      <c r="T35" s="848"/>
      <c r="U35" s="848"/>
      <c r="V35" s="848">
        <v>195</v>
      </c>
      <c r="W35" s="848"/>
      <c r="X35" s="848"/>
      <c r="Y35" s="848"/>
      <c r="Z35" s="848"/>
      <c r="AA35" s="848">
        <v>1</v>
      </c>
      <c r="AB35" s="848"/>
      <c r="AC35" s="848"/>
      <c r="AD35" s="848"/>
      <c r="AE35" s="849"/>
      <c r="AF35" s="850">
        <v>1</v>
      </c>
      <c r="AG35" s="851"/>
      <c r="AH35" s="851"/>
      <c r="AI35" s="851"/>
      <c r="AJ35" s="852"/>
      <c r="AK35" s="898">
        <v>46</v>
      </c>
      <c r="AL35" s="894"/>
      <c r="AM35" s="894"/>
      <c r="AN35" s="894"/>
      <c r="AO35" s="894"/>
      <c r="AP35" s="894">
        <v>197</v>
      </c>
      <c r="AQ35" s="894"/>
      <c r="AR35" s="894"/>
      <c r="AS35" s="894"/>
      <c r="AT35" s="894"/>
      <c r="AU35" s="894">
        <v>181</v>
      </c>
      <c r="AV35" s="894"/>
      <c r="AW35" s="894"/>
      <c r="AX35" s="894"/>
      <c r="AY35" s="894"/>
      <c r="AZ35" s="895" t="s">
        <v>513</v>
      </c>
      <c r="BA35" s="895"/>
      <c r="BB35" s="895"/>
      <c r="BC35" s="895"/>
      <c r="BD35" s="895"/>
      <c r="BE35" s="896" t="s">
        <v>581</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1853</v>
      </c>
      <c r="AG63" s="908"/>
      <c r="AH63" s="908"/>
      <c r="AI63" s="908"/>
      <c r="AJ63" s="909"/>
      <c r="AK63" s="910"/>
      <c r="AL63" s="905"/>
      <c r="AM63" s="905"/>
      <c r="AN63" s="905"/>
      <c r="AO63" s="905"/>
      <c r="AP63" s="908">
        <v>19345</v>
      </c>
      <c r="AQ63" s="908"/>
      <c r="AR63" s="908"/>
      <c r="AS63" s="908"/>
      <c r="AT63" s="908"/>
      <c r="AU63" s="908">
        <v>10471</v>
      </c>
      <c r="AV63" s="908"/>
      <c r="AW63" s="908"/>
      <c r="AX63" s="908"/>
      <c r="AY63" s="908"/>
      <c r="AZ63" s="912"/>
      <c r="BA63" s="912"/>
      <c r="BB63" s="912"/>
      <c r="BC63" s="912"/>
      <c r="BD63" s="912"/>
      <c r="BE63" s="913"/>
      <c r="BF63" s="913"/>
      <c r="BG63" s="913"/>
      <c r="BH63" s="913"/>
      <c r="BI63" s="914"/>
      <c r="BJ63" s="915" t="s">
        <v>513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410</v>
      </c>
      <c r="R66" s="798"/>
      <c r="S66" s="798"/>
      <c r="T66" s="798"/>
      <c r="U66" s="799"/>
      <c r="V66" s="797" t="s">
        <v>411</v>
      </c>
      <c r="W66" s="798"/>
      <c r="X66" s="798"/>
      <c r="Y66" s="798"/>
      <c r="Z66" s="799"/>
      <c r="AA66" s="797" t="s">
        <v>412</v>
      </c>
      <c r="AB66" s="798"/>
      <c r="AC66" s="798"/>
      <c r="AD66" s="798"/>
      <c r="AE66" s="799"/>
      <c r="AF66" s="918" t="s">
        <v>413</v>
      </c>
      <c r="AG66" s="879"/>
      <c r="AH66" s="879"/>
      <c r="AI66" s="879"/>
      <c r="AJ66" s="919"/>
      <c r="AK66" s="797" t="s">
        <v>402</v>
      </c>
      <c r="AL66" s="792"/>
      <c r="AM66" s="792"/>
      <c r="AN66" s="792"/>
      <c r="AO66" s="793"/>
      <c r="AP66" s="797" t="s">
        <v>414</v>
      </c>
      <c r="AQ66" s="798"/>
      <c r="AR66" s="798"/>
      <c r="AS66" s="798"/>
      <c r="AT66" s="799"/>
      <c r="AU66" s="797" t="s">
        <v>415</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582</v>
      </c>
      <c r="C68" s="934"/>
      <c r="D68" s="934"/>
      <c r="E68" s="934"/>
      <c r="F68" s="934"/>
      <c r="G68" s="934"/>
      <c r="H68" s="934"/>
      <c r="I68" s="934"/>
      <c r="J68" s="934"/>
      <c r="K68" s="934"/>
      <c r="L68" s="934"/>
      <c r="M68" s="934"/>
      <c r="N68" s="934"/>
      <c r="O68" s="934"/>
      <c r="P68" s="935"/>
      <c r="Q68" s="936">
        <v>3231</v>
      </c>
      <c r="R68" s="930"/>
      <c r="S68" s="930"/>
      <c r="T68" s="930"/>
      <c r="U68" s="930"/>
      <c r="V68" s="930">
        <v>3132</v>
      </c>
      <c r="W68" s="930"/>
      <c r="X68" s="930"/>
      <c r="Y68" s="930"/>
      <c r="Z68" s="930"/>
      <c r="AA68" s="930">
        <v>100</v>
      </c>
      <c r="AB68" s="930"/>
      <c r="AC68" s="930"/>
      <c r="AD68" s="930"/>
      <c r="AE68" s="930"/>
      <c r="AF68" s="930">
        <v>100</v>
      </c>
      <c r="AG68" s="930"/>
      <c r="AH68" s="930"/>
      <c r="AI68" s="930"/>
      <c r="AJ68" s="930"/>
      <c r="AK68" s="930" t="s">
        <v>513</v>
      </c>
      <c r="AL68" s="930"/>
      <c r="AM68" s="930"/>
      <c r="AN68" s="930"/>
      <c r="AO68" s="930"/>
      <c r="AP68" s="930">
        <v>6</v>
      </c>
      <c r="AQ68" s="930"/>
      <c r="AR68" s="930"/>
      <c r="AS68" s="930"/>
      <c r="AT68" s="930"/>
      <c r="AU68" s="930">
        <v>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583</v>
      </c>
      <c r="C69" s="938"/>
      <c r="D69" s="938"/>
      <c r="E69" s="938"/>
      <c r="F69" s="938"/>
      <c r="G69" s="938"/>
      <c r="H69" s="938"/>
      <c r="I69" s="938"/>
      <c r="J69" s="938"/>
      <c r="K69" s="938"/>
      <c r="L69" s="938"/>
      <c r="M69" s="938"/>
      <c r="N69" s="938"/>
      <c r="O69" s="938"/>
      <c r="P69" s="939"/>
      <c r="Q69" s="940">
        <v>689</v>
      </c>
      <c r="R69" s="894"/>
      <c r="S69" s="894"/>
      <c r="T69" s="894"/>
      <c r="U69" s="894"/>
      <c r="V69" s="894">
        <v>638</v>
      </c>
      <c r="W69" s="894"/>
      <c r="X69" s="894"/>
      <c r="Y69" s="894"/>
      <c r="Z69" s="894"/>
      <c r="AA69" s="894">
        <v>51</v>
      </c>
      <c r="AB69" s="894"/>
      <c r="AC69" s="894"/>
      <c r="AD69" s="894"/>
      <c r="AE69" s="894"/>
      <c r="AF69" s="894">
        <v>51</v>
      </c>
      <c r="AG69" s="894"/>
      <c r="AH69" s="894"/>
      <c r="AI69" s="894"/>
      <c r="AJ69" s="894"/>
      <c r="AK69" s="894">
        <v>8</v>
      </c>
      <c r="AL69" s="894"/>
      <c r="AM69" s="894"/>
      <c r="AN69" s="894"/>
      <c r="AO69" s="894"/>
      <c r="AP69" s="894" t="s">
        <v>513</v>
      </c>
      <c r="AQ69" s="894"/>
      <c r="AR69" s="894"/>
      <c r="AS69" s="894"/>
      <c r="AT69" s="894"/>
      <c r="AU69" s="894" t="s">
        <v>513</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584</v>
      </c>
      <c r="C70" s="938"/>
      <c r="D70" s="938"/>
      <c r="E70" s="938"/>
      <c r="F70" s="938"/>
      <c r="G70" s="938"/>
      <c r="H70" s="938"/>
      <c r="I70" s="938"/>
      <c r="J70" s="938"/>
      <c r="K70" s="938"/>
      <c r="L70" s="938"/>
      <c r="M70" s="938"/>
      <c r="N70" s="938"/>
      <c r="O70" s="938"/>
      <c r="P70" s="939"/>
      <c r="Q70" s="940">
        <v>2</v>
      </c>
      <c r="R70" s="894"/>
      <c r="S70" s="894"/>
      <c r="T70" s="894"/>
      <c r="U70" s="894"/>
      <c r="V70" s="894">
        <v>1</v>
      </c>
      <c r="W70" s="894"/>
      <c r="X70" s="894"/>
      <c r="Y70" s="894"/>
      <c r="Z70" s="894"/>
      <c r="AA70" s="894">
        <v>1</v>
      </c>
      <c r="AB70" s="894"/>
      <c r="AC70" s="894"/>
      <c r="AD70" s="894"/>
      <c r="AE70" s="894"/>
      <c r="AF70" s="894">
        <v>1</v>
      </c>
      <c r="AG70" s="894"/>
      <c r="AH70" s="894"/>
      <c r="AI70" s="894"/>
      <c r="AJ70" s="894"/>
      <c r="AK70" s="894" t="s">
        <v>513</v>
      </c>
      <c r="AL70" s="894"/>
      <c r="AM70" s="894"/>
      <c r="AN70" s="894"/>
      <c r="AO70" s="894"/>
      <c r="AP70" s="894" t="s">
        <v>513</v>
      </c>
      <c r="AQ70" s="894"/>
      <c r="AR70" s="894"/>
      <c r="AS70" s="894"/>
      <c r="AT70" s="894"/>
      <c r="AU70" s="894" t="s">
        <v>513</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585</v>
      </c>
      <c r="C71" s="938"/>
      <c r="D71" s="938"/>
      <c r="E71" s="938"/>
      <c r="F71" s="938"/>
      <c r="G71" s="938"/>
      <c r="H71" s="938"/>
      <c r="I71" s="938"/>
      <c r="J71" s="938"/>
      <c r="K71" s="938"/>
      <c r="L71" s="938"/>
      <c r="M71" s="938"/>
      <c r="N71" s="938"/>
      <c r="O71" s="938"/>
      <c r="P71" s="939"/>
      <c r="Q71" s="940">
        <v>8084</v>
      </c>
      <c r="R71" s="894"/>
      <c r="S71" s="894"/>
      <c r="T71" s="894"/>
      <c r="U71" s="894"/>
      <c r="V71" s="894">
        <v>7771</v>
      </c>
      <c r="W71" s="894"/>
      <c r="X71" s="894"/>
      <c r="Y71" s="894"/>
      <c r="Z71" s="894"/>
      <c r="AA71" s="894">
        <v>313</v>
      </c>
      <c r="AB71" s="894"/>
      <c r="AC71" s="894"/>
      <c r="AD71" s="894"/>
      <c r="AE71" s="894"/>
      <c r="AF71" s="894">
        <v>313</v>
      </c>
      <c r="AG71" s="894"/>
      <c r="AH71" s="894"/>
      <c r="AI71" s="894"/>
      <c r="AJ71" s="894"/>
      <c r="AK71" s="894">
        <v>7</v>
      </c>
      <c r="AL71" s="894"/>
      <c r="AM71" s="894"/>
      <c r="AN71" s="894"/>
      <c r="AO71" s="894"/>
      <c r="AP71" s="894" t="s">
        <v>513</v>
      </c>
      <c r="AQ71" s="894"/>
      <c r="AR71" s="894"/>
      <c r="AS71" s="894"/>
      <c r="AT71" s="894"/>
      <c r="AU71" s="894" t="s">
        <v>513</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586</v>
      </c>
      <c r="C72" s="938"/>
      <c r="D72" s="938"/>
      <c r="E72" s="938"/>
      <c r="F72" s="938"/>
      <c r="G72" s="938"/>
      <c r="H72" s="938"/>
      <c r="I72" s="938"/>
      <c r="J72" s="938"/>
      <c r="K72" s="938"/>
      <c r="L72" s="938"/>
      <c r="M72" s="938"/>
      <c r="N72" s="938"/>
      <c r="O72" s="938"/>
      <c r="P72" s="939"/>
      <c r="Q72" s="940">
        <v>92</v>
      </c>
      <c r="R72" s="894"/>
      <c r="S72" s="894"/>
      <c r="T72" s="894"/>
      <c r="U72" s="894"/>
      <c r="V72" s="894">
        <v>80</v>
      </c>
      <c r="W72" s="894"/>
      <c r="X72" s="894"/>
      <c r="Y72" s="894"/>
      <c r="Z72" s="894"/>
      <c r="AA72" s="894">
        <v>12</v>
      </c>
      <c r="AB72" s="894"/>
      <c r="AC72" s="894"/>
      <c r="AD72" s="894"/>
      <c r="AE72" s="894"/>
      <c r="AF72" s="894">
        <v>12</v>
      </c>
      <c r="AG72" s="894"/>
      <c r="AH72" s="894"/>
      <c r="AI72" s="894"/>
      <c r="AJ72" s="894"/>
      <c r="AK72" s="894" t="s">
        <v>513</v>
      </c>
      <c r="AL72" s="894"/>
      <c r="AM72" s="894"/>
      <c r="AN72" s="894"/>
      <c r="AO72" s="894"/>
      <c r="AP72" s="894" t="s">
        <v>513</v>
      </c>
      <c r="AQ72" s="894"/>
      <c r="AR72" s="894"/>
      <c r="AS72" s="894"/>
      <c r="AT72" s="894"/>
      <c r="AU72" s="894" t="s">
        <v>513</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587</v>
      </c>
      <c r="C73" s="938"/>
      <c r="D73" s="938"/>
      <c r="E73" s="938"/>
      <c r="F73" s="938"/>
      <c r="G73" s="938"/>
      <c r="H73" s="938"/>
      <c r="I73" s="938"/>
      <c r="J73" s="938"/>
      <c r="K73" s="938"/>
      <c r="L73" s="938"/>
      <c r="M73" s="938"/>
      <c r="N73" s="938"/>
      <c r="O73" s="938"/>
      <c r="P73" s="939"/>
      <c r="Q73" s="940">
        <v>120</v>
      </c>
      <c r="R73" s="894"/>
      <c r="S73" s="894"/>
      <c r="T73" s="894"/>
      <c r="U73" s="894"/>
      <c r="V73" s="894">
        <v>109</v>
      </c>
      <c r="W73" s="894"/>
      <c r="X73" s="894"/>
      <c r="Y73" s="894"/>
      <c r="Z73" s="894"/>
      <c r="AA73" s="894">
        <v>11</v>
      </c>
      <c r="AB73" s="894"/>
      <c r="AC73" s="894"/>
      <c r="AD73" s="894"/>
      <c r="AE73" s="894"/>
      <c r="AF73" s="894">
        <v>11</v>
      </c>
      <c r="AG73" s="894"/>
      <c r="AH73" s="894"/>
      <c r="AI73" s="894"/>
      <c r="AJ73" s="894"/>
      <c r="AK73" s="894" t="s">
        <v>513</v>
      </c>
      <c r="AL73" s="894"/>
      <c r="AM73" s="894"/>
      <c r="AN73" s="894"/>
      <c r="AO73" s="894"/>
      <c r="AP73" s="894" t="s">
        <v>513</v>
      </c>
      <c r="AQ73" s="894"/>
      <c r="AR73" s="894"/>
      <c r="AS73" s="894"/>
      <c r="AT73" s="894"/>
      <c r="AU73" s="894" t="s">
        <v>513</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588</v>
      </c>
      <c r="C74" s="938"/>
      <c r="D74" s="938"/>
      <c r="E74" s="938"/>
      <c r="F74" s="938"/>
      <c r="G74" s="938"/>
      <c r="H74" s="938"/>
      <c r="I74" s="938"/>
      <c r="J74" s="938"/>
      <c r="K74" s="938"/>
      <c r="L74" s="938"/>
      <c r="M74" s="938"/>
      <c r="N74" s="938"/>
      <c r="O74" s="938"/>
      <c r="P74" s="939"/>
      <c r="Q74" s="940">
        <v>544</v>
      </c>
      <c r="R74" s="894"/>
      <c r="S74" s="894"/>
      <c r="T74" s="894"/>
      <c r="U74" s="894"/>
      <c r="V74" s="894">
        <v>492</v>
      </c>
      <c r="W74" s="894"/>
      <c r="X74" s="894"/>
      <c r="Y74" s="894"/>
      <c r="Z74" s="894"/>
      <c r="AA74" s="894">
        <v>52</v>
      </c>
      <c r="AB74" s="894"/>
      <c r="AC74" s="894"/>
      <c r="AD74" s="894"/>
      <c r="AE74" s="894"/>
      <c r="AF74" s="894">
        <v>52</v>
      </c>
      <c r="AG74" s="894"/>
      <c r="AH74" s="894"/>
      <c r="AI74" s="894"/>
      <c r="AJ74" s="894"/>
      <c r="AK74" s="894" t="s">
        <v>513</v>
      </c>
      <c r="AL74" s="894"/>
      <c r="AM74" s="894"/>
      <c r="AN74" s="894"/>
      <c r="AO74" s="894"/>
      <c r="AP74" s="894" t="s">
        <v>513</v>
      </c>
      <c r="AQ74" s="894"/>
      <c r="AR74" s="894"/>
      <c r="AS74" s="894"/>
      <c r="AT74" s="894"/>
      <c r="AU74" s="894" t="s">
        <v>513</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589</v>
      </c>
      <c r="C75" s="938"/>
      <c r="D75" s="938"/>
      <c r="E75" s="938"/>
      <c r="F75" s="938"/>
      <c r="G75" s="938"/>
      <c r="H75" s="938"/>
      <c r="I75" s="938"/>
      <c r="J75" s="938"/>
      <c r="K75" s="938"/>
      <c r="L75" s="938"/>
      <c r="M75" s="938"/>
      <c r="N75" s="938"/>
      <c r="O75" s="938"/>
      <c r="P75" s="939"/>
      <c r="Q75" s="941">
        <v>156510</v>
      </c>
      <c r="R75" s="942"/>
      <c r="S75" s="942"/>
      <c r="T75" s="942"/>
      <c r="U75" s="898"/>
      <c r="V75" s="943">
        <v>149924</v>
      </c>
      <c r="W75" s="942"/>
      <c r="X75" s="942"/>
      <c r="Y75" s="942"/>
      <c r="Z75" s="898"/>
      <c r="AA75" s="943">
        <v>6586</v>
      </c>
      <c r="AB75" s="942"/>
      <c r="AC75" s="942"/>
      <c r="AD75" s="942"/>
      <c r="AE75" s="898"/>
      <c r="AF75" s="943">
        <v>6586</v>
      </c>
      <c r="AG75" s="942"/>
      <c r="AH75" s="942"/>
      <c r="AI75" s="942"/>
      <c r="AJ75" s="898"/>
      <c r="AK75" s="943">
        <v>1312</v>
      </c>
      <c r="AL75" s="942"/>
      <c r="AM75" s="942"/>
      <c r="AN75" s="942"/>
      <c r="AO75" s="898"/>
      <c r="AP75" s="943" t="s">
        <v>513</v>
      </c>
      <c r="AQ75" s="942"/>
      <c r="AR75" s="942"/>
      <c r="AS75" s="942"/>
      <c r="AT75" s="898"/>
      <c r="AU75" s="943" t="s">
        <v>513</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416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7126</v>
      </c>
      <c r="AG88" s="908"/>
      <c r="AH88" s="908"/>
      <c r="AI88" s="908"/>
      <c r="AJ88" s="908"/>
      <c r="AK88" s="905"/>
      <c r="AL88" s="905"/>
      <c r="AM88" s="905"/>
      <c r="AN88" s="905"/>
      <c r="AO88" s="905"/>
      <c r="AP88" s="908">
        <v>6</v>
      </c>
      <c r="AQ88" s="908"/>
      <c r="AR88" s="908"/>
      <c r="AS88" s="908"/>
      <c r="AT88" s="908"/>
      <c r="AU88" s="908">
        <v>4</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417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425</v>
      </c>
      <c r="AB109" s="957"/>
      <c r="AC109" s="957"/>
      <c r="AD109" s="957"/>
      <c r="AE109" s="958"/>
      <c r="AF109" s="956" t="s">
        <v>426</v>
      </c>
      <c r="AG109" s="957"/>
      <c r="AH109" s="957"/>
      <c r="AI109" s="957"/>
      <c r="AJ109" s="958"/>
      <c r="AK109" s="956" t="s">
        <v>307</v>
      </c>
      <c r="AL109" s="957"/>
      <c r="AM109" s="957"/>
      <c r="AN109" s="957"/>
      <c r="AO109" s="958"/>
      <c r="AP109" s="956" t="s">
        <v>427</v>
      </c>
      <c r="AQ109" s="957"/>
      <c r="AR109" s="957"/>
      <c r="AS109" s="957"/>
      <c r="AT109" s="959"/>
      <c r="AU109" s="976" t="s">
        <v>424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425</v>
      </c>
      <c r="BR109" s="957"/>
      <c r="BS109" s="957"/>
      <c r="BT109" s="957"/>
      <c r="BU109" s="958"/>
      <c r="BV109" s="956" t="s">
        <v>426</v>
      </c>
      <c r="BW109" s="957"/>
      <c r="BX109" s="957"/>
      <c r="BY109" s="957"/>
      <c r="BZ109" s="958"/>
      <c r="CA109" s="956" t="s">
        <v>307</v>
      </c>
      <c r="CB109" s="957"/>
      <c r="CC109" s="957"/>
      <c r="CD109" s="957"/>
      <c r="CE109" s="958"/>
      <c r="CF109" s="977" t="s">
        <v>427</v>
      </c>
      <c r="CG109" s="977"/>
      <c r="CH109" s="977"/>
      <c r="CI109" s="977"/>
      <c r="CJ109" s="977"/>
      <c r="CK109" s="956" t="s">
        <v>428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425</v>
      </c>
      <c r="DH109" s="957"/>
      <c r="DI109" s="957"/>
      <c r="DJ109" s="957"/>
      <c r="DK109" s="958"/>
      <c r="DL109" s="956" t="s">
        <v>426</v>
      </c>
      <c r="DM109" s="957"/>
      <c r="DN109" s="957"/>
      <c r="DO109" s="957"/>
      <c r="DP109" s="958"/>
      <c r="DQ109" s="956" t="s">
        <v>307</v>
      </c>
      <c r="DR109" s="957"/>
      <c r="DS109" s="957"/>
      <c r="DT109" s="957"/>
      <c r="DU109" s="958"/>
      <c r="DV109" s="956" t="s">
        <v>427</v>
      </c>
      <c r="DW109" s="957"/>
      <c r="DX109" s="957"/>
      <c r="DY109" s="957"/>
      <c r="DZ109" s="959"/>
    </row>
    <row r="110" spans="1:131" s="233" customFormat="1" ht="26.25" customHeight="1" x14ac:dyDescent="0.15">
      <c r="A110" s="960" t="s">
        <v>429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3310255</v>
      </c>
      <c r="AB110" s="964"/>
      <c r="AC110" s="964"/>
      <c r="AD110" s="964"/>
      <c r="AE110" s="965"/>
      <c r="AF110" s="966">
        <v>3360042</v>
      </c>
      <c r="AG110" s="964"/>
      <c r="AH110" s="964"/>
      <c r="AI110" s="964"/>
      <c r="AJ110" s="965"/>
      <c r="AK110" s="966">
        <v>3478328</v>
      </c>
      <c r="AL110" s="964"/>
      <c r="AM110" s="964"/>
      <c r="AN110" s="964"/>
      <c r="AO110" s="965"/>
      <c r="AP110" s="967">
        <v>24.7</v>
      </c>
      <c r="AQ110" s="968"/>
      <c r="AR110" s="968"/>
      <c r="AS110" s="968"/>
      <c r="AT110" s="969"/>
      <c r="AU110" s="970" t="s">
        <v>72</v>
      </c>
      <c r="AV110" s="971"/>
      <c r="AW110" s="971"/>
      <c r="AX110" s="971"/>
      <c r="AY110" s="971"/>
      <c r="AZ110" s="993" t="s">
        <v>430</v>
      </c>
      <c r="BA110" s="961"/>
      <c r="BB110" s="961"/>
      <c r="BC110" s="961"/>
      <c r="BD110" s="961"/>
      <c r="BE110" s="961"/>
      <c r="BF110" s="961"/>
      <c r="BG110" s="961"/>
      <c r="BH110" s="961"/>
      <c r="BI110" s="961"/>
      <c r="BJ110" s="961"/>
      <c r="BK110" s="961"/>
      <c r="BL110" s="961"/>
      <c r="BM110" s="961"/>
      <c r="BN110" s="961"/>
      <c r="BO110" s="961"/>
      <c r="BP110" s="962"/>
      <c r="BQ110" s="994">
        <v>32414604</v>
      </c>
      <c r="BR110" s="995"/>
      <c r="BS110" s="995"/>
      <c r="BT110" s="995"/>
      <c r="BU110" s="995"/>
      <c r="BV110" s="995">
        <v>31782847</v>
      </c>
      <c r="BW110" s="995"/>
      <c r="BX110" s="995"/>
      <c r="BY110" s="995"/>
      <c r="BZ110" s="995"/>
      <c r="CA110" s="995">
        <v>31023611</v>
      </c>
      <c r="CB110" s="995"/>
      <c r="CC110" s="995"/>
      <c r="CD110" s="995"/>
      <c r="CE110" s="995"/>
      <c r="CF110" s="1008">
        <v>220.5</v>
      </c>
      <c r="CG110" s="1009"/>
      <c r="CH110" s="1009"/>
      <c r="CI110" s="1009"/>
      <c r="CJ110" s="1009"/>
      <c r="CK110" s="1010" t="s">
        <v>431</v>
      </c>
      <c r="CL110" s="1011"/>
      <c r="CM110" s="993" t="s">
        <v>432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433</v>
      </c>
      <c r="DH110" s="995"/>
      <c r="DI110" s="995"/>
      <c r="DJ110" s="995"/>
      <c r="DK110" s="995"/>
      <c r="DL110" s="995" t="s">
        <v>434</v>
      </c>
      <c r="DM110" s="995"/>
      <c r="DN110" s="995"/>
      <c r="DO110" s="995"/>
      <c r="DP110" s="995"/>
      <c r="DQ110" s="995" t="s">
        <v>435</v>
      </c>
      <c r="DR110" s="995"/>
      <c r="DS110" s="995"/>
      <c r="DT110" s="995"/>
      <c r="DU110" s="995"/>
      <c r="DV110" s="996" t="s">
        <v>395</v>
      </c>
      <c r="DW110" s="996"/>
      <c r="DX110" s="996"/>
      <c r="DY110" s="996"/>
      <c r="DZ110" s="997"/>
    </row>
    <row r="111" spans="1:131" s="233" customFormat="1" ht="26.25" customHeight="1" x14ac:dyDescent="0.15">
      <c r="A111" s="998" t="s">
        <v>436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433</v>
      </c>
      <c r="AB111" s="1002"/>
      <c r="AC111" s="1002"/>
      <c r="AD111" s="1002"/>
      <c r="AE111" s="1003"/>
      <c r="AF111" s="1004" t="s">
        <v>395</v>
      </c>
      <c r="AG111" s="1002"/>
      <c r="AH111" s="1002"/>
      <c r="AI111" s="1002"/>
      <c r="AJ111" s="1003"/>
      <c r="AK111" s="1004" t="s">
        <v>395</v>
      </c>
      <c r="AL111" s="1002"/>
      <c r="AM111" s="1002"/>
      <c r="AN111" s="1002"/>
      <c r="AO111" s="1003"/>
      <c r="AP111" s="1005" t="s">
        <v>433</v>
      </c>
      <c r="AQ111" s="1006"/>
      <c r="AR111" s="1006"/>
      <c r="AS111" s="1006"/>
      <c r="AT111" s="1007"/>
      <c r="AU111" s="972"/>
      <c r="AV111" s="973"/>
      <c r="AW111" s="973"/>
      <c r="AX111" s="973"/>
      <c r="AY111" s="973"/>
      <c r="AZ111" s="986" t="s">
        <v>437</v>
      </c>
      <c r="BA111" s="987"/>
      <c r="BB111" s="987"/>
      <c r="BC111" s="987"/>
      <c r="BD111" s="987"/>
      <c r="BE111" s="987"/>
      <c r="BF111" s="987"/>
      <c r="BG111" s="987"/>
      <c r="BH111" s="987"/>
      <c r="BI111" s="987"/>
      <c r="BJ111" s="987"/>
      <c r="BK111" s="987"/>
      <c r="BL111" s="987"/>
      <c r="BM111" s="987"/>
      <c r="BN111" s="987"/>
      <c r="BO111" s="987"/>
      <c r="BP111" s="988"/>
      <c r="BQ111" s="989" t="s">
        <v>438</v>
      </c>
      <c r="BR111" s="990"/>
      <c r="BS111" s="990"/>
      <c r="BT111" s="990"/>
      <c r="BU111" s="990"/>
      <c r="BV111" s="990" t="s">
        <v>433</v>
      </c>
      <c r="BW111" s="990"/>
      <c r="BX111" s="990"/>
      <c r="BY111" s="990"/>
      <c r="BZ111" s="990"/>
      <c r="CA111" s="990" t="s">
        <v>435</v>
      </c>
      <c r="CB111" s="990"/>
      <c r="CC111" s="990"/>
      <c r="CD111" s="990"/>
      <c r="CE111" s="990"/>
      <c r="CF111" s="984" t="s">
        <v>433</v>
      </c>
      <c r="CG111" s="985"/>
      <c r="CH111" s="985"/>
      <c r="CI111" s="985"/>
      <c r="CJ111" s="985"/>
      <c r="CK111" s="1012"/>
      <c r="CL111" s="1013"/>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440</v>
      </c>
      <c r="DM111" s="990"/>
      <c r="DN111" s="990"/>
      <c r="DO111" s="990"/>
      <c r="DP111" s="990"/>
      <c r="DQ111" s="990" t="s">
        <v>433</v>
      </c>
      <c r="DR111" s="990"/>
      <c r="DS111" s="990"/>
      <c r="DT111" s="990"/>
      <c r="DU111" s="990"/>
      <c r="DV111" s="991" t="s">
        <v>129</v>
      </c>
      <c r="DW111" s="991"/>
      <c r="DX111" s="991"/>
      <c r="DY111" s="991"/>
      <c r="DZ111" s="992"/>
    </row>
    <row r="112" spans="1:131" s="233" customFormat="1" ht="26.25" customHeight="1" x14ac:dyDescent="0.15">
      <c r="A112" s="1016" t="s">
        <v>441</v>
      </c>
      <c r="B112" s="1017"/>
      <c r="C112" s="987" t="s">
        <v>442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433</v>
      </c>
      <c r="AG112" s="1023"/>
      <c r="AH112" s="1023"/>
      <c r="AI112" s="1023"/>
      <c r="AJ112" s="1024"/>
      <c r="AK112" s="1025" t="s">
        <v>435</v>
      </c>
      <c r="AL112" s="1023"/>
      <c r="AM112" s="1023"/>
      <c r="AN112" s="1023"/>
      <c r="AO112" s="1024"/>
      <c r="AP112" s="1026" t="s">
        <v>433</v>
      </c>
      <c r="AQ112" s="1027"/>
      <c r="AR112" s="1027"/>
      <c r="AS112" s="1027"/>
      <c r="AT112" s="1028"/>
      <c r="AU112" s="972"/>
      <c r="AV112" s="973"/>
      <c r="AW112" s="973"/>
      <c r="AX112" s="973"/>
      <c r="AY112" s="973"/>
      <c r="AZ112" s="986" t="s">
        <v>443</v>
      </c>
      <c r="BA112" s="987"/>
      <c r="BB112" s="987"/>
      <c r="BC112" s="987"/>
      <c r="BD112" s="987"/>
      <c r="BE112" s="987"/>
      <c r="BF112" s="987"/>
      <c r="BG112" s="987"/>
      <c r="BH112" s="987"/>
      <c r="BI112" s="987"/>
      <c r="BJ112" s="987"/>
      <c r="BK112" s="987"/>
      <c r="BL112" s="987"/>
      <c r="BM112" s="987"/>
      <c r="BN112" s="987"/>
      <c r="BO112" s="987"/>
      <c r="BP112" s="988"/>
      <c r="BQ112" s="989">
        <v>10118531</v>
      </c>
      <c r="BR112" s="990"/>
      <c r="BS112" s="990"/>
      <c r="BT112" s="990"/>
      <c r="BU112" s="990"/>
      <c r="BV112" s="990">
        <v>10665653</v>
      </c>
      <c r="BW112" s="990"/>
      <c r="BX112" s="990"/>
      <c r="BY112" s="990"/>
      <c r="BZ112" s="990"/>
      <c r="CA112" s="990">
        <v>10471350</v>
      </c>
      <c r="CB112" s="990"/>
      <c r="CC112" s="990"/>
      <c r="CD112" s="990"/>
      <c r="CE112" s="990"/>
      <c r="CF112" s="984">
        <v>74.400000000000006</v>
      </c>
      <c r="CG112" s="985"/>
      <c r="CH112" s="985"/>
      <c r="CI112" s="985"/>
      <c r="CJ112" s="985"/>
      <c r="CK112" s="1012"/>
      <c r="CL112" s="1013"/>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33" customFormat="1" ht="26.25" customHeight="1" x14ac:dyDescent="0.15">
      <c r="A113" s="1018"/>
      <c r="B113" s="1019"/>
      <c r="C113" s="987" t="s">
        <v>445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620128</v>
      </c>
      <c r="AB113" s="1002"/>
      <c r="AC113" s="1002"/>
      <c r="AD113" s="1002"/>
      <c r="AE113" s="1003"/>
      <c r="AF113" s="1004">
        <v>666674</v>
      </c>
      <c r="AG113" s="1002"/>
      <c r="AH113" s="1002"/>
      <c r="AI113" s="1002"/>
      <c r="AJ113" s="1003"/>
      <c r="AK113" s="1004">
        <v>682204</v>
      </c>
      <c r="AL113" s="1002"/>
      <c r="AM113" s="1002"/>
      <c r="AN113" s="1002"/>
      <c r="AO113" s="1003"/>
      <c r="AP113" s="1005">
        <v>4.8</v>
      </c>
      <c r="AQ113" s="1006"/>
      <c r="AR113" s="1006"/>
      <c r="AS113" s="1006"/>
      <c r="AT113" s="1007"/>
      <c r="AU113" s="972"/>
      <c r="AV113" s="973"/>
      <c r="AW113" s="973"/>
      <c r="AX113" s="973"/>
      <c r="AY113" s="973"/>
      <c r="AZ113" s="986" t="s">
        <v>446</v>
      </c>
      <c r="BA113" s="987"/>
      <c r="BB113" s="987"/>
      <c r="BC113" s="987"/>
      <c r="BD113" s="987"/>
      <c r="BE113" s="987"/>
      <c r="BF113" s="987"/>
      <c r="BG113" s="987"/>
      <c r="BH113" s="987"/>
      <c r="BI113" s="987"/>
      <c r="BJ113" s="987"/>
      <c r="BK113" s="987"/>
      <c r="BL113" s="987"/>
      <c r="BM113" s="987"/>
      <c r="BN113" s="987"/>
      <c r="BO113" s="987"/>
      <c r="BP113" s="988"/>
      <c r="BQ113" s="989">
        <v>7107</v>
      </c>
      <c r="BR113" s="990"/>
      <c r="BS113" s="990"/>
      <c r="BT113" s="990"/>
      <c r="BU113" s="990"/>
      <c r="BV113" s="990">
        <v>5331</v>
      </c>
      <c r="BW113" s="990"/>
      <c r="BX113" s="990"/>
      <c r="BY113" s="990"/>
      <c r="BZ113" s="990"/>
      <c r="CA113" s="990">
        <v>3554</v>
      </c>
      <c r="CB113" s="990"/>
      <c r="CC113" s="990"/>
      <c r="CD113" s="990"/>
      <c r="CE113" s="990"/>
      <c r="CF113" s="984">
        <v>0</v>
      </c>
      <c r="CG113" s="985"/>
      <c r="CH113" s="985"/>
      <c r="CI113" s="985"/>
      <c r="CJ113" s="985"/>
      <c r="CK113" s="1012"/>
      <c r="CL113" s="1013"/>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448</v>
      </c>
      <c r="DH113" s="1023"/>
      <c r="DI113" s="1023"/>
      <c r="DJ113" s="1023"/>
      <c r="DK113" s="1024"/>
      <c r="DL113" s="1025" t="s">
        <v>438</v>
      </c>
      <c r="DM113" s="1023"/>
      <c r="DN113" s="1023"/>
      <c r="DO113" s="1023"/>
      <c r="DP113" s="1024"/>
      <c r="DQ113" s="1025" t="s">
        <v>434</v>
      </c>
      <c r="DR113" s="1023"/>
      <c r="DS113" s="1023"/>
      <c r="DT113" s="1023"/>
      <c r="DU113" s="1024"/>
      <c r="DV113" s="1026" t="s">
        <v>434</v>
      </c>
      <c r="DW113" s="1027"/>
      <c r="DX113" s="1027"/>
      <c r="DY113" s="1027"/>
      <c r="DZ113" s="1028"/>
    </row>
    <row r="114" spans="1:130" s="233" customFormat="1" ht="26.25" customHeight="1" x14ac:dyDescent="0.15">
      <c r="A114" s="1018"/>
      <c r="B114" s="1019"/>
      <c r="C114" s="987" t="s">
        <v>449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13538</v>
      </c>
      <c r="AB114" s="1023"/>
      <c r="AC114" s="1023"/>
      <c r="AD114" s="1023"/>
      <c r="AE114" s="1024"/>
      <c r="AF114" s="1025">
        <v>2392</v>
      </c>
      <c r="AG114" s="1023"/>
      <c r="AH114" s="1023"/>
      <c r="AI114" s="1023"/>
      <c r="AJ114" s="1024"/>
      <c r="AK114" s="1025">
        <v>2377</v>
      </c>
      <c r="AL114" s="1023"/>
      <c r="AM114" s="1023"/>
      <c r="AN114" s="1023"/>
      <c r="AO114" s="1024"/>
      <c r="AP114" s="1026">
        <v>0</v>
      </c>
      <c r="AQ114" s="1027"/>
      <c r="AR114" s="1027"/>
      <c r="AS114" s="1027"/>
      <c r="AT114" s="1028"/>
      <c r="AU114" s="972"/>
      <c r="AV114" s="973"/>
      <c r="AW114" s="973"/>
      <c r="AX114" s="973"/>
      <c r="AY114" s="973"/>
      <c r="AZ114" s="986" t="s">
        <v>450</v>
      </c>
      <c r="BA114" s="987"/>
      <c r="BB114" s="987"/>
      <c r="BC114" s="987"/>
      <c r="BD114" s="987"/>
      <c r="BE114" s="987"/>
      <c r="BF114" s="987"/>
      <c r="BG114" s="987"/>
      <c r="BH114" s="987"/>
      <c r="BI114" s="987"/>
      <c r="BJ114" s="987"/>
      <c r="BK114" s="987"/>
      <c r="BL114" s="987"/>
      <c r="BM114" s="987"/>
      <c r="BN114" s="987"/>
      <c r="BO114" s="987"/>
      <c r="BP114" s="988"/>
      <c r="BQ114" s="989">
        <v>2890117</v>
      </c>
      <c r="BR114" s="990"/>
      <c r="BS114" s="990"/>
      <c r="BT114" s="990"/>
      <c r="BU114" s="990"/>
      <c r="BV114" s="990">
        <v>2945234</v>
      </c>
      <c r="BW114" s="990"/>
      <c r="BX114" s="990"/>
      <c r="BY114" s="990"/>
      <c r="BZ114" s="990"/>
      <c r="CA114" s="990">
        <v>3071681</v>
      </c>
      <c r="CB114" s="990"/>
      <c r="CC114" s="990"/>
      <c r="CD114" s="990"/>
      <c r="CE114" s="990"/>
      <c r="CF114" s="984">
        <v>21.8</v>
      </c>
      <c r="CG114" s="985"/>
      <c r="CH114" s="985"/>
      <c r="CI114" s="985"/>
      <c r="CJ114" s="985"/>
      <c r="CK114" s="1012"/>
      <c r="CL114" s="1013"/>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438</v>
      </c>
      <c r="DH114" s="1023"/>
      <c r="DI114" s="1023"/>
      <c r="DJ114" s="1023"/>
      <c r="DK114" s="1024"/>
      <c r="DL114" s="1025" t="s">
        <v>129</v>
      </c>
      <c r="DM114" s="1023"/>
      <c r="DN114" s="1023"/>
      <c r="DO114" s="1023"/>
      <c r="DP114" s="1024"/>
      <c r="DQ114" s="1025" t="s">
        <v>433</v>
      </c>
      <c r="DR114" s="1023"/>
      <c r="DS114" s="1023"/>
      <c r="DT114" s="1023"/>
      <c r="DU114" s="1024"/>
      <c r="DV114" s="1026" t="s">
        <v>433</v>
      </c>
      <c r="DW114" s="1027"/>
      <c r="DX114" s="1027"/>
      <c r="DY114" s="1027"/>
      <c r="DZ114" s="1028"/>
    </row>
    <row r="115" spans="1:130" s="233" customFormat="1" ht="26.25" customHeight="1" x14ac:dyDescent="0.15">
      <c r="A115" s="1018"/>
      <c r="B115" s="1019"/>
      <c r="C115" s="987" t="s">
        <v>452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70</v>
      </c>
      <c r="AB115" s="1002"/>
      <c r="AC115" s="1002"/>
      <c r="AD115" s="1002"/>
      <c r="AE115" s="1003"/>
      <c r="AF115" s="1004">
        <v>42</v>
      </c>
      <c r="AG115" s="1002"/>
      <c r="AH115" s="1002"/>
      <c r="AI115" s="1002"/>
      <c r="AJ115" s="1003"/>
      <c r="AK115" s="1004">
        <v>13536</v>
      </c>
      <c r="AL115" s="1002"/>
      <c r="AM115" s="1002"/>
      <c r="AN115" s="1002"/>
      <c r="AO115" s="1003"/>
      <c r="AP115" s="1005">
        <v>0.1</v>
      </c>
      <c r="AQ115" s="1006"/>
      <c r="AR115" s="1006"/>
      <c r="AS115" s="1006"/>
      <c r="AT115" s="1007"/>
      <c r="AU115" s="972"/>
      <c r="AV115" s="973"/>
      <c r="AW115" s="973"/>
      <c r="AX115" s="973"/>
      <c r="AY115" s="973"/>
      <c r="AZ115" s="986" t="s">
        <v>453</v>
      </c>
      <c r="BA115" s="987"/>
      <c r="BB115" s="987"/>
      <c r="BC115" s="987"/>
      <c r="BD115" s="987"/>
      <c r="BE115" s="987"/>
      <c r="BF115" s="987"/>
      <c r="BG115" s="987"/>
      <c r="BH115" s="987"/>
      <c r="BI115" s="987"/>
      <c r="BJ115" s="987"/>
      <c r="BK115" s="987"/>
      <c r="BL115" s="987"/>
      <c r="BM115" s="987"/>
      <c r="BN115" s="987"/>
      <c r="BO115" s="987"/>
      <c r="BP115" s="988"/>
      <c r="BQ115" s="989" t="s">
        <v>433</v>
      </c>
      <c r="BR115" s="990"/>
      <c r="BS115" s="990"/>
      <c r="BT115" s="990"/>
      <c r="BU115" s="990"/>
      <c r="BV115" s="990" t="s">
        <v>435</v>
      </c>
      <c r="BW115" s="990"/>
      <c r="BX115" s="990"/>
      <c r="BY115" s="990"/>
      <c r="BZ115" s="990"/>
      <c r="CA115" s="990" t="s">
        <v>435</v>
      </c>
      <c r="CB115" s="990"/>
      <c r="CC115" s="990"/>
      <c r="CD115" s="990"/>
      <c r="CE115" s="990"/>
      <c r="CF115" s="984" t="s">
        <v>433</v>
      </c>
      <c r="CG115" s="985"/>
      <c r="CH115" s="985"/>
      <c r="CI115" s="985"/>
      <c r="CJ115" s="985"/>
      <c r="CK115" s="1012"/>
      <c r="CL115" s="1013"/>
      <c r="CM115" s="986" t="s">
        <v>454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395</v>
      </c>
      <c r="DH115" s="1023"/>
      <c r="DI115" s="1023"/>
      <c r="DJ115" s="1023"/>
      <c r="DK115" s="1024"/>
      <c r="DL115" s="1025" t="s">
        <v>435</v>
      </c>
      <c r="DM115" s="1023"/>
      <c r="DN115" s="1023"/>
      <c r="DO115" s="1023"/>
      <c r="DP115" s="1024"/>
      <c r="DQ115" s="1025" t="s">
        <v>438</v>
      </c>
      <c r="DR115" s="1023"/>
      <c r="DS115" s="1023"/>
      <c r="DT115" s="1023"/>
      <c r="DU115" s="1024"/>
      <c r="DV115" s="1026" t="s">
        <v>440</v>
      </c>
      <c r="DW115" s="1027"/>
      <c r="DX115" s="1027"/>
      <c r="DY115" s="1027"/>
      <c r="DZ115" s="1028"/>
    </row>
    <row r="116" spans="1:130" s="233" customFormat="1" ht="26.25" customHeight="1" x14ac:dyDescent="0.15">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440</v>
      </c>
      <c r="AB116" s="1023"/>
      <c r="AC116" s="1023"/>
      <c r="AD116" s="1023"/>
      <c r="AE116" s="1024"/>
      <c r="AF116" s="1025" t="s">
        <v>395</v>
      </c>
      <c r="AG116" s="1023"/>
      <c r="AH116" s="1023"/>
      <c r="AI116" s="1023"/>
      <c r="AJ116" s="1024"/>
      <c r="AK116" s="1025" t="s">
        <v>433</v>
      </c>
      <c r="AL116" s="1023"/>
      <c r="AM116" s="1023"/>
      <c r="AN116" s="1023"/>
      <c r="AO116" s="1024"/>
      <c r="AP116" s="1026" t="s">
        <v>433</v>
      </c>
      <c r="AQ116" s="1027"/>
      <c r="AR116" s="1027"/>
      <c r="AS116" s="1027"/>
      <c r="AT116" s="1028"/>
      <c r="AU116" s="972"/>
      <c r="AV116" s="973"/>
      <c r="AW116" s="973"/>
      <c r="AX116" s="973"/>
      <c r="AY116" s="973"/>
      <c r="AZ116" s="1031" t="s">
        <v>456</v>
      </c>
      <c r="BA116" s="1032"/>
      <c r="BB116" s="1032"/>
      <c r="BC116" s="1032"/>
      <c r="BD116" s="1032"/>
      <c r="BE116" s="1032"/>
      <c r="BF116" s="1032"/>
      <c r="BG116" s="1032"/>
      <c r="BH116" s="1032"/>
      <c r="BI116" s="1032"/>
      <c r="BJ116" s="1032"/>
      <c r="BK116" s="1032"/>
      <c r="BL116" s="1032"/>
      <c r="BM116" s="1032"/>
      <c r="BN116" s="1032"/>
      <c r="BO116" s="1032"/>
      <c r="BP116" s="1033"/>
      <c r="BQ116" s="989" t="s">
        <v>435</v>
      </c>
      <c r="BR116" s="990"/>
      <c r="BS116" s="990"/>
      <c r="BT116" s="990"/>
      <c r="BU116" s="990"/>
      <c r="BV116" s="990" t="s">
        <v>438</v>
      </c>
      <c r="BW116" s="990"/>
      <c r="BX116" s="990"/>
      <c r="BY116" s="990"/>
      <c r="BZ116" s="990"/>
      <c r="CA116" s="990" t="s">
        <v>433</v>
      </c>
      <c r="CB116" s="990"/>
      <c r="CC116" s="990"/>
      <c r="CD116" s="990"/>
      <c r="CE116" s="990"/>
      <c r="CF116" s="984" t="s">
        <v>435</v>
      </c>
      <c r="CG116" s="985"/>
      <c r="CH116" s="985"/>
      <c r="CI116" s="985"/>
      <c r="CJ116" s="985"/>
      <c r="CK116" s="1012"/>
      <c r="CL116" s="1013"/>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129</v>
      </c>
      <c r="DH116" s="1023"/>
      <c r="DI116" s="1023"/>
      <c r="DJ116" s="1023"/>
      <c r="DK116" s="1024"/>
      <c r="DL116" s="1025" t="s">
        <v>433</v>
      </c>
      <c r="DM116" s="1023"/>
      <c r="DN116" s="1023"/>
      <c r="DO116" s="1023"/>
      <c r="DP116" s="1024"/>
      <c r="DQ116" s="1025" t="s">
        <v>435</v>
      </c>
      <c r="DR116" s="1023"/>
      <c r="DS116" s="1023"/>
      <c r="DT116" s="1023"/>
      <c r="DU116" s="1024"/>
      <c r="DV116" s="1026" t="s">
        <v>129</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458</v>
      </c>
      <c r="Z117" s="958"/>
      <c r="AA117" s="1042">
        <v>3943991</v>
      </c>
      <c r="AB117" s="1043"/>
      <c r="AC117" s="1043"/>
      <c r="AD117" s="1043"/>
      <c r="AE117" s="1044"/>
      <c r="AF117" s="1045">
        <v>4029150</v>
      </c>
      <c r="AG117" s="1043"/>
      <c r="AH117" s="1043"/>
      <c r="AI117" s="1043"/>
      <c r="AJ117" s="1044"/>
      <c r="AK117" s="1045">
        <v>4176445</v>
      </c>
      <c r="AL117" s="1043"/>
      <c r="AM117" s="1043"/>
      <c r="AN117" s="1043"/>
      <c r="AO117" s="1044"/>
      <c r="AP117" s="1046"/>
      <c r="AQ117" s="1047"/>
      <c r="AR117" s="1047"/>
      <c r="AS117" s="1047"/>
      <c r="AT117" s="1048"/>
      <c r="AU117" s="972"/>
      <c r="AV117" s="973"/>
      <c r="AW117" s="973"/>
      <c r="AX117" s="973"/>
      <c r="AY117" s="973"/>
      <c r="AZ117" s="1038" t="s">
        <v>459</v>
      </c>
      <c r="BA117" s="1039"/>
      <c r="BB117" s="1039"/>
      <c r="BC117" s="1039"/>
      <c r="BD117" s="1039"/>
      <c r="BE117" s="1039"/>
      <c r="BF117" s="1039"/>
      <c r="BG117" s="1039"/>
      <c r="BH117" s="1039"/>
      <c r="BI117" s="1039"/>
      <c r="BJ117" s="1039"/>
      <c r="BK117" s="1039"/>
      <c r="BL117" s="1039"/>
      <c r="BM117" s="1039"/>
      <c r="BN117" s="1039"/>
      <c r="BO117" s="1039"/>
      <c r="BP117" s="1040"/>
      <c r="BQ117" s="989" t="s">
        <v>433</v>
      </c>
      <c r="BR117" s="990"/>
      <c r="BS117" s="990"/>
      <c r="BT117" s="990"/>
      <c r="BU117" s="990"/>
      <c r="BV117" s="990" t="s">
        <v>433</v>
      </c>
      <c r="BW117" s="990"/>
      <c r="BX117" s="990"/>
      <c r="BY117" s="990"/>
      <c r="BZ117" s="990"/>
      <c r="CA117" s="990" t="s">
        <v>129</v>
      </c>
      <c r="CB117" s="990"/>
      <c r="CC117" s="990"/>
      <c r="CD117" s="990"/>
      <c r="CE117" s="990"/>
      <c r="CF117" s="984" t="s">
        <v>433</v>
      </c>
      <c r="CG117" s="985"/>
      <c r="CH117" s="985"/>
      <c r="CI117" s="985"/>
      <c r="CJ117" s="985"/>
      <c r="CK117" s="1012"/>
      <c r="CL117" s="1013"/>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448</v>
      </c>
      <c r="DM117" s="1023"/>
      <c r="DN117" s="1023"/>
      <c r="DO117" s="1023"/>
      <c r="DP117" s="1024"/>
      <c r="DQ117" s="1025" t="s">
        <v>433</v>
      </c>
      <c r="DR117" s="1023"/>
      <c r="DS117" s="1023"/>
      <c r="DT117" s="1023"/>
      <c r="DU117" s="1024"/>
      <c r="DV117" s="1026" t="s">
        <v>129</v>
      </c>
      <c r="DW117" s="1027"/>
      <c r="DX117" s="1027"/>
      <c r="DY117" s="1027"/>
      <c r="DZ117" s="1028"/>
    </row>
    <row r="118" spans="1:130" s="233" customFormat="1" ht="26.25" customHeight="1" x14ac:dyDescent="0.15">
      <c r="A118" s="976" t="s">
        <v>428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425</v>
      </c>
      <c r="AB118" s="957"/>
      <c r="AC118" s="957"/>
      <c r="AD118" s="957"/>
      <c r="AE118" s="958"/>
      <c r="AF118" s="956" t="s">
        <v>426</v>
      </c>
      <c r="AG118" s="957"/>
      <c r="AH118" s="957"/>
      <c r="AI118" s="957"/>
      <c r="AJ118" s="958"/>
      <c r="AK118" s="956" t="s">
        <v>307</v>
      </c>
      <c r="AL118" s="957"/>
      <c r="AM118" s="957"/>
      <c r="AN118" s="957"/>
      <c r="AO118" s="958"/>
      <c r="AP118" s="1034" t="s">
        <v>427</v>
      </c>
      <c r="AQ118" s="1035"/>
      <c r="AR118" s="1035"/>
      <c r="AS118" s="1035"/>
      <c r="AT118" s="1036"/>
      <c r="AU118" s="972"/>
      <c r="AV118" s="973"/>
      <c r="AW118" s="973"/>
      <c r="AX118" s="973"/>
      <c r="AY118" s="973"/>
      <c r="AZ118" s="1037" t="s">
        <v>461</v>
      </c>
      <c r="BA118" s="1029"/>
      <c r="BB118" s="1029"/>
      <c r="BC118" s="1029"/>
      <c r="BD118" s="1029"/>
      <c r="BE118" s="1029"/>
      <c r="BF118" s="1029"/>
      <c r="BG118" s="1029"/>
      <c r="BH118" s="1029"/>
      <c r="BI118" s="1029"/>
      <c r="BJ118" s="1029"/>
      <c r="BK118" s="1029"/>
      <c r="BL118" s="1029"/>
      <c r="BM118" s="1029"/>
      <c r="BN118" s="1029"/>
      <c r="BO118" s="1029"/>
      <c r="BP118" s="1030"/>
      <c r="BQ118" s="1063" t="s">
        <v>433</v>
      </c>
      <c r="BR118" s="1064"/>
      <c r="BS118" s="1064"/>
      <c r="BT118" s="1064"/>
      <c r="BU118" s="1064"/>
      <c r="BV118" s="1064" t="s">
        <v>433</v>
      </c>
      <c r="BW118" s="1064"/>
      <c r="BX118" s="1064"/>
      <c r="BY118" s="1064"/>
      <c r="BZ118" s="1064"/>
      <c r="CA118" s="1064" t="s">
        <v>440</v>
      </c>
      <c r="CB118" s="1064"/>
      <c r="CC118" s="1064"/>
      <c r="CD118" s="1064"/>
      <c r="CE118" s="1064"/>
      <c r="CF118" s="984" t="s">
        <v>440</v>
      </c>
      <c r="CG118" s="985"/>
      <c r="CH118" s="985"/>
      <c r="CI118" s="985"/>
      <c r="CJ118" s="985"/>
      <c r="CK118" s="1012"/>
      <c r="CL118" s="1013"/>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440</v>
      </c>
      <c r="DH118" s="1023"/>
      <c r="DI118" s="1023"/>
      <c r="DJ118" s="1023"/>
      <c r="DK118" s="1024"/>
      <c r="DL118" s="1025" t="s">
        <v>438</v>
      </c>
      <c r="DM118" s="1023"/>
      <c r="DN118" s="1023"/>
      <c r="DO118" s="1023"/>
      <c r="DP118" s="1024"/>
      <c r="DQ118" s="1025" t="s">
        <v>434</v>
      </c>
      <c r="DR118" s="1023"/>
      <c r="DS118" s="1023"/>
      <c r="DT118" s="1023"/>
      <c r="DU118" s="1024"/>
      <c r="DV118" s="1026" t="s">
        <v>433</v>
      </c>
      <c r="DW118" s="1027"/>
      <c r="DX118" s="1027"/>
      <c r="DY118" s="1027"/>
      <c r="DZ118" s="1028"/>
    </row>
    <row r="119" spans="1:130" s="233" customFormat="1" ht="26.25" customHeight="1" x14ac:dyDescent="0.15">
      <c r="A119" s="1120" t="s">
        <v>431</v>
      </c>
      <c r="B119" s="1011"/>
      <c r="C119" s="993" t="s">
        <v>432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433</v>
      </c>
      <c r="AB119" s="964"/>
      <c r="AC119" s="964"/>
      <c r="AD119" s="964"/>
      <c r="AE119" s="965"/>
      <c r="AF119" s="966" t="s">
        <v>435</v>
      </c>
      <c r="AG119" s="964"/>
      <c r="AH119" s="964"/>
      <c r="AI119" s="964"/>
      <c r="AJ119" s="965"/>
      <c r="AK119" s="966" t="s">
        <v>433</v>
      </c>
      <c r="AL119" s="964"/>
      <c r="AM119" s="964"/>
      <c r="AN119" s="964"/>
      <c r="AO119" s="965"/>
      <c r="AP119" s="967" t="s">
        <v>433</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463</v>
      </c>
      <c r="BP119" s="1069"/>
      <c r="BQ119" s="1063">
        <v>45430359</v>
      </c>
      <c r="BR119" s="1064"/>
      <c r="BS119" s="1064"/>
      <c r="BT119" s="1064"/>
      <c r="BU119" s="1064"/>
      <c r="BV119" s="1064">
        <v>45399065</v>
      </c>
      <c r="BW119" s="1064"/>
      <c r="BX119" s="1064"/>
      <c r="BY119" s="1064"/>
      <c r="BZ119" s="1064"/>
      <c r="CA119" s="1064">
        <v>44570196</v>
      </c>
      <c r="CB119" s="1064"/>
      <c r="CC119" s="1064"/>
      <c r="CD119" s="1064"/>
      <c r="CE119" s="1064"/>
      <c r="CF119" s="1065"/>
      <c r="CG119" s="1066"/>
      <c r="CH119" s="1066"/>
      <c r="CI119" s="1066"/>
      <c r="CJ119" s="1067"/>
      <c r="CK119" s="1014"/>
      <c r="CL119" s="1015"/>
      <c r="CM119" s="1037" t="s">
        <v>464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434</v>
      </c>
      <c r="DH119" s="1050"/>
      <c r="DI119" s="1050"/>
      <c r="DJ119" s="1050"/>
      <c r="DK119" s="1051"/>
      <c r="DL119" s="1049" t="s">
        <v>433</v>
      </c>
      <c r="DM119" s="1050"/>
      <c r="DN119" s="1050"/>
      <c r="DO119" s="1050"/>
      <c r="DP119" s="1051"/>
      <c r="DQ119" s="1049" t="s">
        <v>440</v>
      </c>
      <c r="DR119" s="1050"/>
      <c r="DS119" s="1050"/>
      <c r="DT119" s="1050"/>
      <c r="DU119" s="1051"/>
      <c r="DV119" s="1052" t="s">
        <v>433</v>
      </c>
      <c r="DW119" s="1053"/>
      <c r="DX119" s="1053"/>
      <c r="DY119" s="1053"/>
      <c r="DZ119" s="1054"/>
    </row>
    <row r="120" spans="1:130" s="233" customFormat="1" ht="26.25" customHeight="1" x14ac:dyDescent="0.15">
      <c r="A120" s="1121"/>
      <c r="B120" s="1013"/>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395</v>
      </c>
      <c r="AB120" s="1023"/>
      <c r="AC120" s="1023"/>
      <c r="AD120" s="1023"/>
      <c r="AE120" s="1024"/>
      <c r="AF120" s="1025" t="s">
        <v>433</v>
      </c>
      <c r="AG120" s="1023"/>
      <c r="AH120" s="1023"/>
      <c r="AI120" s="1023"/>
      <c r="AJ120" s="1024"/>
      <c r="AK120" s="1025" t="s">
        <v>434</v>
      </c>
      <c r="AL120" s="1023"/>
      <c r="AM120" s="1023"/>
      <c r="AN120" s="1023"/>
      <c r="AO120" s="1024"/>
      <c r="AP120" s="1026" t="s">
        <v>438</v>
      </c>
      <c r="AQ120" s="1027"/>
      <c r="AR120" s="1027"/>
      <c r="AS120" s="1027"/>
      <c r="AT120" s="1028"/>
      <c r="AU120" s="1055" t="s">
        <v>465</v>
      </c>
      <c r="AV120" s="1056"/>
      <c r="AW120" s="1056"/>
      <c r="AX120" s="1056"/>
      <c r="AY120" s="1057"/>
      <c r="AZ120" s="993" t="s">
        <v>466</v>
      </c>
      <c r="BA120" s="961"/>
      <c r="BB120" s="961"/>
      <c r="BC120" s="961"/>
      <c r="BD120" s="961"/>
      <c r="BE120" s="961"/>
      <c r="BF120" s="961"/>
      <c r="BG120" s="961"/>
      <c r="BH120" s="961"/>
      <c r="BI120" s="961"/>
      <c r="BJ120" s="961"/>
      <c r="BK120" s="961"/>
      <c r="BL120" s="961"/>
      <c r="BM120" s="961"/>
      <c r="BN120" s="961"/>
      <c r="BO120" s="961"/>
      <c r="BP120" s="962"/>
      <c r="BQ120" s="994">
        <v>10178517</v>
      </c>
      <c r="BR120" s="995"/>
      <c r="BS120" s="995"/>
      <c r="BT120" s="995"/>
      <c r="BU120" s="995"/>
      <c r="BV120" s="995">
        <v>9465818</v>
      </c>
      <c r="BW120" s="995"/>
      <c r="BX120" s="995"/>
      <c r="BY120" s="995"/>
      <c r="BZ120" s="995"/>
      <c r="CA120" s="995">
        <v>9365161</v>
      </c>
      <c r="CB120" s="995"/>
      <c r="CC120" s="995"/>
      <c r="CD120" s="995"/>
      <c r="CE120" s="995"/>
      <c r="CF120" s="1008">
        <v>66.599999999999994</v>
      </c>
      <c r="CG120" s="1009"/>
      <c r="CH120" s="1009"/>
      <c r="CI120" s="1009"/>
      <c r="CJ120" s="1009"/>
      <c r="CK120" s="1070" t="s">
        <v>467</v>
      </c>
      <c r="CL120" s="1071"/>
      <c r="CM120" s="1071"/>
      <c r="CN120" s="1071"/>
      <c r="CO120" s="1072"/>
      <c r="CP120" s="1078" t="s">
        <v>468</v>
      </c>
      <c r="CQ120" s="1079"/>
      <c r="CR120" s="1079"/>
      <c r="CS120" s="1079"/>
      <c r="CT120" s="1079"/>
      <c r="CU120" s="1079"/>
      <c r="CV120" s="1079"/>
      <c r="CW120" s="1079"/>
      <c r="CX120" s="1079"/>
      <c r="CY120" s="1079"/>
      <c r="CZ120" s="1079"/>
      <c r="DA120" s="1079"/>
      <c r="DB120" s="1079"/>
      <c r="DC120" s="1079"/>
      <c r="DD120" s="1079"/>
      <c r="DE120" s="1079"/>
      <c r="DF120" s="1080"/>
      <c r="DG120" s="994">
        <v>8899556</v>
      </c>
      <c r="DH120" s="995"/>
      <c r="DI120" s="995"/>
      <c r="DJ120" s="995"/>
      <c r="DK120" s="995"/>
      <c r="DL120" s="995">
        <v>9507049</v>
      </c>
      <c r="DM120" s="995"/>
      <c r="DN120" s="995"/>
      <c r="DO120" s="995"/>
      <c r="DP120" s="995"/>
      <c r="DQ120" s="995">
        <v>9967540</v>
      </c>
      <c r="DR120" s="995"/>
      <c r="DS120" s="995"/>
      <c r="DT120" s="995"/>
      <c r="DU120" s="995"/>
      <c r="DV120" s="996">
        <v>70.900000000000006</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433</v>
      </c>
      <c r="AB121" s="1023"/>
      <c r="AC121" s="1023"/>
      <c r="AD121" s="1023"/>
      <c r="AE121" s="1024"/>
      <c r="AF121" s="1025" t="s">
        <v>433</v>
      </c>
      <c r="AG121" s="1023"/>
      <c r="AH121" s="1023"/>
      <c r="AI121" s="1023"/>
      <c r="AJ121" s="1024"/>
      <c r="AK121" s="1025" t="s">
        <v>433</v>
      </c>
      <c r="AL121" s="1023"/>
      <c r="AM121" s="1023"/>
      <c r="AN121" s="1023"/>
      <c r="AO121" s="1024"/>
      <c r="AP121" s="1026" t="s">
        <v>435</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1843224</v>
      </c>
      <c r="BR121" s="990"/>
      <c r="BS121" s="990"/>
      <c r="BT121" s="990"/>
      <c r="BU121" s="990"/>
      <c r="BV121" s="990">
        <v>1440049</v>
      </c>
      <c r="BW121" s="990"/>
      <c r="BX121" s="990"/>
      <c r="BY121" s="990"/>
      <c r="BZ121" s="990"/>
      <c r="CA121" s="990">
        <v>1073420</v>
      </c>
      <c r="CB121" s="990"/>
      <c r="CC121" s="990"/>
      <c r="CD121" s="990"/>
      <c r="CE121" s="990"/>
      <c r="CF121" s="984">
        <v>7.6</v>
      </c>
      <c r="CG121" s="985"/>
      <c r="CH121" s="985"/>
      <c r="CI121" s="985"/>
      <c r="CJ121" s="985"/>
      <c r="CK121" s="1073"/>
      <c r="CL121" s="1074"/>
      <c r="CM121" s="1074"/>
      <c r="CN121" s="1074"/>
      <c r="CO121" s="1075"/>
      <c r="CP121" s="1083" t="s">
        <v>471</v>
      </c>
      <c r="CQ121" s="1084"/>
      <c r="CR121" s="1084"/>
      <c r="CS121" s="1084"/>
      <c r="CT121" s="1084"/>
      <c r="CU121" s="1084"/>
      <c r="CV121" s="1084"/>
      <c r="CW121" s="1084"/>
      <c r="CX121" s="1084"/>
      <c r="CY121" s="1084"/>
      <c r="CZ121" s="1084"/>
      <c r="DA121" s="1084"/>
      <c r="DB121" s="1084"/>
      <c r="DC121" s="1084"/>
      <c r="DD121" s="1084"/>
      <c r="DE121" s="1084"/>
      <c r="DF121" s="1085"/>
      <c r="DG121" s="989">
        <v>188363</v>
      </c>
      <c r="DH121" s="990"/>
      <c r="DI121" s="990"/>
      <c r="DJ121" s="990"/>
      <c r="DK121" s="990"/>
      <c r="DL121" s="990">
        <v>187229</v>
      </c>
      <c r="DM121" s="990"/>
      <c r="DN121" s="990"/>
      <c r="DO121" s="990"/>
      <c r="DP121" s="990"/>
      <c r="DQ121" s="990">
        <v>180660</v>
      </c>
      <c r="DR121" s="990"/>
      <c r="DS121" s="990"/>
      <c r="DT121" s="990"/>
      <c r="DU121" s="990"/>
      <c r="DV121" s="991">
        <v>1.3</v>
      </c>
      <c r="DW121" s="991"/>
      <c r="DX121" s="991"/>
      <c r="DY121" s="991"/>
      <c r="DZ121" s="992"/>
    </row>
    <row r="122" spans="1:130" s="233" customFormat="1" ht="26.25" customHeight="1" x14ac:dyDescent="0.15">
      <c r="A122" s="1121"/>
      <c r="B122" s="1013"/>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435</v>
      </c>
      <c r="AB122" s="1023"/>
      <c r="AC122" s="1023"/>
      <c r="AD122" s="1023"/>
      <c r="AE122" s="1024"/>
      <c r="AF122" s="1025" t="s">
        <v>434</v>
      </c>
      <c r="AG122" s="1023"/>
      <c r="AH122" s="1023"/>
      <c r="AI122" s="1023"/>
      <c r="AJ122" s="1024"/>
      <c r="AK122" s="1025" t="s">
        <v>435</v>
      </c>
      <c r="AL122" s="1023"/>
      <c r="AM122" s="1023"/>
      <c r="AN122" s="1023"/>
      <c r="AO122" s="1024"/>
      <c r="AP122" s="1026" t="s">
        <v>440</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30593182</v>
      </c>
      <c r="BR122" s="1064"/>
      <c r="BS122" s="1064"/>
      <c r="BT122" s="1064"/>
      <c r="BU122" s="1064"/>
      <c r="BV122" s="1064">
        <v>30147483</v>
      </c>
      <c r="BW122" s="1064"/>
      <c r="BX122" s="1064"/>
      <c r="BY122" s="1064"/>
      <c r="BZ122" s="1064"/>
      <c r="CA122" s="1064">
        <v>29151677</v>
      </c>
      <c r="CB122" s="1064"/>
      <c r="CC122" s="1064"/>
      <c r="CD122" s="1064"/>
      <c r="CE122" s="1064"/>
      <c r="CF122" s="1081">
        <v>207.2</v>
      </c>
      <c r="CG122" s="1082"/>
      <c r="CH122" s="1082"/>
      <c r="CI122" s="1082"/>
      <c r="CJ122" s="1082"/>
      <c r="CK122" s="1073"/>
      <c r="CL122" s="1074"/>
      <c r="CM122" s="1074"/>
      <c r="CN122" s="1074"/>
      <c r="CO122" s="1075"/>
      <c r="CP122" s="1083" t="s">
        <v>473</v>
      </c>
      <c r="CQ122" s="1084"/>
      <c r="CR122" s="1084"/>
      <c r="CS122" s="1084"/>
      <c r="CT122" s="1084"/>
      <c r="CU122" s="1084"/>
      <c r="CV122" s="1084"/>
      <c r="CW122" s="1084"/>
      <c r="CX122" s="1084"/>
      <c r="CY122" s="1084"/>
      <c r="CZ122" s="1084"/>
      <c r="DA122" s="1084"/>
      <c r="DB122" s="1084"/>
      <c r="DC122" s="1084"/>
      <c r="DD122" s="1084"/>
      <c r="DE122" s="1084"/>
      <c r="DF122" s="1085"/>
      <c r="DG122" s="989">
        <v>67523</v>
      </c>
      <c r="DH122" s="990"/>
      <c r="DI122" s="990"/>
      <c r="DJ122" s="990"/>
      <c r="DK122" s="990"/>
      <c r="DL122" s="990">
        <v>45836</v>
      </c>
      <c r="DM122" s="990"/>
      <c r="DN122" s="990"/>
      <c r="DO122" s="990"/>
      <c r="DP122" s="990"/>
      <c r="DQ122" s="990">
        <v>174087</v>
      </c>
      <c r="DR122" s="990"/>
      <c r="DS122" s="990"/>
      <c r="DT122" s="990"/>
      <c r="DU122" s="990"/>
      <c r="DV122" s="991">
        <v>1.2</v>
      </c>
      <c r="DW122" s="991"/>
      <c r="DX122" s="991"/>
      <c r="DY122" s="991"/>
      <c r="DZ122" s="992"/>
    </row>
    <row r="123" spans="1:130" s="233" customFormat="1" ht="26.25" customHeight="1" x14ac:dyDescent="0.15">
      <c r="A123" s="1121"/>
      <c r="B123" s="1013"/>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438</v>
      </c>
      <c r="AB123" s="1023"/>
      <c r="AC123" s="1023"/>
      <c r="AD123" s="1023"/>
      <c r="AE123" s="1024"/>
      <c r="AF123" s="1025" t="s">
        <v>433</v>
      </c>
      <c r="AG123" s="1023"/>
      <c r="AH123" s="1023"/>
      <c r="AI123" s="1023"/>
      <c r="AJ123" s="1024"/>
      <c r="AK123" s="1025" t="s">
        <v>440</v>
      </c>
      <c r="AL123" s="1023"/>
      <c r="AM123" s="1023"/>
      <c r="AN123" s="1023"/>
      <c r="AO123" s="1024"/>
      <c r="AP123" s="1026" t="s">
        <v>440</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474</v>
      </c>
      <c r="BP123" s="1069"/>
      <c r="BQ123" s="1127">
        <v>42614923</v>
      </c>
      <c r="BR123" s="1128"/>
      <c r="BS123" s="1128"/>
      <c r="BT123" s="1128"/>
      <c r="BU123" s="1128"/>
      <c r="BV123" s="1128">
        <v>41053350</v>
      </c>
      <c r="BW123" s="1128"/>
      <c r="BX123" s="1128"/>
      <c r="BY123" s="1128"/>
      <c r="BZ123" s="1128"/>
      <c r="CA123" s="1128">
        <v>39590258</v>
      </c>
      <c r="CB123" s="1128"/>
      <c r="CC123" s="1128"/>
      <c r="CD123" s="1128"/>
      <c r="CE123" s="1128"/>
      <c r="CF123" s="1065"/>
      <c r="CG123" s="1066"/>
      <c r="CH123" s="1066"/>
      <c r="CI123" s="1066"/>
      <c r="CJ123" s="1067"/>
      <c r="CK123" s="1073"/>
      <c r="CL123" s="1074"/>
      <c r="CM123" s="1074"/>
      <c r="CN123" s="1074"/>
      <c r="CO123" s="1075"/>
      <c r="CP123" s="1083" t="s">
        <v>475</v>
      </c>
      <c r="CQ123" s="1084"/>
      <c r="CR123" s="1084"/>
      <c r="CS123" s="1084"/>
      <c r="CT123" s="1084"/>
      <c r="CU123" s="1084"/>
      <c r="CV123" s="1084"/>
      <c r="CW123" s="1084"/>
      <c r="CX123" s="1084"/>
      <c r="CY123" s="1084"/>
      <c r="CZ123" s="1084"/>
      <c r="DA123" s="1084"/>
      <c r="DB123" s="1084"/>
      <c r="DC123" s="1084"/>
      <c r="DD123" s="1084"/>
      <c r="DE123" s="1084"/>
      <c r="DF123" s="1085"/>
      <c r="DG123" s="1022">
        <v>898166</v>
      </c>
      <c r="DH123" s="1023"/>
      <c r="DI123" s="1023"/>
      <c r="DJ123" s="1023"/>
      <c r="DK123" s="1024"/>
      <c r="DL123" s="1025">
        <v>868100</v>
      </c>
      <c r="DM123" s="1023"/>
      <c r="DN123" s="1023"/>
      <c r="DO123" s="1023"/>
      <c r="DP123" s="1024"/>
      <c r="DQ123" s="1025">
        <v>99082</v>
      </c>
      <c r="DR123" s="1023"/>
      <c r="DS123" s="1023"/>
      <c r="DT123" s="1023"/>
      <c r="DU123" s="1024"/>
      <c r="DV123" s="1026">
        <v>0.7</v>
      </c>
      <c r="DW123" s="1027"/>
      <c r="DX123" s="1027"/>
      <c r="DY123" s="1027"/>
      <c r="DZ123" s="1028"/>
    </row>
    <row r="124" spans="1:130" s="233" customFormat="1" ht="26.25" customHeight="1" thickBot="1" x14ac:dyDescent="0.2">
      <c r="A124" s="1121"/>
      <c r="B124" s="1013"/>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440</v>
      </c>
      <c r="AB124" s="1023"/>
      <c r="AC124" s="1023"/>
      <c r="AD124" s="1023"/>
      <c r="AE124" s="1024"/>
      <c r="AF124" s="1025" t="s">
        <v>440</v>
      </c>
      <c r="AG124" s="1023"/>
      <c r="AH124" s="1023"/>
      <c r="AI124" s="1023"/>
      <c r="AJ124" s="1024"/>
      <c r="AK124" s="1025" t="s">
        <v>438</v>
      </c>
      <c r="AL124" s="1023"/>
      <c r="AM124" s="1023"/>
      <c r="AN124" s="1023"/>
      <c r="AO124" s="1024"/>
      <c r="AP124" s="1026" t="s">
        <v>395</v>
      </c>
      <c r="AQ124" s="1027"/>
      <c r="AR124" s="1027"/>
      <c r="AS124" s="1027"/>
      <c r="AT124" s="1028"/>
      <c r="AU124" s="1123" t="s">
        <v>476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21.9</v>
      </c>
      <c r="BR124" s="1091"/>
      <c r="BS124" s="1091"/>
      <c r="BT124" s="1091"/>
      <c r="BU124" s="1091"/>
      <c r="BV124" s="1091">
        <v>33</v>
      </c>
      <c r="BW124" s="1091"/>
      <c r="BX124" s="1091"/>
      <c r="BY124" s="1091"/>
      <c r="BZ124" s="1091"/>
      <c r="CA124" s="1091">
        <v>35.4</v>
      </c>
      <c r="CB124" s="1091"/>
      <c r="CC124" s="1091"/>
      <c r="CD124" s="1091"/>
      <c r="CE124" s="1091"/>
      <c r="CF124" s="1092"/>
      <c r="CG124" s="1093"/>
      <c r="CH124" s="1093"/>
      <c r="CI124" s="1093"/>
      <c r="CJ124" s="1094"/>
      <c r="CK124" s="1076"/>
      <c r="CL124" s="1076"/>
      <c r="CM124" s="1076"/>
      <c r="CN124" s="1076"/>
      <c r="CO124" s="1077"/>
      <c r="CP124" s="1083" t="s">
        <v>477</v>
      </c>
      <c r="CQ124" s="1084"/>
      <c r="CR124" s="1084"/>
      <c r="CS124" s="1084"/>
      <c r="CT124" s="1084"/>
      <c r="CU124" s="1084"/>
      <c r="CV124" s="1084"/>
      <c r="CW124" s="1084"/>
      <c r="CX124" s="1084"/>
      <c r="CY124" s="1084"/>
      <c r="CZ124" s="1084"/>
      <c r="DA124" s="1084"/>
      <c r="DB124" s="1084"/>
      <c r="DC124" s="1084"/>
      <c r="DD124" s="1084"/>
      <c r="DE124" s="1084"/>
      <c r="DF124" s="1085"/>
      <c r="DG124" s="1068">
        <v>64923</v>
      </c>
      <c r="DH124" s="1050"/>
      <c r="DI124" s="1050"/>
      <c r="DJ124" s="1050"/>
      <c r="DK124" s="1051"/>
      <c r="DL124" s="1049">
        <v>57439</v>
      </c>
      <c r="DM124" s="1050"/>
      <c r="DN124" s="1050"/>
      <c r="DO124" s="1050"/>
      <c r="DP124" s="1051"/>
      <c r="DQ124" s="1049">
        <v>49981</v>
      </c>
      <c r="DR124" s="1050"/>
      <c r="DS124" s="1050"/>
      <c r="DT124" s="1050"/>
      <c r="DU124" s="1051"/>
      <c r="DV124" s="1052">
        <v>0.4</v>
      </c>
      <c r="DW124" s="1053"/>
      <c r="DX124" s="1053"/>
      <c r="DY124" s="1053"/>
      <c r="DZ124" s="1054"/>
    </row>
    <row r="125" spans="1:130" s="233" customFormat="1" ht="26.25" customHeight="1" x14ac:dyDescent="0.15">
      <c r="A125" s="1121"/>
      <c r="B125" s="1013"/>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440</v>
      </c>
      <c r="AB125" s="1023"/>
      <c r="AC125" s="1023"/>
      <c r="AD125" s="1023"/>
      <c r="AE125" s="1024"/>
      <c r="AF125" s="1025" t="s">
        <v>440</v>
      </c>
      <c r="AG125" s="1023"/>
      <c r="AH125" s="1023"/>
      <c r="AI125" s="1023"/>
      <c r="AJ125" s="1024"/>
      <c r="AK125" s="1025" t="s">
        <v>440</v>
      </c>
      <c r="AL125" s="1023"/>
      <c r="AM125" s="1023"/>
      <c r="AN125" s="1023"/>
      <c r="AO125" s="1024"/>
      <c r="AP125" s="1026" t="s">
        <v>440</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478</v>
      </c>
      <c r="CL125" s="1071"/>
      <c r="CM125" s="1071"/>
      <c r="CN125" s="1071"/>
      <c r="CO125" s="1072"/>
      <c r="CP125" s="993" t="s">
        <v>479</v>
      </c>
      <c r="CQ125" s="961"/>
      <c r="CR125" s="961"/>
      <c r="CS125" s="961"/>
      <c r="CT125" s="961"/>
      <c r="CU125" s="961"/>
      <c r="CV125" s="961"/>
      <c r="CW125" s="961"/>
      <c r="CX125" s="961"/>
      <c r="CY125" s="961"/>
      <c r="CZ125" s="961"/>
      <c r="DA125" s="961"/>
      <c r="DB125" s="961"/>
      <c r="DC125" s="961"/>
      <c r="DD125" s="961"/>
      <c r="DE125" s="961"/>
      <c r="DF125" s="962"/>
      <c r="DG125" s="994" t="s">
        <v>440</v>
      </c>
      <c r="DH125" s="995"/>
      <c r="DI125" s="995"/>
      <c r="DJ125" s="995"/>
      <c r="DK125" s="995"/>
      <c r="DL125" s="995" t="s">
        <v>433</v>
      </c>
      <c r="DM125" s="995"/>
      <c r="DN125" s="995"/>
      <c r="DO125" s="995"/>
      <c r="DP125" s="995"/>
      <c r="DQ125" s="995" t="s">
        <v>440</v>
      </c>
      <c r="DR125" s="995"/>
      <c r="DS125" s="995"/>
      <c r="DT125" s="995"/>
      <c r="DU125" s="995"/>
      <c r="DV125" s="996" t="s">
        <v>440</v>
      </c>
      <c r="DW125" s="996"/>
      <c r="DX125" s="996"/>
      <c r="DY125" s="996"/>
      <c r="DZ125" s="997"/>
    </row>
    <row r="126" spans="1:130" s="233" customFormat="1" ht="26.25" customHeight="1" thickBot="1" x14ac:dyDescent="0.2">
      <c r="A126" s="1121"/>
      <c r="B126" s="1013"/>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440</v>
      </c>
      <c r="AB126" s="1023"/>
      <c r="AC126" s="1023"/>
      <c r="AD126" s="1023"/>
      <c r="AE126" s="1024"/>
      <c r="AF126" s="1025" t="s">
        <v>440</v>
      </c>
      <c r="AG126" s="1023"/>
      <c r="AH126" s="1023"/>
      <c r="AI126" s="1023"/>
      <c r="AJ126" s="1024"/>
      <c r="AK126" s="1025" t="s">
        <v>448</v>
      </c>
      <c r="AL126" s="1023"/>
      <c r="AM126" s="1023"/>
      <c r="AN126" s="1023"/>
      <c r="AO126" s="1024"/>
      <c r="AP126" s="1026" t="s">
        <v>395</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480</v>
      </c>
      <c r="CQ126" s="987"/>
      <c r="CR126" s="987"/>
      <c r="CS126" s="987"/>
      <c r="CT126" s="987"/>
      <c r="CU126" s="987"/>
      <c r="CV126" s="987"/>
      <c r="CW126" s="987"/>
      <c r="CX126" s="987"/>
      <c r="CY126" s="987"/>
      <c r="CZ126" s="987"/>
      <c r="DA126" s="987"/>
      <c r="DB126" s="987"/>
      <c r="DC126" s="987"/>
      <c r="DD126" s="987"/>
      <c r="DE126" s="987"/>
      <c r="DF126" s="988"/>
      <c r="DG126" s="989" t="s">
        <v>440</v>
      </c>
      <c r="DH126" s="990"/>
      <c r="DI126" s="990"/>
      <c r="DJ126" s="990"/>
      <c r="DK126" s="990"/>
      <c r="DL126" s="990" t="s">
        <v>440</v>
      </c>
      <c r="DM126" s="990"/>
      <c r="DN126" s="990"/>
      <c r="DO126" s="990"/>
      <c r="DP126" s="990"/>
      <c r="DQ126" s="990" t="s">
        <v>395</v>
      </c>
      <c r="DR126" s="990"/>
      <c r="DS126" s="990"/>
      <c r="DT126" s="990"/>
      <c r="DU126" s="990"/>
      <c r="DV126" s="991" t="s">
        <v>440</v>
      </c>
      <c r="DW126" s="991"/>
      <c r="DX126" s="991"/>
      <c r="DY126" s="991"/>
      <c r="DZ126" s="992"/>
    </row>
    <row r="127" spans="1:130" s="233" customFormat="1" ht="26.25" customHeight="1" x14ac:dyDescent="0.15">
      <c r="A127" s="1122"/>
      <c r="B127" s="1015"/>
      <c r="C127" s="1037" t="s">
        <v>481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70</v>
      </c>
      <c r="AB127" s="1023"/>
      <c r="AC127" s="1023"/>
      <c r="AD127" s="1023"/>
      <c r="AE127" s="1024"/>
      <c r="AF127" s="1025">
        <v>42</v>
      </c>
      <c r="AG127" s="1023"/>
      <c r="AH127" s="1023"/>
      <c r="AI127" s="1023"/>
      <c r="AJ127" s="1024"/>
      <c r="AK127" s="1025">
        <v>13536</v>
      </c>
      <c r="AL127" s="1023"/>
      <c r="AM127" s="1023"/>
      <c r="AN127" s="1023"/>
      <c r="AO127" s="1024"/>
      <c r="AP127" s="1026">
        <v>0.1</v>
      </c>
      <c r="AQ127" s="1027"/>
      <c r="AR127" s="1027"/>
      <c r="AS127" s="1027"/>
      <c r="AT127" s="1028"/>
      <c r="AU127" s="235"/>
      <c r="AV127" s="235"/>
      <c r="AW127" s="235"/>
      <c r="AX127" s="1095" t="s">
        <v>482</v>
      </c>
      <c r="AY127" s="1096"/>
      <c r="AZ127" s="1096"/>
      <c r="BA127" s="1096"/>
      <c r="BB127" s="1096"/>
      <c r="BC127" s="1096"/>
      <c r="BD127" s="1096"/>
      <c r="BE127" s="1097"/>
      <c r="BF127" s="1098" t="s">
        <v>483</v>
      </c>
      <c r="BG127" s="1096"/>
      <c r="BH127" s="1096"/>
      <c r="BI127" s="1096"/>
      <c r="BJ127" s="1096"/>
      <c r="BK127" s="1096"/>
      <c r="BL127" s="1097"/>
      <c r="BM127" s="1098" t="s">
        <v>484</v>
      </c>
      <c r="BN127" s="1096"/>
      <c r="BO127" s="1096"/>
      <c r="BP127" s="1096"/>
      <c r="BQ127" s="1096"/>
      <c r="BR127" s="1096"/>
      <c r="BS127" s="1097"/>
      <c r="BT127" s="1098" t="s">
        <v>485</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486</v>
      </c>
      <c r="CQ127" s="987"/>
      <c r="CR127" s="987"/>
      <c r="CS127" s="987"/>
      <c r="CT127" s="987"/>
      <c r="CU127" s="987"/>
      <c r="CV127" s="987"/>
      <c r="CW127" s="987"/>
      <c r="CX127" s="987"/>
      <c r="CY127" s="987"/>
      <c r="CZ127" s="987"/>
      <c r="DA127" s="987"/>
      <c r="DB127" s="987"/>
      <c r="DC127" s="987"/>
      <c r="DD127" s="987"/>
      <c r="DE127" s="987"/>
      <c r="DF127" s="988"/>
      <c r="DG127" s="989" t="s">
        <v>395</v>
      </c>
      <c r="DH127" s="990"/>
      <c r="DI127" s="990"/>
      <c r="DJ127" s="990"/>
      <c r="DK127" s="990"/>
      <c r="DL127" s="990" t="s">
        <v>440</v>
      </c>
      <c r="DM127" s="990"/>
      <c r="DN127" s="990"/>
      <c r="DO127" s="990"/>
      <c r="DP127" s="990"/>
      <c r="DQ127" s="990" t="s">
        <v>440</v>
      </c>
      <c r="DR127" s="990"/>
      <c r="DS127" s="990"/>
      <c r="DT127" s="990"/>
      <c r="DU127" s="990"/>
      <c r="DV127" s="991" t="s">
        <v>448</v>
      </c>
      <c r="DW127" s="991"/>
      <c r="DX127" s="991"/>
      <c r="DY127" s="991"/>
      <c r="DZ127" s="992"/>
    </row>
    <row r="128" spans="1:130" s="233" customFormat="1" ht="26.25" customHeight="1" thickBot="1" x14ac:dyDescent="0.2">
      <c r="A128" s="1105" t="s">
        <v>487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488</v>
      </c>
      <c r="X128" s="1107"/>
      <c r="Y128" s="1107"/>
      <c r="Z128" s="1108"/>
      <c r="AA128" s="1109">
        <v>146929</v>
      </c>
      <c r="AB128" s="1110"/>
      <c r="AC128" s="1110"/>
      <c r="AD128" s="1110"/>
      <c r="AE128" s="1111"/>
      <c r="AF128" s="1112">
        <v>147090</v>
      </c>
      <c r="AG128" s="1110"/>
      <c r="AH128" s="1110"/>
      <c r="AI128" s="1110"/>
      <c r="AJ128" s="1111"/>
      <c r="AK128" s="1112">
        <v>144170</v>
      </c>
      <c r="AL128" s="1110"/>
      <c r="AM128" s="1110"/>
      <c r="AN128" s="1110"/>
      <c r="AO128" s="1111"/>
      <c r="AP128" s="1113"/>
      <c r="AQ128" s="1114"/>
      <c r="AR128" s="1114"/>
      <c r="AS128" s="1114"/>
      <c r="AT128" s="1115"/>
      <c r="AU128" s="235"/>
      <c r="AV128" s="235"/>
      <c r="AW128" s="235"/>
      <c r="AX128" s="960" t="s">
        <v>489</v>
      </c>
      <c r="AY128" s="961"/>
      <c r="AZ128" s="961"/>
      <c r="BA128" s="961"/>
      <c r="BB128" s="961"/>
      <c r="BC128" s="961"/>
      <c r="BD128" s="961"/>
      <c r="BE128" s="962"/>
      <c r="BF128" s="1116" t="s">
        <v>438</v>
      </c>
      <c r="BG128" s="1117"/>
      <c r="BH128" s="1117"/>
      <c r="BI128" s="1117"/>
      <c r="BJ128" s="1117"/>
      <c r="BK128" s="1117"/>
      <c r="BL128" s="1118"/>
      <c r="BM128" s="1116">
        <v>12.65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490</v>
      </c>
      <c r="CQ128" s="790"/>
      <c r="CR128" s="790"/>
      <c r="CS128" s="790"/>
      <c r="CT128" s="790"/>
      <c r="CU128" s="790"/>
      <c r="CV128" s="790"/>
      <c r="CW128" s="790"/>
      <c r="CX128" s="790"/>
      <c r="CY128" s="790"/>
      <c r="CZ128" s="790"/>
      <c r="DA128" s="790"/>
      <c r="DB128" s="790"/>
      <c r="DC128" s="790"/>
      <c r="DD128" s="790"/>
      <c r="DE128" s="790"/>
      <c r="DF128" s="1100"/>
      <c r="DG128" s="1101" t="s">
        <v>434</v>
      </c>
      <c r="DH128" s="1102"/>
      <c r="DI128" s="1102"/>
      <c r="DJ128" s="1102"/>
      <c r="DK128" s="1102"/>
      <c r="DL128" s="1102" t="s">
        <v>433</v>
      </c>
      <c r="DM128" s="1102"/>
      <c r="DN128" s="1102"/>
      <c r="DO128" s="1102"/>
      <c r="DP128" s="1102"/>
      <c r="DQ128" s="1102" t="s">
        <v>433</v>
      </c>
      <c r="DR128" s="1102"/>
      <c r="DS128" s="1102"/>
      <c r="DT128" s="1102"/>
      <c r="DU128" s="1102"/>
      <c r="DV128" s="1103" t="s">
        <v>433</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491</v>
      </c>
      <c r="X129" s="1135"/>
      <c r="Y129" s="1135"/>
      <c r="Z129" s="1136"/>
      <c r="AA129" s="1022">
        <v>15652699</v>
      </c>
      <c r="AB129" s="1023"/>
      <c r="AC129" s="1023"/>
      <c r="AD129" s="1023"/>
      <c r="AE129" s="1024"/>
      <c r="AF129" s="1025">
        <v>16006228</v>
      </c>
      <c r="AG129" s="1023"/>
      <c r="AH129" s="1023"/>
      <c r="AI129" s="1023"/>
      <c r="AJ129" s="1024"/>
      <c r="AK129" s="1025">
        <v>17005898</v>
      </c>
      <c r="AL129" s="1023"/>
      <c r="AM129" s="1023"/>
      <c r="AN129" s="1023"/>
      <c r="AO129" s="1024"/>
      <c r="AP129" s="1137"/>
      <c r="AQ129" s="1138"/>
      <c r="AR129" s="1138"/>
      <c r="AS129" s="1138"/>
      <c r="AT129" s="1139"/>
      <c r="AU129" s="236"/>
      <c r="AV129" s="236"/>
      <c r="AW129" s="236"/>
      <c r="AX129" s="1129" t="s">
        <v>492</v>
      </c>
      <c r="AY129" s="987"/>
      <c r="AZ129" s="987"/>
      <c r="BA129" s="987"/>
      <c r="BB129" s="987"/>
      <c r="BC129" s="987"/>
      <c r="BD129" s="987"/>
      <c r="BE129" s="988"/>
      <c r="BF129" s="1130" t="s">
        <v>395</v>
      </c>
      <c r="BG129" s="1131"/>
      <c r="BH129" s="1131"/>
      <c r="BI129" s="1131"/>
      <c r="BJ129" s="1131"/>
      <c r="BK129" s="1131"/>
      <c r="BL129" s="1132"/>
      <c r="BM129" s="1130">
        <v>17.649999999999999</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494</v>
      </c>
      <c r="X130" s="1135"/>
      <c r="Y130" s="1135"/>
      <c r="Z130" s="1136"/>
      <c r="AA130" s="1022">
        <v>2813806</v>
      </c>
      <c r="AB130" s="1023"/>
      <c r="AC130" s="1023"/>
      <c r="AD130" s="1023"/>
      <c r="AE130" s="1024"/>
      <c r="AF130" s="1025">
        <v>2863248</v>
      </c>
      <c r="AG130" s="1023"/>
      <c r="AH130" s="1023"/>
      <c r="AI130" s="1023"/>
      <c r="AJ130" s="1024"/>
      <c r="AK130" s="1025">
        <v>2938349</v>
      </c>
      <c r="AL130" s="1023"/>
      <c r="AM130" s="1023"/>
      <c r="AN130" s="1023"/>
      <c r="AO130" s="1024"/>
      <c r="AP130" s="1137"/>
      <c r="AQ130" s="1138"/>
      <c r="AR130" s="1138"/>
      <c r="AS130" s="1138"/>
      <c r="AT130" s="1139"/>
      <c r="AU130" s="236"/>
      <c r="AV130" s="236"/>
      <c r="AW130" s="236"/>
      <c r="AX130" s="1129" t="s">
        <v>495</v>
      </c>
      <c r="AY130" s="987"/>
      <c r="AZ130" s="987"/>
      <c r="BA130" s="987"/>
      <c r="BB130" s="987"/>
      <c r="BC130" s="987"/>
      <c r="BD130" s="987"/>
      <c r="BE130" s="988"/>
      <c r="BF130" s="1165">
        <v>7.7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496</v>
      </c>
      <c r="X131" s="1172"/>
      <c r="Y131" s="1172"/>
      <c r="Z131" s="1173"/>
      <c r="AA131" s="1068">
        <v>12838893</v>
      </c>
      <c r="AB131" s="1050"/>
      <c r="AC131" s="1050"/>
      <c r="AD131" s="1050"/>
      <c r="AE131" s="1051"/>
      <c r="AF131" s="1049">
        <v>13142980</v>
      </c>
      <c r="AG131" s="1050"/>
      <c r="AH131" s="1050"/>
      <c r="AI131" s="1050"/>
      <c r="AJ131" s="1051"/>
      <c r="AK131" s="1049">
        <v>14067549</v>
      </c>
      <c r="AL131" s="1050"/>
      <c r="AM131" s="1050"/>
      <c r="AN131" s="1050"/>
      <c r="AO131" s="1051"/>
      <c r="AP131" s="1174"/>
      <c r="AQ131" s="1175"/>
      <c r="AR131" s="1175"/>
      <c r="AS131" s="1175"/>
      <c r="AT131" s="1176"/>
      <c r="AU131" s="236"/>
      <c r="AV131" s="236"/>
      <c r="AW131" s="236"/>
      <c r="AX131" s="1147" t="s">
        <v>497</v>
      </c>
      <c r="AY131" s="790"/>
      <c r="AZ131" s="790"/>
      <c r="BA131" s="790"/>
      <c r="BB131" s="790"/>
      <c r="BC131" s="790"/>
      <c r="BD131" s="790"/>
      <c r="BE131" s="1100"/>
      <c r="BF131" s="1148">
        <v>35.4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499</v>
      </c>
      <c r="W132" s="1158"/>
      <c r="X132" s="1158"/>
      <c r="Y132" s="1158"/>
      <c r="Z132" s="1159"/>
      <c r="AA132" s="1160">
        <v>7.658417279</v>
      </c>
      <c r="AB132" s="1161"/>
      <c r="AC132" s="1161"/>
      <c r="AD132" s="1161"/>
      <c r="AE132" s="1162"/>
      <c r="AF132" s="1163">
        <v>7.7517579730000001</v>
      </c>
      <c r="AG132" s="1161"/>
      <c r="AH132" s="1161"/>
      <c r="AI132" s="1161"/>
      <c r="AJ132" s="1162"/>
      <c r="AK132" s="1163">
        <v>7.776237353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500</v>
      </c>
      <c r="W133" s="1141"/>
      <c r="X133" s="1141"/>
      <c r="Y133" s="1141"/>
      <c r="Z133" s="1142"/>
      <c r="AA133" s="1143">
        <v>7</v>
      </c>
      <c r="AB133" s="1144"/>
      <c r="AC133" s="1144"/>
      <c r="AD133" s="1144"/>
      <c r="AE133" s="1145"/>
      <c r="AF133" s="1143">
        <v>7.4</v>
      </c>
      <c r="AG133" s="1144"/>
      <c r="AH133" s="1144"/>
      <c r="AI133" s="1144"/>
      <c r="AJ133" s="1145"/>
      <c r="AK133" s="1143">
        <v>7.7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3p2Bp+vRXbfSteQMS6sJebGcyFN6qf7GpKPAbPmJEIcDn89DnNiWkrOxA1IJoXyNRR+CZSy9yRSdAl/ObmLlg==" saltValue="Kra9dGlddYRCG/MN/4Kh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pSJm4cJWe5HKp+6Kqc0XBz0xL0g6s04KYke6MONiDYKxGoSdZNp9P1WA7ENmGie2UO9CEk8tGKQHFAkgOFjJA==" saltValue="sIt33eymNizYJQLU9Ogc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xtM+UQTnQ94GVHZpQ00uWgRtykyN1b7XKvLBy1Da6mwTgBnpeA1J8Tou0ynkdXA5iAH31H8Ad3U2dvCfFR3Rw==" saltValue="BDEgcqkVmn/5qfegfDfO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509</v>
      </c>
      <c r="AL9" s="1181"/>
      <c r="AM9" s="1181"/>
      <c r="AN9" s="1182"/>
      <c r="AO9" s="284">
        <v>3943024</v>
      </c>
      <c r="AP9" s="284">
        <v>78239</v>
      </c>
      <c r="AQ9" s="285">
        <v>89252</v>
      </c>
      <c r="AR9" s="286">
        <v>-12.3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510</v>
      </c>
      <c r="AL10" s="1181"/>
      <c r="AM10" s="1181"/>
      <c r="AN10" s="1182"/>
      <c r="AO10" s="287">
        <v>1080172</v>
      </c>
      <c r="AP10" s="287">
        <v>21433</v>
      </c>
      <c r="AQ10" s="288">
        <v>11439</v>
      </c>
      <c r="AR10" s="289">
        <v>87.4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511</v>
      </c>
      <c r="AL11" s="1181"/>
      <c r="AM11" s="1181"/>
      <c r="AN11" s="1182"/>
      <c r="AO11" s="287">
        <v>10484</v>
      </c>
      <c r="AP11" s="287">
        <v>208</v>
      </c>
      <c r="AQ11" s="288">
        <v>869</v>
      </c>
      <c r="AR11" s="289">
        <v>-76.099999999999994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512</v>
      </c>
      <c r="AL12" s="1181"/>
      <c r="AM12" s="1181"/>
      <c r="AN12" s="1182"/>
      <c r="AO12" s="287" t="s">
        <v>513</v>
      </c>
      <c r="AP12" s="287" t="s">
        <v>513</v>
      </c>
      <c r="AQ12" s="288">
        <v>1</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514</v>
      </c>
      <c r="AL13" s="1181"/>
      <c r="AM13" s="1181"/>
      <c r="AN13" s="1182"/>
      <c r="AO13" s="287">
        <v>194990</v>
      </c>
      <c r="AP13" s="287">
        <v>3869</v>
      </c>
      <c r="AQ13" s="288">
        <v>3581</v>
      </c>
      <c r="AR13" s="289">
        <v>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515</v>
      </c>
      <c r="AL14" s="1181"/>
      <c r="AM14" s="1181"/>
      <c r="AN14" s="1182"/>
      <c r="AO14" s="287">
        <v>37667</v>
      </c>
      <c r="AP14" s="287">
        <v>747</v>
      </c>
      <c r="AQ14" s="288">
        <v>1527</v>
      </c>
      <c r="AR14" s="289">
        <v>-51.1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516</v>
      </c>
      <c r="AL15" s="1184"/>
      <c r="AM15" s="1184"/>
      <c r="AN15" s="1185"/>
      <c r="AO15" s="287">
        <v>-241445</v>
      </c>
      <c r="AP15" s="287">
        <v>-4791</v>
      </c>
      <c r="AQ15" s="288">
        <v>-6588</v>
      </c>
      <c r="AR15" s="289">
        <v>-27.3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5024892</v>
      </c>
      <c r="AP16" s="287">
        <v>99706</v>
      </c>
      <c r="AQ16" s="288">
        <v>100080</v>
      </c>
      <c r="AR16" s="289">
        <v>-0.4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521</v>
      </c>
      <c r="AL21" s="1187"/>
      <c r="AM21" s="1187"/>
      <c r="AN21" s="1188"/>
      <c r="AO21" s="300">
        <v>7.88</v>
      </c>
      <c r="AP21" s="301">
        <v>9.0299999999999994</v>
      </c>
      <c r="AQ21" s="302">
        <v>-1.1499999999999999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522</v>
      </c>
      <c r="AL22" s="1187"/>
      <c r="AM22" s="1187"/>
      <c r="AN22" s="1188"/>
      <c r="AO22" s="305">
        <v>96.1</v>
      </c>
      <c r="AP22" s="306">
        <v>97.7</v>
      </c>
      <c r="AQ22" s="307">
        <v>-1.6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526</v>
      </c>
      <c r="AL32" s="1195"/>
      <c r="AM32" s="1195"/>
      <c r="AN32" s="1196"/>
      <c r="AO32" s="315">
        <v>3478328</v>
      </c>
      <c r="AP32" s="315">
        <v>69019</v>
      </c>
      <c r="AQ32" s="316">
        <v>56817</v>
      </c>
      <c r="AR32" s="317">
        <v>21.5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527</v>
      </c>
      <c r="AL33" s="1195"/>
      <c r="AM33" s="1195"/>
      <c r="AN33" s="1196"/>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528</v>
      </c>
      <c r="AL34" s="1195"/>
      <c r="AM34" s="1195"/>
      <c r="AN34" s="1196"/>
      <c r="AO34" s="315" t="s">
        <v>513</v>
      </c>
      <c r="AP34" s="315" t="s">
        <v>513</v>
      </c>
      <c r="AQ34" s="316">
        <v>1</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529</v>
      </c>
      <c r="AL35" s="1195"/>
      <c r="AM35" s="1195"/>
      <c r="AN35" s="1196"/>
      <c r="AO35" s="315">
        <v>682204</v>
      </c>
      <c r="AP35" s="315">
        <v>13537</v>
      </c>
      <c r="AQ35" s="316">
        <v>14495</v>
      </c>
      <c r="AR35" s="317">
        <v>-6.6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530</v>
      </c>
      <c r="AL36" s="1195"/>
      <c r="AM36" s="1195"/>
      <c r="AN36" s="1196"/>
      <c r="AO36" s="315">
        <v>2377</v>
      </c>
      <c r="AP36" s="315">
        <v>47</v>
      </c>
      <c r="AQ36" s="316">
        <v>2703</v>
      </c>
      <c r="AR36" s="317">
        <v>-98.3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531</v>
      </c>
      <c r="AL37" s="1195"/>
      <c r="AM37" s="1195"/>
      <c r="AN37" s="1196"/>
      <c r="AO37" s="315">
        <v>13536</v>
      </c>
      <c r="AP37" s="315">
        <v>269</v>
      </c>
      <c r="AQ37" s="316">
        <v>273</v>
      </c>
      <c r="AR37" s="317">
        <v>-1.5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532</v>
      </c>
      <c r="AL38" s="1198"/>
      <c r="AM38" s="1198"/>
      <c r="AN38" s="1199"/>
      <c r="AO38" s="318" t="s">
        <v>513</v>
      </c>
      <c r="AP38" s="318" t="s">
        <v>513</v>
      </c>
      <c r="AQ38" s="319">
        <v>2</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533</v>
      </c>
      <c r="AL39" s="1198"/>
      <c r="AM39" s="1198"/>
      <c r="AN39" s="1199"/>
      <c r="AO39" s="315">
        <v>-144170</v>
      </c>
      <c r="AP39" s="315">
        <v>-2861</v>
      </c>
      <c r="AQ39" s="316">
        <v>-4629</v>
      </c>
      <c r="AR39" s="317">
        <v>-38.200000000000003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534</v>
      </c>
      <c r="AL40" s="1195"/>
      <c r="AM40" s="1195"/>
      <c r="AN40" s="1196"/>
      <c r="AO40" s="315">
        <v>-2938349</v>
      </c>
      <c r="AP40" s="315">
        <v>-58304</v>
      </c>
      <c r="AQ40" s="316">
        <v>-48266</v>
      </c>
      <c r="AR40" s="317">
        <v>20.8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1093926</v>
      </c>
      <c r="AP41" s="315">
        <v>21706</v>
      </c>
      <c r="AQ41" s="316">
        <v>21396</v>
      </c>
      <c r="AR41" s="317">
        <v>1.4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504</v>
      </c>
      <c r="AN49" s="1191" t="s">
        <v>538</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4343046</v>
      </c>
      <c r="AN51" s="337">
        <v>80019</v>
      </c>
      <c r="AO51" s="338">
        <v>-15.9</v>
      </c>
      <c r="AP51" s="339">
        <v>70615</v>
      </c>
      <c r="AQ51" s="340">
        <v>4.9000000000000004</v>
      </c>
      <c r="AR51" s="341">
        <v>-20.8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2711697</v>
      </c>
      <c r="AN52" s="345">
        <v>49962</v>
      </c>
      <c r="AO52" s="346">
        <v>-6.5</v>
      </c>
      <c r="AP52" s="347">
        <v>37382</v>
      </c>
      <c r="AQ52" s="348">
        <v>-1.9</v>
      </c>
      <c r="AR52" s="349">
        <v>-4.5999999999999996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3057526</v>
      </c>
      <c r="AN53" s="337">
        <v>57406</v>
      </c>
      <c r="AO53" s="338">
        <v>-28.3</v>
      </c>
      <c r="AP53" s="339">
        <v>69185</v>
      </c>
      <c r="AQ53" s="340">
        <v>-2</v>
      </c>
      <c r="AR53" s="341">
        <v>-26.3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1745286</v>
      </c>
      <c r="AN54" s="345">
        <v>32769</v>
      </c>
      <c r="AO54" s="346">
        <v>-34.4</v>
      </c>
      <c r="AP54" s="347">
        <v>38519</v>
      </c>
      <c r="AQ54" s="348">
        <v>3</v>
      </c>
      <c r="AR54" s="349">
        <v>-37.4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2838029</v>
      </c>
      <c r="AN55" s="337">
        <v>54282</v>
      </c>
      <c r="AO55" s="338">
        <v>-5.4</v>
      </c>
      <c r="AP55" s="339">
        <v>70166</v>
      </c>
      <c r="AQ55" s="340">
        <v>1.4</v>
      </c>
      <c r="AR55" s="341">
        <v>-6.8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1454652</v>
      </c>
      <c r="AN56" s="345">
        <v>27823</v>
      </c>
      <c r="AO56" s="346">
        <v>-15.1</v>
      </c>
      <c r="AP56" s="347">
        <v>36115</v>
      </c>
      <c r="AQ56" s="348">
        <v>-6.2</v>
      </c>
      <c r="AR56" s="349">
        <v>-8.9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3455750</v>
      </c>
      <c r="AN57" s="337">
        <v>67221</v>
      </c>
      <c r="AO57" s="338">
        <v>23.8</v>
      </c>
      <c r="AP57" s="339">
        <v>92632</v>
      </c>
      <c r="AQ57" s="340">
        <v>32</v>
      </c>
      <c r="AR57" s="341">
        <v>-8.1999999999999993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1189730</v>
      </c>
      <c r="AN58" s="345">
        <v>23142</v>
      </c>
      <c r="AO58" s="346">
        <v>-16.8</v>
      </c>
      <c r="AP58" s="347">
        <v>47978</v>
      </c>
      <c r="AQ58" s="348">
        <v>32.799999999999997</v>
      </c>
      <c r="AR58" s="349">
        <v>-49.6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2967590</v>
      </c>
      <c r="AN59" s="337">
        <v>58884</v>
      </c>
      <c r="AO59" s="338">
        <v>-12.4</v>
      </c>
      <c r="AP59" s="339">
        <v>71279</v>
      </c>
      <c r="AQ59" s="340">
        <v>-23.1</v>
      </c>
      <c r="AR59" s="341">
        <v>10.7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1404631</v>
      </c>
      <c r="AN60" s="345">
        <v>27871</v>
      </c>
      <c r="AO60" s="346">
        <v>20.399999999999999</v>
      </c>
      <c r="AP60" s="347">
        <v>36731</v>
      </c>
      <c r="AQ60" s="348">
        <v>-23.4</v>
      </c>
      <c r="AR60" s="349">
        <v>43.8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3332388</v>
      </c>
      <c r="AN61" s="352">
        <v>63562</v>
      </c>
      <c r="AO61" s="353">
        <v>-7.6</v>
      </c>
      <c r="AP61" s="354">
        <v>74775</v>
      </c>
      <c r="AQ61" s="355">
        <v>2.6</v>
      </c>
      <c r="AR61" s="341">
        <v>-10.199999999999999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1701199</v>
      </c>
      <c r="AN62" s="345">
        <v>32313</v>
      </c>
      <c r="AO62" s="346">
        <v>-10.5</v>
      </c>
      <c r="AP62" s="347">
        <v>39345</v>
      </c>
      <c r="AQ62" s="348">
        <v>0.9</v>
      </c>
      <c r="AR62" s="349">
        <v>-11.4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3FPHVdyL29IATUZU/Sx0Z/FDoWWglyxtihzkIQZ+3IGJ7dKCosGuU23yLxyiB/seFvewfAW6yu1xjAHiHZUEg==" saltValue="cXVPv/X+hOSXpkFKqLDf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1" spans="125:125" ht="13.5" hidden="1" customHeight="1" x14ac:dyDescent="0.15">
      <c r="DU121" s="262"/>
    </row>
  </sheetData>
  <sheetProtection algorithmName="SHA-512" hashValue="CHSYk3rR5ddPoaZBRqMYJvTdlEtCWpho2whV9P3l8jggzsu07I+O1H55oOjKTDPGxgrOeq0NU4boXzi1m2CF7Q==" saltValue="DRUYLp/q0RghYbjSf3I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XJvN+mITIK11oe34jZdX4P7ZIGj1kN3pV69+J4pVPBedweqKT0mu7bvWqhmaO5z/Nn+wxYVgza7yU19+Y56pEg==" saltValue="Lkckj6GwcqFKIWEp459Q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3" t="s">
        <v>3</v>
      </c>
      <c r="D47" s="1203"/>
      <c r="E47" s="1204"/>
      <c r="F47" s="11">
        <v>35.020000000000003</v>
      </c>
      <c r="G47" s="12">
        <v>38.6</v>
      </c>
      <c r="H47" s="12">
        <v>34.58</v>
      </c>
      <c r="I47" s="12">
        <v>29.63</v>
      </c>
      <c r="J47" s="13">
        <v>27.03</v>
      </c>
    </row>
    <row r="48" spans="2:10" ht="57.75" customHeight="1" x14ac:dyDescent="0.15">
      <c r="B48" s="14"/>
      <c r="C48" s="1205" t="s">
        <v>4</v>
      </c>
      <c r="D48" s="1205"/>
      <c r="E48" s="1206"/>
      <c r="F48" s="15">
        <v>4.7699999999999996</v>
      </c>
      <c r="G48" s="16">
        <v>4.5599999999999996</v>
      </c>
      <c r="H48" s="16">
        <v>4.2300000000000004</v>
      </c>
      <c r="I48" s="16">
        <v>5.58</v>
      </c>
      <c r="J48" s="17">
        <v>6.19</v>
      </c>
    </row>
    <row r="49" spans="2:10" ht="57.75" customHeight="1" thickBot="1" x14ac:dyDescent="0.2">
      <c r="B49" s="18"/>
      <c r="C49" s="1207" t="s">
        <v>5</v>
      </c>
      <c r="D49" s="1207"/>
      <c r="E49" s="1208"/>
      <c r="F49" s="19" t="s">
        <v>559</v>
      </c>
      <c r="G49" s="20">
        <v>3.31</v>
      </c>
      <c r="H49" s="20" t="s">
        <v>560</v>
      </c>
      <c r="I49" s="20" t="s">
        <v>561</v>
      </c>
      <c r="J49" s="21">
        <v>7.0000000000000007E-2</v>
      </c>
    </row>
    <row r="50" spans="2:10" x14ac:dyDescent="0.15"/>
  </sheetData>
  <sheetProtection algorithmName="SHA-512" hashValue="aYYzrPe16UOO1a8p6L9wMIVsRVgkVk5D+0s8xEYE6or3jdzO2ODSu1B8JPQFTjre4bUMtoD+12sTWu5n32I6cQ==" saltValue="V9lL1vIkCj75Gw6SSWKa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見立屋 駿介</dc:creator>
  <cp:lastModifiedBy> </cp:lastModifiedBy>
  <cp:lastPrinted>2023-10-03T08:59:36Z</cp:lastPrinted>
  <dcterms:created xsi:type="dcterms:W3CDTF">2023-03-17T04:27:09Z</dcterms:created>
  <dcterms:modified xsi:type="dcterms:W3CDTF">2023-10-03T08:59:51Z</dcterms:modified>
</cp:coreProperties>
</file>