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24.31\財政係\財政係\〇決算担当業務\80　国・県等関係\R5\060305 財政状況資料集の作成\05県修正依頼\04 県より（0328様式のリンク削除依頼）\"/>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<sst xmlns="http://schemas.openxmlformats.org/spreadsheetml/2006/main" count="1073" uniqueCount="594">
  <si>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</si>
  <si>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</si>
  <si>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</si>
  <si>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</si>
  <si>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</si>
  <si>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</si>
  <si>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</si>
  <si>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</si>
  <si>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</si>
  <si>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</si>
  <si>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</si>
  <si>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</si>
  <si>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</si>
  <si>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</si>
  <si>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</si>
  <si>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</si>
  <si>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</si>
  <si>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</si>
  <si>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</si>
  <si>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</si>
  <si>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</si>
  <si>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</si>
  <si>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</si>
  <si>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</si>
  <si>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</si>
  <si>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</si>
  <si>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</si>
  <si>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</si>
  <si>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</si>
  <si>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</si>
  <si>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</si>
  <si>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</si>
  <si>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</si>
  <si>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</si>
  <si>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</si>
  <si>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</si>
  <si>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</si>
  <si>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</si>
  <si>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</si>
  <si>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</si>
  <si>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</si>
  <si>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</si>
  <si>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</si>
  <si>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</si>
  <si>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</si>
  <si>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</si>
  <si>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</si>
  <si>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</si>
  <si>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</si>
  <si>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</si>
  <si>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</si>
  <si>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</si>
  <si>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</si>
  <si>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</si>
  <si>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</si>
  <si>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</si>
  <si>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</si>
  <si>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</si>
  <si>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</si>
  <si>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</si>
  <si>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</si>
  <si>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</si>
  <si>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</si>
  <si>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</si>
  <si>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</si>
  <si>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</si>
  <si>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</si>
  <si>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</si>
  <si>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</si>
  <si>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</si>
  <si>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</si>
  <si>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</si>
  <si>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</si>
  <si>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</si>
  <si>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</si>
  <si>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</si>
  <si>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</si>
  <si>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</si>
  <si>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</si>
  <si>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</si>
  <si>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</si>
  <si>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</si>
  <si>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</si>
  <si>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</si>
  <si>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</si>
  <si>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</si>
  <si>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</si>
  <si>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</si>
  <si>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</si>
  <si>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</si>
  <si>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</si>
  <si>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</si>
  <si>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</si>
  <si>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</si>
  <si>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</si>
  <si>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</si>
  <si>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</si>
  <si>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</si>
  <si>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</si>
  <si>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能代市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</si>
  <si>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</si>
  <si>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</si>
  <si>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</si>
  <si>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</si>
  <si>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</si>
  <si>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</si>
  <si>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</si>
  <si>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</si>
  <si>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</si>
  <si>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</si>
  <si>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</si>
  <si>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</si>
  <si>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</si>
  <si>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</si>
  <si>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</si>
  <si>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</si>
  <si>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</si>
  <si>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</si>
  <si>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</si>
  <si>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</si>
  <si>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</si>
  <si>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</si>
  <si>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</si>
  <si>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</si>
  <si>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</si>
  <si>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</si>
  <si>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</si>
  <si>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</si>
  <si>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</si>
  <si>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</si>
  <si>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</si>
  <si>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</si>
  <si>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</si>
  <si>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</si>
  <si>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</si>
  <si>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</si>
  <si>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</si>
  <si>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</si>
  <si>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</si>
  <si>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</si>
  <si>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</si>
  <si>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</si>
  <si>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</si>
  <si>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</si>
  <si>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</si>
  <si>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</si>
  <si>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</si>
  <si>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</si>
  <si>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</si>
  <si>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</si>
  <si>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</si>
  <si>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</si>
  <si>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</si>
  <si>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</si>
  <si>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</si>
  <si>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</si>
  <si>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</si>
  <si>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</si>
  <si>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</si>
  <si>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</si>
  <si>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</si>
  <si>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</si>
  <si>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</si>
  <si>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</si>
  <si>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</si>
  <si>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</si>
  <si>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</si>
  <si>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</si>
  <si>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</si>
  <si>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</si>
  <si>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</si>
  <si>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</si>
  <si>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</si>
  <si>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</si>
  <si>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</si>
  <si>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</si>
  <si>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</si>
  <si>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</si>
  <si>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</si>
  <si>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</si>
  <si>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</si>
  <si>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</si>
  <si>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</si>
  <si>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</si>
  <si>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</si>
  <si>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</si>
  <si>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</si>
  <si>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</si>
  <si>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</si>
  <si>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</si>
  <si>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</si>
  <si>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</si>
  <si>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</si>
  <si>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</si>
  <si>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</si>
  <si>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</si>
  <si>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</si>
  <si>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</si>
  <si>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</si>
  <si>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</si>
  <si>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</si>
  <si>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</si>
  <si>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</si>
  <si>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</si>
  <si>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</si>
  <si>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</si>
  <si>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</si>
  <si>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</si>
  <si>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</si>
  <si>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</si>
  <si>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</si>
  <si>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</si>
  <si>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</si>
  <si>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</si>
  <si>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</si>
  <si>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</si>
  <si>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</si>
  <si>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</si>
  <si>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秋田県能代市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</si>
  <si>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</si>
  <si>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</si>
  <si>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</si>
  <si>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</si>
  <si>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</si>
  <si>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</si>
  <si>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</si>
  <si>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</si>
  <si>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</si>
  <si>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</si>
  <si>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</si>
  <si>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</si>
  <si>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</si>
  <si>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</si>
  <si>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</si>
  <si>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</si>
  <si>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</si>
  <si>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</si>
  <si>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</si>
  <si>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</si>
  <si>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</si>
  <si>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</si>
  <si>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</si>
  <si>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</si>
  <si>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</si>
  <si>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</si>
  <si>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</si>
  <si>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</si>
  <si>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</si>
  <si>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</si>
  <si>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</si>
  <si>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</si>
  <si>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</si>
  <si>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</si>
  <si>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</si>
  <si>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</si>
  <si>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</si>
  <si>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</si>
  <si>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</si>
  <si>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</si>
  <si>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</si>
  <si>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</si>
  <si>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</si>
  <si>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</si>
  <si>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</si>
  <si>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</si>
  <si>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</si>
  <si>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</si>
  <si>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</si>
  <si>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</si>
  <si>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</si>
  <si>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</si>
  <si>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</si>
  <si>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</si>
  <si>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</si>
  <si>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</si>
  <si>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</si>
  <si>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</si>
  <si>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</si>
  <si>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</si>
  <si>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</si>
  <si>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</si>
  <si>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</si>
  <si>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</si>
  <si>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</si>
  <si>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</si>
  <si>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</si>
  <si>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</si>
  <si>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</si>
  <si>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</si>
  <si>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</si>
  <si>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</si>
  <si>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</si>
  <si>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</si>
  <si>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</si>
  <si>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</si>
  <si>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</si>
  <si>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</si>
  <si>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</si>
  <si>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</si>
  <si>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</si>
  <si>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</si>
  <si>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</si>
  <si>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</si>
  <si>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</si>
  <si>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</si>
  <si>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</si>
  <si>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</si>
  <si>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</si>
  <si>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</si>
  <si>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</si>
  <si>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</si>
  <si>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</si>
  <si>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</si>
  <si>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</si>
  <si>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</si>
  <si>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</si>
  <si>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</si>
  <si>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</si>
  <si>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</si>
  <si>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</si>
  <si>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</si>
  <si>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</si>
  <si>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</si>
  <si>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</si>
  <si>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</si>
  <si>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</si>
  <si>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</si>
  <si>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</si>
  <si>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</si>
  <si>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</si>
  <si>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</si>
  <si>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</si>
  <si>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</si>
  <si>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</si>
  <si>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</si>
  <si>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</si>
  <si>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</si>
  <si>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</si>
  <si>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</si>
  <si>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</si>
  <si>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</si>
  <si>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</si>
  <si>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</si>
  <si>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</si>
  <si>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</si>
  <si>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</si>
  <si>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</si>
  <si>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</si>
  <si>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</si>
  <si>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</si>
  <si>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</si>
  <si>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</si>
  <si>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</si>
  <si>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</si>
  <si>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</si>
  <si>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</si>
  <si>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</si>
  <si>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</si>
  <si>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</si>
  <si>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</si>
  <si>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</si>
  <si>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</si>
  <si>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</si>
  <si>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</si>
  <si>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</si>
  <si>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</si>
  <si>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</si>
  <si>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</si>
  <si>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</si>
  <si>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</si>
  <si>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</si>
  <si>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秋田県能代市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</si>
  <si>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</si>
  <si>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</si>
  <si>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</si>
  <si>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</si>
  <si>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</si>
  <si>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</si>
  <si>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</si>
  <si>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</si>
  <si>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</si>
  <si>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</si>
  <si>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</si>
  <si>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</si>
  <si>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</si>
  <si>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</si>
  <si>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</si>
  <si>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</si>
  <si>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</si>
  <si>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</si>
  <si>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</si>
  <si>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</si>
  <si>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</si>
  <si>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</si>
  <si>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</si>
  <si>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</si>
  <si>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</si>
  <si>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</si>
  <si>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</si>
  <si>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</si>
  <si>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</si>
  <si>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</si>
  <si>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</si>
  <si>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</si>
  <si>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</si>
  <si>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能代市国民健康保険特別会計（事業勘定）</t>
    <phoneticPr fontId="5"/>
  </si>
  <si>
    <t>能代市介護保険特別会計（保険事業勘定）</t>
    <phoneticPr fontId="5"/>
  </si>
  <si>
    <t>能代市後期高齢者医療特別会計</t>
    <phoneticPr fontId="5"/>
  </si>
  <si>
    <t>能代市水道事業会計</t>
    <phoneticPr fontId="5"/>
  </si>
  <si>
    <t>法適用企業</t>
    <phoneticPr fontId="5"/>
  </si>
  <si>
    <t>能代市下水道事業会計</t>
    <phoneticPr fontId="5"/>
  </si>
  <si>
    <t>能代市簡易水道事業特別会計</t>
    <phoneticPr fontId="5"/>
  </si>
  <si>
    <t>法非適用企業</t>
    <phoneticPr fontId="5"/>
  </si>
  <si>
    <t>能代市農業集落排水事業特別会計</t>
    <phoneticPr fontId="5"/>
  </si>
  <si>
    <t>能代市浄化槽整備事業特別会計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</si>
  <si>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</si>
  <si>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</si>
  <si>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</si>
  <si>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</si>
  <si>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</si>
  <si>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</si>
  <si>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</si>
  <si>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</si>
  <si>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</si>
  <si>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</si>
  <si>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</si>
  <si>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</si>
  <si>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</si>
  <si>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</si>
  <si>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</si>
  <si>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</si>
  <si>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</si>
  <si>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</si>
  <si>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</si>
  <si>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</si>
  <si>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</si>
  <si>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</si>
  <si>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</si>
  <si>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</si>
  <si>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</si>
  <si>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</si>
  <si>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</si>
  <si>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</si>
  <si>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</si>
  <si>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</si>
  <si>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</si>
  <si>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</si>
  <si>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</si>
  <si>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</si>
  <si>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</si>
  <si>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</si>
  <si>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</si>
  <si>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</si>
  <si>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</si>
  <si>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</si>
  <si>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</si>
  <si>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</si>
  <si>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</si>
  <si>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</si>
  <si>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</si>
  <si>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</si>
  <si>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</si>
  <si>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</si>
  <si>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</si>
  <si>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</si>
  <si>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</si>
  <si>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</si>
  <si>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</si>
  <si>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</si>
  <si>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</si>
  <si>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</si>
  <si>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</si>
  <si>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</si>
  <si>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</si>
  <si>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能代市水道事業会計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</si>
  <si>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</si>
  <si>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</si>
  <si>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</si>
  <si>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</si>
  <si>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</si>
  <si>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</si>
  <si>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</si>
  <si>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</si>
  <si>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</si>
  <si>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</si>
  <si>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</si>
  <si>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</si>
  <si>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</si>
  <si>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</si>
  <si>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</si>
  <si>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</si>
  <si>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</si>
  <si>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</si>
  <si>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</si>
  <si>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</si>
  <si>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</si>
  <si>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</si>
  <si>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</si>
  <si>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</si>
  <si>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</si>
  <si>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</si>
  <si>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</si>
  <si>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</si>
  <si>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</si>
  <si>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</si>
  <si>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</si>
  <si>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</si>
  <si>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</si>
  <si>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</si>
  <si>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</si>
  <si>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</si>
  <si>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</si>
  <si>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</si>
  <si>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</si>
  <si>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</si>
  <si>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</si>
  <si>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</si>
  <si>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</si>
  <si>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</si>
  <si>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</si>
  <si>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</si>
  <si>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</si>
  <si>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</si>
  <si>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</si>
  <si>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</si>
  <si>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</si>
  <si>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</si>
  <si>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</si>
  <si>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</si>
  <si>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</si>
  <si>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</si>
  <si>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</si>
  <si>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</si>
  <si>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</si>
  <si>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</si>
  <si>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</si>
  <si>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</si>
  <si>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</si>
  <si>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</si>
  <si>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</si>
  <si>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</si>
  <si>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</si>
  <si>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</si>
  <si>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</si>
  <si>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</si>
  <si>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</si>
  <si>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</si>
  <si>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</si>
  <si>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</si>
  <si>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</si>
  <si>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</si>
  <si>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</si>
  <si>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</si>
  <si>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</si>
  <si>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</si>
  <si>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</si>
  <si>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</si>
  <si>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</si>
  <si>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</si>
  <si>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</si>
  <si>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3.96</t>
  </si>
  <si>
    <t>▲ 2.74</t>
  </si>
  <si>
    <t>▲ 2.77</t>
  </si>
  <si>
    <t>能代市下水道事業会計</t>
  </si>
  <si>
    <t>一般会計</t>
  </si>
  <si>
    <t>能代市水道事業会計</t>
  </si>
  <si>
    <t>能代市介護保険特別会計（保険事業勘定）</t>
  </si>
  <si>
    <t>能代市国民健康保険特別会計（事業勘定）</t>
  </si>
  <si>
    <t>能代市簡易水道事業特別会計</t>
  </si>
  <si>
    <t>能代市浄化槽整備事業特別会計</t>
  </si>
  <si>
    <t>能代市後期高齢者医療特別会計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</si>
  <si>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</si>
  <si>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</si>
  <si>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</si>
  <si>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</si>
  <si>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</si>
  <si>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</si>
  <si>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</si>
  <si>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</si>
  <si>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</si>
  <si>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能代山本広域市町村圏組合（一般会計）</t>
    <rPh sb="0" eb="12">
      <t>ノシロヤマモトコウイキシチョウソンケンクミアイ</t>
    </rPh>
    <rPh sb="13" eb="17">
      <t>イッパンカイケイ</t>
    </rPh>
    <phoneticPr fontId="23"/>
  </si>
  <si>
    <t>能代山本広域市町村圏組合（特別養護老人ホーム運営事業特別会計）</t>
    <rPh sb="0" eb="12">
      <t>ノシロヤマモトコウイキシチョウソンケンクミアイ</t>
    </rPh>
    <rPh sb="13" eb="19">
      <t>トクベツヨウゴロウジン</t>
    </rPh>
    <rPh sb="22" eb="24">
      <t>ウンエイ</t>
    </rPh>
    <rPh sb="24" eb="26">
      <t>ジギョウ</t>
    </rPh>
    <rPh sb="26" eb="30">
      <t>トクベツカイケイ</t>
    </rPh>
    <phoneticPr fontId="23"/>
  </si>
  <si>
    <t>能代山本広域市町村圏組合（能代山本ふるさと市町村圏基金特別会計）</t>
    <rPh sb="0" eb="12">
      <t>ノシロヤマモトコウイキシチョウソンケンクミアイ</t>
    </rPh>
    <rPh sb="13" eb="17">
      <t>ノシロヤマモト</t>
    </rPh>
    <rPh sb="21" eb="25">
      <t>シチョウソンケン</t>
    </rPh>
    <rPh sb="25" eb="27">
      <t>キキン</t>
    </rPh>
    <rPh sb="27" eb="31">
      <t>トクベツカイケイ</t>
    </rPh>
    <phoneticPr fontId="23"/>
  </si>
  <si>
    <t>秋田県市町村総合事務組合（一般会計）</t>
    <rPh sb="0" eb="3">
      <t>アキタケン</t>
    </rPh>
    <rPh sb="3" eb="6">
      <t>シチョウソン</t>
    </rPh>
    <rPh sb="6" eb="12">
      <t>ソウゴウジムクミアイ</t>
    </rPh>
    <rPh sb="13" eb="17">
      <t>イッパンカイケイ</t>
    </rPh>
    <phoneticPr fontId="23"/>
  </si>
  <si>
    <t>秋田県市町村総合事務組合（交通災害共済事業等特別会計）</t>
    <rPh sb="0" eb="3">
      <t>アキタケン</t>
    </rPh>
    <rPh sb="3" eb="6">
      <t>シチョウソン</t>
    </rPh>
    <rPh sb="6" eb="12">
      <t>ソウゴウジムクミアイ</t>
    </rPh>
    <rPh sb="13" eb="19">
      <t>コウツウサイガイキョウサイ</t>
    </rPh>
    <rPh sb="19" eb="21">
      <t>ジギョウ</t>
    </rPh>
    <rPh sb="21" eb="22">
      <t>トウ</t>
    </rPh>
    <rPh sb="22" eb="26">
      <t>トクベツカイケイ</t>
    </rPh>
    <phoneticPr fontId="23"/>
  </si>
  <si>
    <t>秋田県市町村会館管理組合（一般会計）</t>
    <rPh sb="0" eb="8">
      <t>アキタケンシチョウソンカイカン</t>
    </rPh>
    <rPh sb="8" eb="12">
      <t>カンリクミアイ</t>
    </rPh>
    <rPh sb="13" eb="17">
      <t>イッパンカイケイ</t>
    </rPh>
    <phoneticPr fontId="23"/>
  </si>
  <si>
    <t>秋田県後期高齢者医療広域連合（一般会計）</t>
    <rPh sb="0" eb="3">
      <t>アキタケン</t>
    </rPh>
    <rPh sb="3" eb="8">
      <t>コウキコウレイシャ</t>
    </rPh>
    <rPh sb="8" eb="10">
      <t>イリョウ</t>
    </rPh>
    <rPh sb="10" eb="12">
      <t>コウイキ</t>
    </rPh>
    <rPh sb="12" eb="14">
      <t>レンゴウ</t>
    </rPh>
    <rPh sb="15" eb="19">
      <t>イッパンカイケイ</t>
    </rPh>
    <phoneticPr fontId="23"/>
  </si>
  <si>
    <t>秋田県後期高齢者医療広域連合（後期高齢者医療特別会計）</t>
    <rPh sb="0" eb="3">
      <t>アキタケン</t>
    </rPh>
    <rPh sb="3" eb="14">
      <t>コウキコウレイシャイリョウコウイキレンゴウ</t>
    </rPh>
    <rPh sb="15" eb="22">
      <t>コウキコウレイシャイリョウ</t>
    </rPh>
    <rPh sb="22" eb="26">
      <t>トクベツカイケイ</t>
    </rPh>
    <phoneticPr fontId="23"/>
  </si>
  <si>
    <t>-</t>
    <phoneticPr fontId="2"/>
  </si>
  <si>
    <t>地域振興基金</t>
    <rPh sb="0" eb="6">
      <t>チイキシンコウキキン</t>
    </rPh>
    <phoneticPr fontId="23"/>
  </si>
  <si>
    <t>ふるさと納税基金</t>
    <rPh sb="4" eb="8">
      <t>ノウゼイキキン</t>
    </rPh>
    <phoneticPr fontId="23"/>
  </si>
  <si>
    <t>ふるさと創生基金</t>
    <rPh sb="4" eb="8">
      <t>ソウセイキキン</t>
    </rPh>
    <phoneticPr fontId="23"/>
  </si>
  <si>
    <t>奨学基金</t>
    <rPh sb="0" eb="4">
      <t>ショウガクキキン</t>
    </rPh>
    <phoneticPr fontId="23"/>
  </si>
  <si>
    <t>福祉基金</t>
    <rPh sb="0" eb="4">
      <t>フクシキキン</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</si>
</sst>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7" fontId="34" fillId="0" borderId="118" xfId="12" applyNumberFormat="1" applyFont="1" applyBorder="1" applyAlignment="1" applyProtection="1">
      <alignment horizontal="right" vertical="center" shrinkToFit="1"/>
      <protection locked="0"/>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92632</c:v>
                </c:pt>
                <c:pt idx="3">
                  <c:v>71279</c:v>
                </c:pt>
                <c:pt idx="4">
                  <c:v>74994</c:v>
                </c:pt>
              </c:numCache>
            </c:numRef>
          </c:val>
          <c:smooth val="0"/>
          <c:extLst>
            <c:ext xmlns:c16="http://schemas.microsoft.com/office/drawing/2014/chart" uri="{C3380CC4-5D6E-409C-BE32-E72D297353CC}">
              <c16:uniqueId val="{00000000-D4D2-4D61-8AF1-72A613C678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57406</c:v>
                </c:pt>
                <c:pt idx="1">
                  <c:v>54282</c:v>
                </c:pt>
                <c:pt idx="2">
                  <c:v>67221</c:v>
                </c:pt>
                <c:pt idx="3">
                  <c:v>58884</c:v>
                </c:pt>
                <c:pt idx="4">
                  <c:v>75001</c:v>
                </c:pt>
              </c:numCache>
            </c:numRef>
          </c:val>
          <c:smooth val="0"/>
          <c:extLst>
            <c:ext xmlns:c16="http://schemas.microsoft.com/office/drawing/2014/chart" uri="{C3380CC4-5D6E-409C-BE32-E72D297353CC}">
              <c16:uniqueId val="{00000001-D4D2-4D61-8AF1-72A613C6789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4.5599999999999996</c:v>
                </c:pt>
                <c:pt idx="1">
                  <c:v>4.2300000000000004</c:v>
                </c:pt>
                <c:pt idx="2">
                  <c:v>5.58</c:v>
                </c:pt>
                <c:pt idx="3">
                  <c:v>6.19</c:v>
                </c:pt>
                <c:pt idx="4">
                  <c:v>6.62</c:v>
                </c:pt>
              </c:numCache>
            </c:numRef>
          </c:val>
          <c:extLst>
            <c:ext xmlns:c16="http://schemas.microsoft.com/office/drawing/2014/chart" uri="{C3380CC4-5D6E-409C-BE32-E72D297353CC}">
              <c16:uniqueId val="{00000000-3A82-4CB2-B414-BDA5C3B7E1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38.6</c:v>
                </c:pt>
                <c:pt idx="1">
                  <c:v>34.58</c:v>
                </c:pt>
                <c:pt idx="2">
                  <c:v>29.63</c:v>
                </c:pt>
                <c:pt idx="3">
                  <c:v>27.03</c:v>
                </c:pt>
                <c:pt idx="4">
                  <c:v>24.59</c:v>
                </c:pt>
              </c:numCache>
            </c:numRef>
          </c:val>
          <c:extLst>
            <c:ext xmlns:c16="http://schemas.microsoft.com/office/drawing/2014/chart" uri="{C3380CC4-5D6E-409C-BE32-E72D297353CC}">
              <c16:uniqueId val="{00000001-3A82-4CB2-B414-BDA5C3B7E16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3.31</c:v>
                </c:pt>
                <c:pt idx="1">
                  <c:v>-3.96</c:v>
                </c:pt>
                <c:pt idx="2">
                  <c:v>-2.74</c:v>
                </c:pt>
                <c:pt idx="3">
                  <c:v>7.0000000000000007E-2</c:v>
                </c:pt>
                <c:pt idx="4">
                  <c:v>-2.77</c:v>
                </c:pt>
              </c:numCache>
            </c:numRef>
          </c:val>
          <c:smooth val="0"/>
          <c:extLst>
            <c:ext xmlns:c16="http://schemas.microsoft.com/office/drawing/2014/chart" uri="{C3380CC4-5D6E-409C-BE32-E72D297353CC}">
              <c16:uniqueId val="{00000002-3A82-4CB2-B414-BDA5C3B7E16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804-4D8D-98D5-1299AFCF6E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04-4D8D-98D5-1299AFCF6E4C}"/>
            </c:ext>
          </c:extLst>
        </c:ser>
        <c:ser>
          <c:idx val="2"/>
          <c:order val="2"/>
          <c:tx>
            <c:strRef>
              <c:f>データシート!$A$29</c:f>
              <c:strCache>
                <c:ptCount val="1"/>
                <c:pt idx="0">
                  <c:v>能代市後期高齢者医療特別会計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804-4D8D-98D5-1299AFCF6E4C}"/>
            </c:ext>
          </c:extLst>
        </c:ser>
        <c:ser>
          <c:idx val="3"/>
          <c:order val="3"/>
          <c:tx>
            <c:strRef>
              <c:f>データシート!$A$30</c:f>
              <c:strCache>
                <c:ptCount val="1"/>
                <c:pt idx="0">
                  <c:v>能代市浄化槽整備事業特別会計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804-4D8D-98D5-1299AFCF6E4C}"/>
            </c:ext>
          </c:extLst>
        </c:ser>
        <c:ser>
          <c:idx val="4"/>
          <c:order val="4"/>
          <c:tx>
            <c:strRef>
              <c:f>データシート!$A$31</c:f>
              <c:strCache>
                <c:ptCount val="1"/>
                <c:pt idx="0">
                  <c:v>能代市簡易水道事業特別会計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4-5804-4D8D-98D5-1299AFCF6E4C}"/>
            </c:ext>
          </c:extLst>
        </c:ser>
        <c:ser>
          <c:idx val="5"/>
          <c:order val="5"/>
          <c:tx>
            <c:strRef>
              <c:f>データシート!$A$32</c:f>
              <c:strCache>
                <c:ptCount val="1"/>
                <c:pt idx="0">
                  <c:v>能代市国民健康保険特別会計（事業勘定）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1.96</c:v>
                </c:pt>
                <c:pt idx="2">
                  <c:v>#N/A</c:v>
                </c:pt>
                <c:pt idx="3">
                  <c:v>0.61</c:v>
                </c:pt>
                <c:pt idx="4">
                  <c:v>#N/A</c:v>
                </c:pt>
                <c:pt idx="5">
                  <c:v>0.61</c:v>
                </c:pt>
                <c:pt idx="6">
                  <c:v>#N/A</c:v>
                </c:pt>
                <c:pt idx="7">
                  <c:v>0.79</c:v>
                </c:pt>
                <c:pt idx="8">
                  <c:v>#N/A</c:v>
                </c:pt>
                <c:pt idx="9">
                  <c:v>0.18</c:v>
                </c:pt>
              </c:numCache>
            </c:numRef>
          </c:val>
          <c:extLst>
            <c:ext xmlns:c16="http://schemas.microsoft.com/office/drawing/2014/chart" uri="{C3380CC4-5D6E-409C-BE32-E72D297353CC}">
              <c16:uniqueId val="{00000005-5804-4D8D-98D5-1299AFCF6E4C}"/>
            </c:ext>
          </c:extLst>
        </c:ser>
        <c:ser>
          <c:idx val="6"/>
          <c:order val="6"/>
          <c:tx>
            <c:strRef>
              <c:f>データシート!$A$33</c:f>
              <c:strCache>
                <c:ptCount val="1"/>
                <c:pt idx="0">
                  <c:v>能代市介護保険特別会計（保険事業勘定）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1.6</c:v>
                </c:pt>
                <c:pt idx="2">
                  <c:v>#N/A</c:v>
                </c:pt>
                <c:pt idx="3">
                  <c:v>1.04</c:v>
                </c:pt>
                <c:pt idx="4">
                  <c:v>#N/A</c:v>
                </c:pt>
                <c:pt idx="5">
                  <c:v>0.7</c:v>
                </c:pt>
                <c:pt idx="6">
                  <c:v>#N/A</c:v>
                </c:pt>
                <c:pt idx="7">
                  <c:v>1.41</c:v>
                </c:pt>
                <c:pt idx="8">
                  <c:v>#N/A</c:v>
                </c:pt>
                <c:pt idx="9">
                  <c:v>1.92</c:v>
                </c:pt>
              </c:numCache>
            </c:numRef>
          </c:val>
          <c:extLst>
            <c:ext xmlns:c16="http://schemas.microsoft.com/office/drawing/2014/chart" uri="{C3380CC4-5D6E-409C-BE32-E72D297353CC}">
              <c16:uniqueId val="{00000006-5804-4D8D-98D5-1299AFCF6E4C}"/>
            </c:ext>
          </c:extLst>
        </c:ser>
        <c:ser>
          <c:idx val="7"/>
          <c:order val="7"/>
          <c:tx>
            <c:strRef>
              <c:f>データシート!$A$34</c:f>
              <c:strCache>
                <c:ptCount val="1"/>
                <c:pt idx="0">
                  <c:v>能代市水道事業会計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3.15</c:v>
                </c:pt>
                <c:pt idx="2">
                  <c:v>#N/A</c:v>
                </c:pt>
                <c:pt idx="3">
                  <c:v>3.33</c:v>
                </c:pt>
                <c:pt idx="4">
                  <c:v>#N/A</c:v>
                </c:pt>
                <c:pt idx="5">
                  <c:v>3.7</c:v>
                </c:pt>
                <c:pt idx="6">
                  <c:v>#N/A</c:v>
                </c:pt>
                <c:pt idx="7">
                  <c:v>3.17</c:v>
                </c:pt>
                <c:pt idx="8">
                  <c:v>#N/A</c:v>
                </c:pt>
                <c:pt idx="9">
                  <c:v>3.04</c:v>
                </c:pt>
              </c:numCache>
            </c:numRef>
          </c:val>
          <c:extLst>
            <c:ext xmlns:c16="http://schemas.microsoft.com/office/drawing/2014/chart" uri="{C3380CC4-5D6E-409C-BE32-E72D297353CC}">
              <c16:uniqueId val="{00000007-5804-4D8D-98D5-1299AFCF6E4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4.55</c:v>
                </c:pt>
                <c:pt idx="2">
                  <c:v>#N/A</c:v>
                </c:pt>
                <c:pt idx="3">
                  <c:v>4.2300000000000004</c:v>
                </c:pt>
                <c:pt idx="4">
                  <c:v>#N/A</c:v>
                </c:pt>
                <c:pt idx="5">
                  <c:v>5.58</c:v>
                </c:pt>
                <c:pt idx="6">
                  <c:v>#N/A</c:v>
                </c:pt>
                <c:pt idx="7">
                  <c:v>6.18</c:v>
                </c:pt>
                <c:pt idx="8">
                  <c:v>#N/A</c:v>
                </c:pt>
                <c:pt idx="9">
                  <c:v>6.62</c:v>
                </c:pt>
              </c:numCache>
            </c:numRef>
          </c:val>
          <c:extLst>
            <c:ext xmlns:c16="http://schemas.microsoft.com/office/drawing/2014/chart" uri="{C3380CC4-5D6E-409C-BE32-E72D297353CC}">
              <c16:uniqueId val="{00000008-5804-4D8D-98D5-1299AFCF6E4C}"/>
            </c:ext>
          </c:extLst>
        </c:ser>
        <c:ser>
          <c:idx val="9"/>
          <c:order val="9"/>
          <c:tx>
            <c:strRef>
              <c:f>データシート!$A$36</c:f>
              <c:strCache>
                <c:ptCount val="1"/>
                <c:pt idx="0">
                  <c:v>能代市下水道事業会計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2.8</c:v>
                </c:pt>
                <c:pt idx="2">
                  <c:v>#N/A</c:v>
                </c:pt>
                <c:pt idx="3">
                  <c:v>4.3499999999999996</c:v>
                </c:pt>
                <c:pt idx="4">
                  <c:v>#N/A</c:v>
                </c:pt>
                <c:pt idx="5">
                  <c:v>5.44</c:v>
                </c:pt>
                <c:pt idx="6">
                  <c:v>#N/A</c:v>
                </c:pt>
                <c:pt idx="7">
                  <c:v>5.5</c:v>
                </c:pt>
                <c:pt idx="8">
                  <c:v>#N/A</c:v>
                </c:pt>
                <c:pt idx="9">
                  <c:v>8.61</c:v>
                </c:pt>
              </c:numCache>
            </c:numRef>
          </c:val>
          <c:extLst>
            <c:ext xmlns:c16="http://schemas.microsoft.com/office/drawing/2014/chart" uri="{C3380CC4-5D6E-409C-BE32-E72D297353CC}">
              <c16:uniqueId val="{00000009-5804-4D8D-98D5-1299AFCF6E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2808</c:v>
                </c:pt>
                <c:pt idx="5">
                  <c:v>2961</c:v>
                </c:pt>
                <c:pt idx="8">
                  <c:v>3011</c:v>
                </c:pt>
                <c:pt idx="11">
                  <c:v>3082</c:v>
                </c:pt>
                <c:pt idx="14">
                  <c:v>3051</c:v>
                </c:pt>
              </c:numCache>
            </c:numRef>
          </c:val>
          <c:extLst>
            <c:ext xmlns:c16="http://schemas.microsoft.com/office/drawing/2014/chart" uri="{C3380CC4-5D6E-409C-BE32-E72D297353CC}">
              <c16:uniqueId val="{00000000-6983-4161-8C7F-713DD15763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83-4161-8C7F-713DD15763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14</c:v>
                </c:pt>
                <c:pt idx="12">
                  <c:v>4</c:v>
                </c:pt>
              </c:numCache>
            </c:numRef>
          </c:val>
          <c:extLst>
            <c:ext xmlns:c16="http://schemas.microsoft.com/office/drawing/2014/chart" uri="{C3380CC4-5D6E-409C-BE32-E72D297353CC}">
              <c16:uniqueId val="{00000002-6983-4161-8C7F-713DD15763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c:v>
                </c:pt>
                <c:pt idx="3">
                  <c:v>14</c:v>
                </c:pt>
                <c:pt idx="6">
                  <c:v>2</c:v>
                </c:pt>
                <c:pt idx="9">
                  <c:v>2</c:v>
                </c:pt>
                <c:pt idx="12">
                  <c:v>2</c:v>
                </c:pt>
              </c:numCache>
            </c:numRef>
          </c:val>
          <c:extLst>
            <c:ext xmlns:c16="http://schemas.microsoft.com/office/drawing/2014/chart" uri="{C3380CC4-5D6E-409C-BE32-E72D297353CC}">
              <c16:uniqueId val="{00000003-6983-4161-8C7F-713DD15763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593</c:v>
                </c:pt>
                <c:pt idx="3">
                  <c:v>620</c:v>
                </c:pt>
                <c:pt idx="6">
                  <c:v>667</c:v>
                </c:pt>
                <c:pt idx="9">
                  <c:v>682</c:v>
                </c:pt>
                <c:pt idx="12">
                  <c:v>706</c:v>
                </c:pt>
              </c:numCache>
            </c:numRef>
          </c:val>
          <c:extLst>
            <c:ext xmlns:c16="http://schemas.microsoft.com/office/drawing/2014/chart" uri="{C3380CC4-5D6E-409C-BE32-E72D297353CC}">
              <c16:uniqueId val="{00000004-6983-4161-8C7F-713DD15763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83-4161-8C7F-713DD15763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83-4161-8C7F-713DD15763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3096</c:v>
                </c:pt>
                <c:pt idx="3">
                  <c:v>3310</c:v>
                </c:pt>
                <c:pt idx="6">
                  <c:v>3360</c:v>
                </c:pt>
                <c:pt idx="9">
                  <c:v>3478</c:v>
                </c:pt>
                <c:pt idx="12">
                  <c:v>3547</c:v>
                </c:pt>
              </c:numCache>
            </c:numRef>
          </c:val>
          <c:extLst>
            <c:ext xmlns:c16="http://schemas.microsoft.com/office/drawing/2014/chart" uri="{C3380CC4-5D6E-409C-BE32-E72D297353CC}">
              <c16:uniqueId val="{00000007-6983-4161-8C7F-713DD15763F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896</c:v>
                </c:pt>
                <c:pt idx="2">
                  <c:v>#N/A</c:v>
                </c:pt>
                <c:pt idx="3">
                  <c:v>#N/A</c:v>
                </c:pt>
                <c:pt idx="4">
                  <c:v>983</c:v>
                </c:pt>
                <c:pt idx="5">
                  <c:v>#N/A</c:v>
                </c:pt>
                <c:pt idx="6">
                  <c:v>#N/A</c:v>
                </c:pt>
                <c:pt idx="7">
                  <c:v>1018</c:v>
                </c:pt>
                <c:pt idx="8">
                  <c:v>#N/A</c:v>
                </c:pt>
                <c:pt idx="9">
                  <c:v>#N/A</c:v>
                </c:pt>
                <c:pt idx="10">
                  <c:v>1094</c:v>
                </c:pt>
                <c:pt idx="11">
                  <c:v>#N/A</c:v>
                </c:pt>
                <c:pt idx="12">
                  <c:v>#N/A</c:v>
                </c:pt>
                <c:pt idx="13">
                  <c:v>1208</c:v>
                </c:pt>
                <c:pt idx="14">
                  <c:v>#N/A</c:v>
                </c:pt>
              </c:numCache>
            </c:numRef>
          </c:val>
          <c:smooth val="0"/>
          <c:extLst>
            <c:ext xmlns:c16="http://schemas.microsoft.com/office/drawing/2014/chart" uri="{C3380CC4-5D6E-409C-BE32-E72D297353CC}">
              <c16:uniqueId val="{00000008-6983-4161-8C7F-713DD15763F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30490</c:v>
                </c:pt>
                <c:pt idx="5">
                  <c:v>30593</c:v>
                </c:pt>
                <c:pt idx="8">
                  <c:v>30147</c:v>
                </c:pt>
                <c:pt idx="11">
                  <c:v>29152</c:v>
                </c:pt>
                <c:pt idx="14">
                  <c:v>28279</c:v>
                </c:pt>
              </c:numCache>
            </c:numRef>
          </c:val>
          <c:extLst>
            <c:ext xmlns:c16="http://schemas.microsoft.com/office/drawing/2014/chart" uri="{C3380CC4-5D6E-409C-BE32-E72D297353CC}">
              <c16:uniqueId val="{00000000-D06E-49D2-A200-893453A7EE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2298</c:v>
                </c:pt>
                <c:pt idx="5">
                  <c:v>1843</c:v>
                </c:pt>
                <c:pt idx="8">
                  <c:v>1440</c:v>
                </c:pt>
                <c:pt idx="11">
                  <c:v>1073</c:v>
                </c:pt>
                <c:pt idx="14">
                  <c:v>1141</c:v>
                </c:pt>
              </c:numCache>
            </c:numRef>
          </c:val>
          <c:extLst>
            <c:ext xmlns:c16="http://schemas.microsoft.com/office/drawing/2014/chart" uri="{C3380CC4-5D6E-409C-BE32-E72D297353CC}">
              <c16:uniqueId val="{00000001-D06E-49D2-A200-893453A7EE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10552</c:v>
                </c:pt>
                <c:pt idx="5">
                  <c:v>10179</c:v>
                </c:pt>
                <c:pt idx="8">
                  <c:v>9466</c:v>
                </c:pt>
                <c:pt idx="11">
                  <c:v>9365</c:v>
                </c:pt>
                <c:pt idx="14">
                  <c:v>8605</c:v>
                </c:pt>
              </c:numCache>
            </c:numRef>
          </c:val>
          <c:extLst>
            <c:ext xmlns:c16="http://schemas.microsoft.com/office/drawing/2014/chart" uri="{C3380CC4-5D6E-409C-BE32-E72D297353CC}">
              <c16:uniqueId val="{00000002-D06E-49D2-A200-893453A7EE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6E-49D2-A200-893453A7EE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6E-49D2-A200-893453A7EE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6E-49D2-A200-893453A7EE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2897</c:v>
                </c:pt>
                <c:pt idx="3">
                  <c:v>2890</c:v>
                </c:pt>
                <c:pt idx="6">
                  <c:v>2945</c:v>
                </c:pt>
                <c:pt idx="9">
                  <c:v>3072</c:v>
                </c:pt>
                <c:pt idx="12">
                  <c:v>3224</c:v>
                </c:pt>
              </c:numCache>
            </c:numRef>
          </c:val>
          <c:extLst>
            <c:ext xmlns:c16="http://schemas.microsoft.com/office/drawing/2014/chart" uri="{C3380CC4-5D6E-409C-BE32-E72D297353CC}">
              <c16:uniqueId val="{00000006-D06E-49D2-A200-893453A7EE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c:v>
                </c:pt>
                <c:pt idx="3">
                  <c:v>7</c:v>
                </c:pt>
                <c:pt idx="6">
                  <c:v>5</c:v>
                </c:pt>
                <c:pt idx="9">
                  <c:v>4</c:v>
                </c:pt>
                <c:pt idx="12">
                  <c:v>2</c:v>
                </c:pt>
              </c:numCache>
            </c:numRef>
          </c:val>
          <c:extLst>
            <c:ext xmlns:c16="http://schemas.microsoft.com/office/drawing/2014/chart" uri="{C3380CC4-5D6E-409C-BE32-E72D297353CC}">
              <c16:uniqueId val="{00000007-D06E-49D2-A200-893453A7EE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9878</c:v>
                </c:pt>
                <c:pt idx="3">
                  <c:v>10119</c:v>
                </c:pt>
                <c:pt idx="6">
                  <c:v>10666</c:v>
                </c:pt>
                <c:pt idx="9">
                  <c:v>10471</c:v>
                </c:pt>
                <c:pt idx="12">
                  <c:v>11412</c:v>
                </c:pt>
              </c:numCache>
            </c:numRef>
          </c:val>
          <c:extLst>
            <c:ext xmlns:c16="http://schemas.microsoft.com/office/drawing/2014/chart" uri="{C3380CC4-5D6E-409C-BE32-E72D297353CC}">
              <c16:uniqueId val="{00000008-D06E-49D2-A200-893453A7EE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06E-49D2-A200-893453A7EE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32987</c:v>
                </c:pt>
                <c:pt idx="3">
                  <c:v>32415</c:v>
                </c:pt>
                <c:pt idx="6">
                  <c:v>31783</c:v>
                </c:pt>
                <c:pt idx="9">
                  <c:v>31024</c:v>
                </c:pt>
                <c:pt idx="12">
                  <c:v>29975</c:v>
                </c:pt>
              </c:numCache>
            </c:numRef>
          </c:val>
          <c:extLst>
            <c:ext xmlns:c16="http://schemas.microsoft.com/office/drawing/2014/chart" uri="{C3380CC4-5D6E-409C-BE32-E72D297353CC}">
              <c16:uniqueId val="{0000000A-D06E-49D2-A200-893453A7EE4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2444</c:v>
                </c:pt>
                <c:pt idx="2">
                  <c:v>#N/A</c:v>
                </c:pt>
                <c:pt idx="3">
                  <c:v>#N/A</c:v>
                </c:pt>
                <c:pt idx="4">
                  <c:v>2815</c:v>
                </c:pt>
                <c:pt idx="5">
                  <c:v>#N/A</c:v>
                </c:pt>
                <c:pt idx="6">
                  <c:v>#N/A</c:v>
                </c:pt>
                <c:pt idx="7">
                  <c:v>4346</c:v>
                </c:pt>
                <c:pt idx="8">
                  <c:v>#N/A</c:v>
                </c:pt>
                <c:pt idx="9">
                  <c:v>#N/A</c:v>
                </c:pt>
                <c:pt idx="10">
                  <c:v>4980</c:v>
                </c:pt>
                <c:pt idx="11">
                  <c:v>#N/A</c:v>
                </c:pt>
                <c:pt idx="12">
                  <c:v>#N/A</c:v>
                </c:pt>
                <c:pt idx="13">
                  <c:v>6589</c:v>
                </c:pt>
                <c:pt idx="14">
                  <c:v>#N/A</c:v>
                </c:pt>
              </c:numCache>
            </c:numRef>
          </c:val>
          <c:smooth val="0"/>
          <c:extLst>
            <c:ext xmlns:c16="http://schemas.microsoft.com/office/drawing/2014/chart" uri="{C3380CC4-5D6E-409C-BE32-E72D297353CC}">
              <c16:uniqueId val="{0000000B-D06E-49D2-A200-893453A7EE4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4742</c:v>
                </c:pt>
                <c:pt idx="1">
                  <c:v>4596</c:v>
                </c:pt>
                <c:pt idx="2">
                  <c:v>4087</c:v>
                </c:pt>
              </c:numCache>
            </c:numRef>
          </c:val>
          <c:extLst>
            <c:ext xmlns:c16="http://schemas.microsoft.com/office/drawing/2014/chart" uri="{C3380CC4-5D6E-409C-BE32-E72D297353CC}">
              <c16:uniqueId val="{00000000-8A13-4673-9D52-50201EFE7E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2109</c:v>
                </c:pt>
                <c:pt idx="1">
                  <c:v>2153</c:v>
                </c:pt>
                <c:pt idx="2">
                  <c:v>1963</c:v>
                </c:pt>
              </c:numCache>
            </c:numRef>
          </c:val>
          <c:extLst>
            <c:ext xmlns:c16="http://schemas.microsoft.com/office/drawing/2014/chart" uri="{C3380CC4-5D6E-409C-BE32-E72D297353CC}">
              <c16:uniqueId val="{00000001-8A13-4673-9D52-50201EFE7E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2707</c:v>
                </c:pt>
                <c:pt idx="1">
                  <c:v>2533</c:v>
                </c:pt>
                <c:pt idx="2">
                  <c:v>2083</c:v>
                </c:pt>
              </c:numCache>
            </c:numRef>
          </c:val>
          <c:extLst>
            <c:ext xmlns:c16="http://schemas.microsoft.com/office/drawing/2014/chart" uri="{C3380CC4-5D6E-409C-BE32-E72D297353CC}">
              <c16:uniqueId val="{00000002-8A13-4673-9D52-50201EFE7E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令和４年度における実質公債比率の分子については、道の駅ふたつい整備事業や文化会館改修事業の元利償還金の増等により、元利償還金が</a:t>
          </a:r>
          <a:r>
            <a:rPr kumimoji="1" lang="en-US" altLang="ja-JP" sz="1100">
              <a:latin typeface="ＭＳ ゴシック" pitchFamily="49" charset="-128"/>
              <a:ea typeface="ＭＳ ゴシック" pitchFamily="49" charset="-128"/>
            </a:rPr>
            <a:t>69</a:t>
          </a:r>
          <a:r>
            <a:rPr kumimoji="1" lang="ja-JP" altLang="en-US" sz="1100">
              <a:latin typeface="ＭＳ ゴシック" pitchFamily="49" charset="-128"/>
              <a:ea typeface="ＭＳ ゴシック" pitchFamily="49" charset="-128"/>
            </a:rPr>
            <a:t>百万円の増となったことから、前年度比</a:t>
          </a:r>
          <a:r>
            <a:rPr kumimoji="1" lang="en-US" altLang="ja-JP" sz="1100">
              <a:latin typeface="ＭＳ ゴシック" pitchFamily="49" charset="-128"/>
              <a:ea typeface="ＭＳ ゴシック" pitchFamily="49" charset="-128"/>
            </a:rPr>
            <a:t>114</a:t>
          </a:r>
          <a:r>
            <a:rPr kumimoji="1" lang="ja-JP" altLang="en-US" sz="1100">
              <a:latin typeface="ＭＳ ゴシック" pitchFamily="49" charset="-128"/>
              <a:ea typeface="ＭＳ ゴシック" pitchFamily="49" charset="-128"/>
            </a:rPr>
            <a:t>百万円の増となった。</a:t>
          </a:r>
        </a:p>
        <a:p>
          <a:r>
            <a:rPr kumimoji="1" lang="ja-JP" altLang="en-US" sz="1100">
              <a:latin typeface="ＭＳ ゴシック" pitchFamily="49" charset="-128"/>
              <a:ea typeface="ＭＳ ゴシック" pitchFamily="49" charset="-128"/>
            </a:rPr>
            <a:t>　今後も上記事業や庁舎整備事業に係る地方債の元金償還が続くほか、能代山本広域市町村圏組合で予定されている一般廃棄物処理施設建設に伴う負担金増が見込まれるが、分子・分母からそれぞれ差し引く普通交付税に算入された元利償還金等の増加により、中長期的には適正範囲で推移するものと見込まれる。</a:t>
          </a:r>
        </a:p>
        <a:p>
          <a:r>
            <a:rPr kumimoji="1" lang="ja-JP" altLang="en-US" sz="1100">
              <a:latin typeface="ＭＳ ゴシック" pitchFamily="49" charset="-128"/>
              <a:ea typeface="ＭＳ ゴシック" pitchFamily="49" charset="-128"/>
            </a:rPr>
            <a:t>　また、老朽化している公共施設やインフラの維持・更新に係る経費の増も見込まれるため、能代市公共施設等総合管理計画に基づき、財政負担の軽減・平準化を図るとともに、新規地方債発行の抑制に継続的に取り組み、有利な利率の地方債への借換えが可能な場合は、積極的に借換えを行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当市では、満期一括償還の地方債を発行していないため、減債基金の残高と減債基金積立相当額に該当する数値はありません。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４年度における将来負担比率の分子については、道の駅ふたつい整備事業等に係る地方債の元金償還の開始等により地方債現在高が減少したが、下水道事業の雨水処理、分流式下水道等の元利償還金の増により、公営企業債等繰入見込額が増となったことで、将来負担額が</a:t>
          </a:r>
          <a:r>
            <a:rPr kumimoji="1" lang="en-US" altLang="ja-JP" sz="1100">
              <a:latin typeface="ＭＳ ゴシック" pitchFamily="49" charset="-128"/>
              <a:ea typeface="ＭＳ ゴシック" pitchFamily="49" charset="-128"/>
            </a:rPr>
            <a:t>42</a:t>
          </a:r>
          <a:r>
            <a:rPr kumimoji="1" lang="ja-JP" altLang="en-US" sz="1100">
              <a:latin typeface="ＭＳ ゴシック" pitchFamily="49" charset="-128"/>
              <a:ea typeface="ＭＳ ゴシック" pitchFamily="49" charset="-128"/>
            </a:rPr>
            <a:t>百万円の増となったほか、基準財政需要額算入見込額や、財政調整基金といった充当可能財源等の減により、前年度比</a:t>
          </a:r>
          <a:r>
            <a:rPr kumimoji="1" lang="en-US" altLang="ja-JP" sz="1100">
              <a:latin typeface="ＭＳ ゴシック" pitchFamily="49" charset="-128"/>
              <a:ea typeface="ＭＳ ゴシック" pitchFamily="49" charset="-128"/>
            </a:rPr>
            <a:t>1,609</a:t>
          </a:r>
          <a:r>
            <a:rPr kumimoji="1" lang="ja-JP" altLang="en-US" sz="1100">
              <a:latin typeface="ＭＳ ゴシック" pitchFamily="49" charset="-128"/>
              <a:ea typeface="ＭＳ ゴシック" pitchFamily="49" charset="-128"/>
            </a:rPr>
            <a:t>百万円の増となった。</a:t>
          </a:r>
        </a:p>
        <a:p>
          <a:r>
            <a:rPr kumimoji="1" lang="ja-JP" altLang="en-US" sz="1100">
              <a:latin typeface="ＭＳ ゴシック" pitchFamily="49" charset="-128"/>
              <a:ea typeface="ＭＳ ゴシック" pitchFamily="49" charset="-128"/>
            </a:rPr>
            <a:t>　今後は、能代山本広域市町村圏組合で予定されている一般廃棄物処理施設建設に伴う地方債残高の増加に加え、人口減少に伴う市税や地方交付税の減等により財政調整基金の取り崩し増加が見込まれており、将来負担比率の分子は増大していくことが予想される。</a:t>
          </a:r>
        </a:p>
        <a:p>
          <a:r>
            <a:rPr kumimoji="1" lang="ja-JP" altLang="en-US" sz="1100">
              <a:latin typeface="ＭＳ ゴシック" pitchFamily="49" charset="-128"/>
              <a:ea typeface="ＭＳ ゴシック" pitchFamily="49" charset="-128"/>
            </a:rPr>
            <a:t>　このため、行財政改革により事業を取捨選択し、将来世代の負担を先送りすることのないよう適正な地方債発行に努めていく。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秋田県能代市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令和４年度は、物価高騰対策事業の実施等に伴う「財政調整基金」の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百万円の減や、庁舎整備事業費等に係る地方債償還による「減債基金」の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百万円の減、地域振興基金等の段階的な取り崩しに伴う「特定目的基金」全体の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能代山本広域市町村圏組合で予定されている一般廃棄物処理施設建設に伴う公債費の増加等により、厳しい財政運営が予想されることから、段階的に各基金を取り崩しての事業実施が見込まれる。限りある基金に頼ることなく、適切な財源確保と歳出の精査に取り組み基金を一定水準で維持できるよう安定した財政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・地域振興基金：新市建設計画に基づく地域住民の連帯強化又は旧市町の区域における地域振興等につながる事業への充当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・ふるさと創生基金：ふるさとの歴史・文化の環境づくりにふさわしい事業への充当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・ふるさと納税基金：ふるさと納税制度により寄せられた個人からの寄附金を活用し、寄附者の意向を反映した施策への充当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その他特定目的基金全体では減となった。主な基金の増減理由は下記のとおり。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・地域振興基金：上記に該当する事業へ段階的に充当しているため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・ふるさと創生基金：上記に該当する事業へ段階的に充当しているため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今後も活用目的に資する事業へ充当し、段階的に取り崩していく。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繰越金等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百万円を積み立てた一方、物価高騰対策事業等の収支不足の補てんのため、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百万円を取り崩した結果、前年度と比較し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歳入では人口減少等の影響により市税や地方交付税が減少し、歳出では公共施設・インフラの維持・更新等にかかる維持修繕費等や庁舎や道の駅ふたつい整備事業債等の償還に伴う公債費、能代山本広域市町村圏組合で予定されている一般廃棄物処理施設建設にかかる補助費等の増が見込まれるほか、物価高騰等についても様々な対策に取り組む必要がある。今後も残高の減少が続くと予想されることから、事務事業の統廃合や効率化により歳入と歳出のバランスを図り、標準財政規模の１０％程度を維持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庁舎整備事業費、二ツ井テニスコート整備事業費及び道の駅ふたつい整備事業費に係る地方債償還のため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上記３事業に係る償還のため取り崩していく。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49,353
49,101
426.95
33,822,510
32,344,314
1,100,903
16,618,204
29,975,338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給与所得及び分離課税分の所得の増加による個人市民税の増等により、前年度から０．０１増加しており、類似団体平均を上回っている。</a:t>
          </a:r>
        </a:p>
        <a:p>
          <a:r>
            <a:rPr kumimoji="1" lang="ja-JP" altLang="en-US" sz="950">
              <a:latin typeface="ＭＳ Ｐゴシック" panose="020B0600070205080204" pitchFamily="50" charset="-128"/>
              <a:ea typeface="ＭＳ Ｐゴシック" panose="020B0600070205080204" pitchFamily="50" charset="-128"/>
            </a:rPr>
            <a:t>　今後は、歳入では、人口減少等の影響により市税等の減少が見込まれ、歳出では、老朽化している公共施設・インフラの維持・更新等にかかる維持補修費等や、能代山本広域市町村圏組合で予定されている一般廃棄物処理施設建設に伴う補助費等が増加するほか、物価高騰対策等に取り組むことが見込まれる。</a:t>
          </a:r>
        </a:p>
        <a:p>
          <a:r>
            <a:rPr kumimoji="1" lang="ja-JP" altLang="en-US" sz="950">
              <a:latin typeface="ＭＳ Ｐゴシック" panose="020B0600070205080204" pitchFamily="50" charset="-128"/>
              <a:ea typeface="ＭＳ Ｐゴシック" panose="020B0600070205080204" pitchFamily="50" charset="-128"/>
            </a:rPr>
            <a:t>　このことから、行財政改革のさらなる推進を図るとともに、事業を取捨選択しながら、歳入と歳出のバランスをとっていく。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7257</xdr:rowOff>
    </xdr:from>
    <xdr:to>
      <xdr:col>23</xdr:col>
      <xdr:colOff>133350</xdr:colOff>
      <xdr:row>41</xdr:row>
      <xdr:rowOff>24493</xdr:rowOff>
    </xdr:to>
    <xdr:cxnSp macro="">
      <xdr:nvCxnSpPr>
        <xdr:cNvPr id="70" name="直線コネクタ 69"/>
        <xdr:cNvCxnSpPr/>
      </xdr:nvCxnSpPr>
      <xdr:spPr>
        <a:xfrm flipV="1">
          <a:off x="4114800" y="70367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1"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24493</xdr:rowOff>
    </xdr:from>
    <xdr:to>
      <xdr:col>19</xdr:col>
      <xdr:colOff>133350</xdr:colOff>
      <xdr:row>41</xdr:row>
      <xdr:rowOff>41728</xdr:rowOff>
    </xdr:to>
    <xdr:cxnSp macro="">
      <xdr:nvCxnSpPr>
        <xdr:cNvPr id="73" name="直線コネクタ 72"/>
        <xdr:cNvCxnSpPr/>
      </xdr:nvCxnSpPr>
      <xdr:spPr>
        <a:xfrm flipV="1">
          <a:off x="3225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77305</xdr:rowOff>
    </xdr:from>
    <xdr:ext cx="736600" cy="259045"/>
    <xdr:sp macro="" textlink="">
      <xdr:nvSpPr>
        <xdr:cNvPr id="75" name="テキスト ボックス 74"/>
        <xdr:cNvSpPr txBox="1"/>
      </xdr:nvSpPr>
      <xdr:spPr>
        <a:xfrm>
          <a:off x="3733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41728</xdr:rowOff>
    </xdr:from>
    <xdr:to>
      <xdr:col>15</xdr:col>
      <xdr:colOff>82550</xdr:colOff>
      <xdr:row>41</xdr:row>
      <xdr:rowOff>41728</xdr:rowOff>
    </xdr:to>
    <xdr:cxnSp macro="">
      <xdr:nvCxnSpPr>
        <xdr:cNvPr id="76" name="直線コネクタ 75"/>
        <xdr:cNvCxnSpPr/>
      </xdr:nvCxnSpPr>
      <xdr:spPr>
        <a:xfrm>
          <a:off x="2336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7" name="フローチャート: 判断 76"/>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8" name="テキスト ボックス 77"/>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41728</xdr:rowOff>
    </xdr:from>
    <xdr:to>
      <xdr:col>11</xdr:col>
      <xdr:colOff>31750</xdr:colOff>
      <xdr:row>41</xdr:row>
      <xdr:rowOff>41728</xdr:rowOff>
    </xdr:to>
    <xdr:cxnSp macro="">
      <xdr:nvCxnSpPr>
        <xdr:cNvPr id="79" name="直線コネクタ 78"/>
        <xdr:cNvCxnSpPr/>
      </xdr:nvCxnSpPr>
      <xdr:spPr>
        <a:xfrm>
          <a:off x="1447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41728</xdr:rowOff>
    </xdr:from>
    <xdr:to>
      <xdr:col>11</xdr:col>
      <xdr:colOff>82550</xdr:colOff>
      <xdr:row>40</xdr:row>
      <xdr:rowOff>143328</xdr:rowOff>
    </xdr:to>
    <xdr:sp macro="" textlink="">
      <xdr:nvSpPr>
        <xdr:cNvPr id="80" name="フローチャート: 判断 79"/>
        <xdr:cNvSpPr/>
      </xdr:nvSpPr>
      <xdr:spPr>
        <a:xfrm>
          <a:off x="2286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81" name="テキスト ボックス 80"/>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82" name="フローチャート: 判断 81"/>
        <xdr:cNvSpPr/>
      </xdr:nvSpPr>
      <xdr:spPr>
        <a:xfrm>
          <a:off x="1397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83" name="テキスト ボックス 82"/>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89" name="楕円 88"/>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144434</xdr:rowOff>
    </xdr:from>
    <xdr:ext cx="762000" cy="259045"/>
    <xdr:sp macro="" textlink="">
      <xdr:nvSpPr>
        <xdr:cNvPr id="90" name="財政力該当値テキスト"/>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1" name="楕円 90"/>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2" name="テキスト ボックス 91"/>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162378</xdr:rowOff>
    </xdr:from>
    <xdr:to>
      <xdr:col>15</xdr:col>
      <xdr:colOff>133350</xdr:colOff>
      <xdr:row>41</xdr:row>
      <xdr:rowOff>92528</xdr:rowOff>
    </xdr:to>
    <xdr:sp macro="" textlink="">
      <xdr:nvSpPr>
        <xdr:cNvPr id="93" name="楕円 92"/>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102705</xdr:rowOff>
    </xdr:from>
    <xdr:ext cx="762000" cy="259045"/>
    <xdr:sp macro="" textlink="">
      <xdr:nvSpPr>
        <xdr:cNvPr id="94" name="テキスト ボックス 93"/>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162378</xdr:rowOff>
    </xdr:from>
    <xdr:to>
      <xdr:col>11</xdr:col>
      <xdr:colOff>82550</xdr:colOff>
      <xdr:row>41</xdr:row>
      <xdr:rowOff>92528</xdr:rowOff>
    </xdr:to>
    <xdr:sp macro="" textlink="">
      <xdr:nvSpPr>
        <xdr:cNvPr id="95" name="楕円 94"/>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77305</xdr:rowOff>
    </xdr:from>
    <xdr:ext cx="762000" cy="259045"/>
    <xdr:sp macro="" textlink="">
      <xdr:nvSpPr>
        <xdr:cNvPr id="96" name="テキスト ボックス 95"/>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97" name="楕円 96"/>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77305</xdr:rowOff>
    </xdr:from>
    <xdr:ext cx="762000" cy="259045"/>
    <xdr:sp macro="" textlink="">
      <xdr:nvSpPr>
        <xdr:cNvPr id="98" name="テキスト ボックス 97"/>
        <xdr:cNvSpPr txBox="1"/>
      </xdr:nvSpPr>
      <xdr:spPr>
        <a:xfrm>
          <a:off x="1066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類似団体平均を下回っているが、分子の要素である道の駅ふたつい等の大型事業の元利償還金の増、電気料等の高騰による物件費及び下水道事業会計繰出金の増や、分母の要素である普通交付税及び臨時財政対策債の減により、前年度から５．７％増加した。</a:t>
          </a:r>
        </a:p>
        <a:p>
          <a:r>
            <a:rPr kumimoji="1" lang="ja-JP" altLang="en-US" sz="950">
              <a:latin typeface="ＭＳ Ｐゴシック" panose="020B0600070205080204" pitchFamily="50" charset="-128"/>
              <a:ea typeface="ＭＳ Ｐゴシック" panose="020B0600070205080204" pitchFamily="50" charset="-128"/>
            </a:rPr>
            <a:t>　歳入では、固定資産税は一時的に増収となったものの、減価償却や地価の下落等により中長期的には減少することが見込まれるほか、人口減少等の影響により、市税全体や地方交付税の減少が見込まれる。歳出では、老朽化している公共施設・インフラに係る維持補修費等の増や、能代山本広域市町村圏組合で予定されている一般廃棄物処理施設建設に伴う公債費等の増加が見込まれる。</a:t>
          </a:r>
        </a:p>
        <a:p>
          <a:r>
            <a:rPr kumimoji="1" lang="ja-JP" altLang="en-US" sz="950">
              <a:latin typeface="ＭＳ Ｐゴシック" panose="020B0600070205080204" pitchFamily="50" charset="-128"/>
              <a:ea typeface="ＭＳ Ｐゴシック" panose="020B0600070205080204" pitchFamily="50" charset="-128"/>
            </a:rPr>
            <a:t>　このことから、より一層の改善を図るため、歳入では市税などの一般財源の確保に努め、歳出では経常的な経費の削減に努めるとともに、事務事業についても精査し、取捨選択を進め、義務的経費であっても法令に基づく社会保障関係費や公債費等を除き、聖域を設けず見直しを行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107315</xdr:rowOff>
    </xdr:from>
    <xdr:to>
      <xdr:col>23</xdr:col>
      <xdr:colOff>133350</xdr:colOff>
      <xdr:row>63</xdr:row>
      <xdr:rowOff>108268</xdr:rowOff>
    </xdr:to>
    <xdr:cxnSp macro="">
      <xdr:nvCxnSpPr>
        <xdr:cNvPr id="129" name="直線コネクタ 128"/>
        <xdr:cNvCxnSpPr/>
      </xdr:nvCxnSpPr>
      <xdr:spPr>
        <a:xfrm>
          <a:off x="4114800" y="10565765"/>
          <a:ext cx="838200" cy="3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107315</xdr:rowOff>
    </xdr:from>
    <xdr:to>
      <xdr:col>19</xdr:col>
      <xdr:colOff>133350</xdr:colOff>
      <xdr:row>64</xdr:row>
      <xdr:rowOff>69532</xdr:rowOff>
    </xdr:to>
    <xdr:cxnSp macro="">
      <xdr:nvCxnSpPr>
        <xdr:cNvPr id="132" name="直線コネクタ 131"/>
        <xdr:cNvCxnSpPr/>
      </xdr:nvCxnSpPr>
      <xdr:spPr>
        <a:xfrm flipV="1">
          <a:off x="3225800" y="10565765"/>
          <a:ext cx="889000" cy="47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98124</xdr:rowOff>
    </xdr:from>
    <xdr:ext cx="736600" cy="259045"/>
    <xdr:sp macro="" textlink="">
      <xdr:nvSpPr>
        <xdr:cNvPr id="134" name="テキスト ボックス 133"/>
        <xdr:cNvSpPr txBox="1"/>
      </xdr:nvSpPr>
      <xdr:spPr>
        <a:xfrm>
          <a:off x="3733800" y="1072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69532</xdr:rowOff>
    </xdr:from>
    <xdr:to>
      <xdr:col>15</xdr:col>
      <xdr:colOff>82550</xdr:colOff>
      <xdr:row>64</xdr:row>
      <xdr:rowOff>87630</xdr:rowOff>
    </xdr:to>
    <xdr:cxnSp macro="">
      <xdr:nvCxnSpPr>
        <xdr:cNvPr id="135" name="直線コネクタ 134"/>
        <xdr:cNvCxnSpPr/>
      </xdr:nvCxnSpPr>
      <xdr:spPr>
        <a:xfrm flipV="1">
          <a:off x="2336800" y="1104233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93663</xdr:rowOff>
    </xdr:from>
    <xdr:to>
      <xdr:col>15</xdr:col>
      <xdr:colOff>133350</xdr:colOff>
      <xdr:row>64</xdr:row>
      <xdr:rowOff>23813</xdr:rowOff>
    </xdr:to>
    <xdr:sp macro="" textlink="">
      <xdr:nvSpPr>
        <xdr:cNvPr id="136" name="フローチャート: 判断 135"/>
        <xdr:cNvSpPr/>
      </xdr:nvSpPr>
      <xdr:spPr>
        <a:xfrm>
          <a:off x="3175000" y="108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33990</xdr:rowOff>
    </xdr:from>
    <xdr:ext cx="762000" cy="259045"/>
    <xdr:sp macro="" textlink="">
      <xdr:nvSpPr>
        <xdr:cNvPr id="137" name="テキスト ボックス 136"/>
        <xdr:cNvSpPr txBox="1"/>
      </xdr:nvSpPr>
      <xdr:spPr>
        <a:xfrm>
          <a:off x="2844800" y="1066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64</xdr:row>
      <xdr:rowOff>87630</xdr:rowOff>
    </xdr:to>
    <xdr:cxnSp macro="">
      <xdr:nvCxnSpPr>
        <xdr:cNvPr id="138" name="直線コネクタ 137"/>
        <xdr:cNvCxnSpPr/>
      </xdr:nvCxnSpPr>
      <xdr:spPr>
        <a:xfrm>
          <a:off x="1447800" y="109639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111760</xdr:rowOff>
    </xdr:from>
    <xdr:to>
      <xdr:col>11</xdr:col>
      <xdr:colOff>82550</xdr:colOff>
      <xdr:row>64</xdr:row>
      <xdr:rowOff>41910</xdr:rowOff>
    </xdr:to>
    <xdr:sp macro="" textlink="">
      <xdr:nvSpPr>
        <xdr:cNvPr id="139" name="フローチャート: 判断 138"/>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40" name="テキスト ボックス 139"/>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1" name="フローチャート: 判断 140"/>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2" name="テキスト ボックス 141"/>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57468</xdr:rowOff>
    </xdr:from>
    <xdr:to>
      <xdr:col>23</xdr:col>
      <xdr:colOff>184150</xdr:colOff>
      <xdr:row>63</xdr:row>
      <xdr:rowOff>159068</xdr:rowOff>
    </xdr:to>
    <xdr:sp macro="" textlink="">
      <xdr:nvSpPr>
        <xdr:cNvPr id="148" name="楕円 147"/>
        <xdr:cNvSpPr/>
      </xdr:nvSpPr>
      <xdr:spPr>
        <a:xfrm>
          <a:off x="49022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73995</xdr:rowOff>
    </xdr:from>
    <xdr:ext cx="762000" cy="259045"/>
    <xdr:sp macro="" textlink="">
      <xdr:nvSpPr>
        <xdr:cNvPr id="149" name="財政構造の弾力性該当値テキスト"/>
        <xdr:cNvSpPr txBox="1"/>
      </xdr:nvSpPr>
      <xdr:spPr>
        <a:xfrm>
          <a:off x="50419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56515</xdr:rowOff>
    </xdr:from>
    <xdr:to>
      <xdr:col>19</xdr:col>
      <xdr:colOff>184150</xdr:colOff>
      <xdr:row>61</xdr:row>
      <xdr:rowOff>158115</xdr:rowOff>
    </xdr:to>
    <xdr:sp macro="" textlink="">
      <xdr:nvSpPr>
        <xdr:cNvPr id="150" name="楕円 149"/>
        <xdr:cNvSpPr/>
      </xdr:nvSpPr>
      <xdr:spPr>
        <a:xfrm>
          <a:off x="4064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168292</xdr:rowOff>
    </xdr:from>
    <xdr:ext cx="736600" cy="259045"/>
    <xdr:sp macro="" textlink="">
      <xdr:nvSpPr>
        <xdr:cNvPr id="151" name="テキスト ボックス 150"/>
        <xdr:cNvSpPr txBox="1"/>
      </xdr:nvSpPr>
      <xdr:spPr>
        <a:xfrm>
          <a:off x="3733800" y="1028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18732</xdr:rowOff>
    </xdr:from>
    <xdr:to>
      <xdr:col>15</xdr:col>
      <xdr:colOff>133350</xdr:colOff>
      <xdr:row>64</xdr:row>
      <xdr:rowOff>120332</xdr:rowOff>
    </xdr:to>
    <xdr:sp macro="" textlink="">
      <xdr:nvSpPr>
        <xdr:cNvPr id="152" name="楕円 151"/>
        <xdr:cNvSpPr/>
      </xdr:nvSpPr>
      <xdr:spPr>
        <a:xfrm>
          <a:off x="31750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105109</xdr:rowOff>
    </xdr:from>
    <xdr:ext cx="762000" cy="259045"/>
    <xdr:sp macro="" textlink="">
      <xdr:nvSpPr>
        <xdr:cNvPr id="153" name="テキスト ボックス 152"/>
        <xdr:cNvSpPr txBox="1"/>
      </xdr:nvSpPr>
      <xdr:spPr>
        <a:xfrm>
          <a:off x="2844800" y="1107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4" name="楕円 153"/>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5" name="テキスト ボックス 154"/>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6" name="楕円 155"/>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26687</xdr:rowOff>
    </xdr:from>
    <xdr:ext cx="762000" cy="259045"/>
    <xdr:sp macro="" textlink="">
      <xdr:nvSpPr>
        <xdr:cNvPr id="157" name="テキスト ボックス 156"/>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類似団体平均を下回ったが、前年度から</a:t>
          </a:r>
          <a:r>
            <a:rPr kumimoji="1" lang="en-US" altLang="ja-JP" sz="950">
              <a:latin typeface="ＭＳ Ｐゴシック" panose="020B0600070205080204" pitchFamily="50" charset="-128"/>
              <a:ea typeface="ＭＳ Ｐゴシック" panose="020B0600070205080204" pitchFamily="50" charset="-128"/>
            </a:rPr>
            <a:t>2,553</a:t>
          </a:r>
          <a:r>
            <a:rPr kumimoji="1" lang="ja-JP" altLang="en-US" sz="950">
              <a:latin typeface="ＭＳ Ｐゴシック" panose="020B0600070205080204" pitchFamily="50" charset="-128"/>
              <a:ea typeface="ＭＳ Ｐゴシック" panose="020B0600070205080204" pitchFamily="50" charset="-128"/>
            </a:rPr>
            <a:t>円増加した。</a:t>
          </a:r>
        </a:p>
        <a:p>
          <a:r>
            <a:rPr kumimoji="1" lang="ja-JP" altLang="en-US" sz="950">
              <a:latin typeface="ＭＳ Ｐゴシック" panose="020B0600070205080204" pitchFamily="50" charset="-128"/>
              <a:ea typeface="ＭＳ Ｐゴシック" panose="020B0600070205080204" pitchFamily="50" charset="-128"/>
            </a:rPr>
            <a:t>　人件費は、会計年度任用職員人件費の増等により、決算額が前年度から</a:t>
          </a:r>
          <a:r>
            <a:rPr kumimoji="1" lang="en-US" altLang="ja-JP" sz="950">
              <a:latin typeface="ＭＳ Ｐゴシック" panose="020B0600070205080204" pitchFamily="50" charset="-128"/>
              <a:ea typeface="ＭＳ Ｐゴシック" panose="020B0600070205080204" pitchFamily="50" charset="-128"/>
            </a:rPr>
            <a:t>55,140</a:t>
          </a:r>
          <a:r>
            <a:rPr kumimoji="1" lang="ja-JP" altLang="en-US" sz="950">
              <a:latin typeface="ＭＳ Ｐゴシック" panose="020B0600070205080204" pitchFamily="50" charset="-128"/>
              <a:ea typeface="ＭＳ Ｐゴシック" panose="020B0600070205080204" pitchFamily="50" charset="-128"/>
            </a:rPr>
            <a:t>千円の増となった。</a:t>
          </a:r>
        </a:p>
        <a:p>
          <a:r>
            <a:rPr kumimoji="1" lang="ja-JP" altLang="en-US" sz="950">
              <a:latin typeface="ＭＳ Ｐゴシック" panose="020B0600070205080204" pitchFamily="50" charset="-128"/>
              <a:ea typeface="ＭＳ Ｐゴシック" panose="020B0600070205080204" pitchFamily="50" charset="-128"/>
            </a:rPr>
            <a:t>　物件費は、重層的支援体制整備事業費やプレミアム付き商品券発行事業費等により、決算額が前年度から</a:t>
          </a:r>
          <a:r>
            <a:rPr kumimoji="1" lang="en-US" altLang="ja-JP" sz="950">
              <a:latin typeface="ＭＳ Ｐゴシック" panose="020B0600070205080204" pitchFamily="50" charset="-128"/>
              <a:ea typeface="ＭＳ Ｐゴシック" panose="020B0600070205080204" pitchFamily="50" charset="-128"/>
            </a:rPr>
            <a:t>230,709</a:t>
          </a:r>
          <a:r>
            <a:rPr kumimoji="1" lang="ja-JP" altLang="en-US" sz="950">
              <a:latin typeface="ＭＳ Ｐゴシック" panose="020B0600070205080204" pitchFamily="50" charset="-128"/>
              <a:ea typeface="ＭＳ Ｐゴシック" panose="020B0600070205080204" pitchFamily="50" charset="-128"/>
            </a:rPr>
            <a:t>千円の増となった。</a:t>
          </a:r>
        </a:p>
        <a:p>
          <a:r>
            <a:rPr kumimoji="1" lang="ja-JP" altLang="en-US" sz="950">
              <a:latin typeface="ＭＳ Ｐゴシック" panose="020B0600070205080204" pitchFamily="50" charset="-128"/>
              <a:ea typeface="ＭＳ Ｐゴシック" panose="020B0600070205080204" pitchFamily="50" charset="-128"/>
            </a:rPr>
            <a:t>　維持補修費は、除排雪対策費等の減により、決算額が前年度から</a:t>
          </a:r>
          <a:r>
            <a:rPr kumimoji="1" lang="en-US" altLang="ja-JP" sz="950">
              <a:latin typeface="ＭＳ Ｐゴシック" panose="020B0600070205080204" pitchFamily="50" charset="-128"/>
              <a:ea typeface="ＭＳ Ｐゴシック" panose="020B0600070205080204" pitchFamily="50" charset="-128"/>
            </a:rPr>
            <a:t>337,513</a:t>
          </a:r>
          <a:r>
            <a:rPr kumimoji="1" lang="ja-JP" altLang="en-US" sz="950">
              <a:latin typeface="ＭＳ Ｐゴシック" panose="020B0600070205080204" pitchFamily="50" charset="-128"/>
              <a:ea typeface="ＭＳ Ｐゴシック" panose="020B0600070205080204" pitchFamily="50" charset="-128"/>
            </a:rPr>
            <a:t>千円の減となった。</a:t>
          </a:r>
        </a:p>
        <a:p>
          <a:r>
            <a:rPr kumimoji="1" lang="ja-JP" altLang="en-US" sz="950">
              <a:latin typeface="ＭＳ Ｐゴシック" panose="020B0600070205080204" pitchFamily="50" charset="-128"/>
              <a:ea typeface="ＭＳ Ｐゴシック" panose="020B0600070205080204" pitchFamily="50" charset="-128"/>
            </a:rPr>
            <a:t>　これらのことから、全体では決算額が</a:t>
          </a:r>
          <a:r>
            <a:rPr kumimoji="1" lang="en-US" altLang="ja-JP" sz="950">
              <a:latin typeface="ＭＳ Ｐゴシック" panose="020B0600070205080204" pitchFamily="50" charset="-128"/>
              <a:ea typeface="ＭＳ Ｐゴシック" panose="020B0600070205080204" pitchFamily="50" charset="-128"/>
            </a:rPr>
            <a:t>51,664</a:t>
          </a:r>
          <a:r>
            <a:rPr kumimoji="1" lang="ja-JP" altLang="en-US" sz="950">
              <a:latin typeface="ＭＳ Ｐゴシック" panose="020B0600070205080204" pitchFamily="50" charset="-128"/>
              <a:ea typeface="ＭＳ Ｐゴシック" panose="020B0600070205080204" pitchFamily="50" charset="-128"/>
            </a:rPr>
            <a:t>千円の減となったものの、人口が</a:t>
          </a:r>
          <a:r>
            <a:rPr kumimoji="1" lang="en-US" altLang="ja-JP" sz="950">
              <a:latin typeface="ＭＳ Ｐゴシック" panose="020B0600070205080204" pitchFamily="50" charset="-128"/>
              <a:ea typeface="ＭＳ Ｐゴシック" panose="020B0600070205080204" pitchFamily="50" charset="-128"/>
            </a:rPr>
            <a:t>1,044</a:t>
          </a:r>
          <a:r>
            <a:rPr kumimoji="1" lang="ja-JP" altLang="en-US" sz="950">
              <a:latin typeface="ＭＳ Ｐゴシック" panose="020B0600070205080204" pitchFamily="50" charset="-128"/>
              <a:ea typeface="ＭＳ Ｐゴシック" panose="020B0600070205080204" pitchFamily="50" charset="-128"/>
            </a:rPr>
            <a:t>人減少したこともあり、一人当たりの費用が増加した。</a:t>
          </a:r>
        </a:p>
        <a:p>
          <a:r>
            <a:rPr kumimoji="1" lang="ja-JP" altLang="en-US" sz="950">
              <a:latin typeface="ＭＳ Ｐゴシック" panose="020B0600070205080204" pitchFamily="50" charset="-128"/>
              <a:ea typeface="ＭＳ Ｐゴシック" panose="020B0600070205080204" pitchFamily="50" charset="-128"/>
            </a:rPr>
            <a:t>　今後は、老朽化した公共施設の維持補修等が見込まれることから、能代市公共施設等総合管理計画並びに個別施設計画に基づき、長期的な視点を持って更新・統廃合・長寿命化を行い、財政負担の軽減・平準化と適正な配置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97655</xdr:rowOff>
    </xdr:from>
    <xdr:to>
      <xdr:col>23</xdr:col>
      <xdr:colOff>133350</xdr:colOff>
      <xdr:row>81</xdr:row>
      <xdr:rowOff>106454</xdr:rowOff>
    </xdr:to>
    <xdr:cxnSp macro="">
      <xdr:nvCxnSpPr>
        <xdr:cNvPr id="194" name="直線コネクタ 193"/>
        <xdr:cNvCxnSpPr/>
      </xdr:nvCxnSpPr>
      <xdr:spPr>
        <a:xfrm>
          <a:off x="4114800" y="13985105"/>
          <a:ext cx="838200" cy="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57383</xdr:rowOff>
    </xdr:from>
    <xdr:ext cx="762000" cy="259045"/>
    <xdr:sp macro="" textlink="">
      <xdr:nvSpPr>
        <xdr:cNvPr id="195" name="人件費・物件費等の状況平均値テキスト"/>
        <xdr:cNvSpPr txBox="1"/>
      </xdr:nvSpPr>
      <xdr:spPr>
        <a:xfrm>
          <a:off x="5041900" y="1394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23333</xdr:rowOff>
    </xdr:from>
    <xdr:to>
      <xdr:col>19</xdr:col>
      <xdr:colOff>133350</xdr:colOff>
      <xdr:row>81</xdr:row>
      <xdr:rowOff>97655</xdr:rowOff>
    </xdr:to>
    <xdr:cxnSp macro="">
      <xdr:nvCxnSpPr>
        <xdr:cNvPr id="197" name="直線コネクタ 196"/>
        <xdr:cNvCxnSpPr/>
      </xdr:nvCxnSpPr>
      <xdr:spPr>
        <a:xfrm>
          <a:off x="3225800" y="13910783"/>
          <a:ext cx="889000" cy="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155681</xdr:rowOff>
    </xdr:from>
    <xdr:ext cx="736600" cy="259045"/>
    <xdr:sp macro="" textlink="">
      <xdr:nvSpPr>
        <xdr:cNvPr id="199" name="テキスト ボックス 198"/>
        <xdr:cNvSpPr txBox="1"/>
      </xdr:nvSpPr>
      <xdr:spPr>
        <a:xfrm>
          <a:off x="3733800" y="1404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150371</xdr:rowOff>
    </xdr:from>
    <xdr:to>
      <xdr:col>15</xdr:col>
      <xdr:colOff>82550</xdr:colOff>
      <xdr:row>81</xdr:row>
      <xdr:rowOff>23333</xdr:rowOff>
    </xdr:to>
    <xdr:cxnSp macro="">
      <xdr:nvCxnSpPr>
        <xdr:cNvPr id="200" name="直線コネクタ 199"/>
        <xdr:cNvCxnSpPr/>
      </xdr:nvCxnSpPr>
      <xdr:spPr>
        <a:xfrm>
          <a:off x="2336800" y="13866371"/>
          <a:ext cx="889000" cy="4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132578</xdr:rowOff>
    </xdr:from>
    <xdr:to>
      <xdr:col>15</xdr:col>
      <xdr:colOff>133350</xdr:colOff>
      <xdr:row>82</xdr:row>
      <xdr:rowOff>62728</xdr:rowOff>
    </xdr:to>
    <xdr:sp macro="" textlink="">
      <xdr:nvSpPr>
        <xdr:cNvPr id="201" name="フローチャート: 判断 200"/>
        <xdr:cNvSpPr/>
      </xdr:nvSpPr>
      <xdr:spPr>
        <a:xfrm>
          <a:off x="3175000" y="140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47505</xdr:rowOff>
    </xdr:from>
    <xdr:ext cx="762000" cy="259045"/>
    <xdr:sp macro="" textlink="">
      <xdr:nvSpPr>
        <xdr:cNvPr id="202" name="テキスト ボックス 201"/>
        <xdr:cNvSpPr txBox="1"/>
      </xdr:nvSpPr>
      <xdr:spPr>
        <a:xfrm>
          <a:off x="2844800" y="1410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144142</xdr:rowOff>
    </xdr:from>
    <xdr:to>
      <xdr:col>11</xdr:col>
      <xdr:colOff>31750</xdr:colOff>
      <xdr:row>80</xdr:row>
      <xdr:rowOff>150371</xdr:rowOff>
    </xdr:to>
    <xdr:cxnSp macro="">
      <xdr:nvCxnSpPr>
        <xdr:cNvPr id="203" name="直線コネクタ 202"/>
        <xdr:cNvCxnSpPr/>
      </xdr:nvCxnSpPr>
      <xdr:spPr>
        <a:xfrm>
          <a:off x="1447800" y="13860142"/>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124135</xdr:rowOff>
    </xdr:from>
    <xdr:to>
      <xdr:col>11</xdr:col>
      <xdr:colOff>82550</xdr:colOff>
      <xdr:row>81</xdr:row>
      <xdr:rowOff>54285</xdr:rowOff>
    </xdr:to>
    <xdr:sp macro="" textlink="">
      <xdr:nvSpPr>
        <xdr:cNvPr id="204" name="フローチャート: 判断 203"/>
        <xdr:cNvSpPr/>
      </xdr:nvSpPr>
      <xdr:spPr>
        <a:xfrm>
          <a:off x="2286000" y="1384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39062</xdr:rowOff>
    </xdr:from>
    <xdr:ext cx="762000" cy="259045"/>
    <xdr:sp macro="" textlink="">
      <xdr:nvSpPr>
        <xdr:cNvPr id="205" name="テキスト ボックス 204"/>
        <xdr:cNvSpPr txBox="1"/>
      </xdr:nvSpPr>
      <xdr:spPr>
        <a:xfrm>
          <a:off x="1955800" y="1392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109502</xdr:rowOff>
    </xdr:from>
    <xdr:to>
      <xdr:col>7</xdr:col>
      <xdr:colOff>31750</xdr:colOff>
      <xdr:row>81</xdr:row>
      <xdr:rowOff>39652</xdr:rowOff>
    </xdr:to>
    <xdr:sp macro="" textlink="">
      <xdr:nvSpPr>
        <xdr:cNvPr id="206" name="フローチャート: 判断 205"/>
        <xdr:cNvSpPr/>
      </xdr:nvSpPr>
      <xdr:spPr>
        <a:xfrm>
          <a:off x="1397000" y="1382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24429</xdr:rowOff>
    </xdr:from>
    <xdr:ext cx="762000" cy="259045"/>
    <xdr:sp macro="" textlink="">
      <xdr:nvSpPr>
        <xdr:cNvPr id="207" name="テキスト ボックス 206"/>
        <xdr:cNvSpPr txBox="1"/>
      </xdr:nvSpPr>
      <xdr:spPr>
        <a:xfrm>
          <a:off x="1066800" y="1391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55654</xdr:rowOff>
    </xdr:from>
    <xdr:to>
      <xdr:col>23</xdr:col>
      <xdr:colOff>184150</xdr:colOff>
      <xdr:row>81</xdr:row>
      <xdr:rowOff>157254</xdr:rowOff>
    </xdr:to>
    <xdr:sp macro="" textlink="">
      <xdr:nvSpPr>
        <xdr:cNvPr id="213" name="楕円 212"/>
        <xdr:cNvSpPr/>
      </xdr:nvSpPr>
      <xdr:spPr>
        <a:xfrm>
          <a:off x="4902200" y="1394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72181</xdr:rowOff>
    </xdr:from>
    <xdr:ext cx="762000" cy="259045"/>
    <xdr:sp macro="" textlink="">
      <xdr:nvSpPr>
        <xdr:cNvPr id="214" name="人件費・物件費等の状況該当値テキスト"/>
        <xdr:cNvSpPr txBox="1"/>
      </xdr:nvSpPr>
      <xdr:spPr>
        <a:xfrm>
          <a:off x="5041900" y="1378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46855</xdr:rowOff>
    </xdr:from>
    <xdr:to>
      <xdr:col>19</xdr:col>
      <xdr:colOff>184150</xdr:colOff>
      <xdr:row>81</xdr:row>
      <xdr:rowOff>148455</xdr:rowOff>
    </xdr:to>
    <xdr:sp macro="" textlink="">
      <xdr:nvSpPr>
        <xdr:cNvPr id="215" name="楕円 214"/>
        <xdr:cNvSpPr/>
      </xdr:nvSpPr>
      <xdr:spPr>
        <a:xfrm>
          <a:off x="4064000" y="13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158632</xdr:rowOff>
    </xdr:from>
    <xdr:ext cx="736600" cy="259045"/>
    <xdr:sp macro="" textlink="">
      <xdr:nvSpPr>
        <xdr:cNvPr id="216" name="テキスト ボックス 215"/>
        <xdr:cNvSpPr txBox="1"/>
      </xdr:nvSpPr>
      <xdr:spPr>
        <a:xfrm>
          <a:off x="3733800" y="13703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143983</xdr:rowOff>
    </xdr:from>
    <xdr:to>
      <xdr:col>15</xdr:col>
      <xdr:colOff>133350</xdr:colOff>
      <xdr:row>81</xdr:row>
      <xdr:rowOff>74133</xdr:rowOff>
    </xdr:to>
    <xdr:sp macro="" textlink="">
      <xdr:nvSpPr>
        <xdr:cNvPr id="217" name="楕円 216"/>
        <xdr:cNvSpPr/>
      </xdr:nvSpPr>
      <xdr:spPr>
        <a:xfrm>
          <a:off x="3175000" y="1385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84310</xdr:rowOff>
    </xdr:from>
    <xdr:ext cx="762000" cy="259045"/>
    <xdr:sp macro="" textlink="">
      <xdr:nvSpPr>
        <xdr:cNvPr id="218" name="テキスト ボックス 217"/>
        <xdr:cNvSpPr txBox="1"/>
      </xdr:nvSpPr>
      <xdr:spPr>
        <a:xfrm>
          <a:off x="2844800" y="1362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99571</xdr:rowOff>
    </xdr:from>
    <xdr:to>
      <xdr:col>11</xdr:col>
      <xdr:colOff>82550</xdr:colOff>
      <xdr:row>81</xdr:row>
      <xdr:rowOff>29721</xdr:rowOff>
    </xdr:to>
    <xdr:sp macro="" textlink="">
      <xdr:nvSpPr>
        <xdr:cNvPr id="219" name="楕円 218"/>
        <xdr:cNvSpPr/>
      </xdr:nvSpPr>
      <xdr:spPr>
        <a:xfrm>
          <a:off x="2286000" y="138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39898</xdr:rowOff>
    </xdr:from>
    <xdr:ext cx="762000" cy="259045"/>
    <xdr:sp macro="" textlink="">
      <xdr:nvSpPr>
        <xdr:cNvPr id="220" name="テキスト ボックス 219"/>
        <xdr:cNvSpPr txBox="1"/>
      </xdr:nvSpPr>
      <xdr:spPr>
        <a:xfrm>
          <a:off x="1955800" y="1358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93342</xdr:rowOff>
    </xdr:from>
    <xdr:to>
      <xdr:col>7</xdr:col>
      <xdr:colOff>31750</xdr:colOff>
      <xdr:row>81</xdr:row>
      <xdr:rowOff>23492</xdr:rowOff>
    </xdr:to>
    <xdr:sp macro="" textlink="">
      <xdr:nvSpPr>
        <xdr:cNvPr id="221" name="楕円 220"/>
        <xdr:cNvSpPr/>
      </xdr:nvSpPr>
      <xdr:spPr>
        <a:xfrm>
          <a:off x="1397000" y="1380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33669</xdr:rowOff>
    </xdr:from>
    <xdr:ext cx="762000" cy="259045"/>
    <xdr:sp macro="" textlink="">
      <xdr:nvSpPr>
        <xdr:cNvPr id="222" name="テキスト ボックス 221"/>
        <xdr:cNvSpPr txBox="1"/>
      </xdr:nvSpPr>
      <xdr:spPr>
        <a:xfrm>
          <a:off x="1066800" y="1357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令和４年度のラスパイレス指数は９６．３となり、全国平均より給与水準は低くなっている。</a:t>
          </a:r>
        </a:p>
        <a:p>
          <a:r>
            <a:rPr kumimoji="1" lang="ja-JP" altLang="en-US" sz="950">
              <a:latin typeface="ＭＳ Ｐゴシック" panose="020B0600070205080204" pitchFamily="50" charset="-128"/>
              <a:ea typeface="ＭＳ Ｐゴシック" panose="020B0600070205080204" pitchFamily="50" charset="-128"/>
            </a:rPr>
            <a:t>　今後も引き続き民間給与実態</a:t>
          </a:r>
          <a:r>
            <a:rPr kumimoji="1" lang="en-US" altLang="ja-JP" sz="950">
              <a:latin typeface="ＭＳ Ｐゴシック" panose="020B0600070205080204" pitchFamily="50" charset="-128"/>
              <a:ea typeface="ＭＳ Ｐゴシック" panose="020B0600070205080204" pitchFamily="50" charset="-128"/>
            </a:rPr>
            <a:t>-</a:t>
          </a:r>
          <a:r>
            <a:rPr kumimoji="1" lang="ja-JP" altLang="en-US" sz="950">
              <a:latin typeface="ＭＳ Ｐゴシック" panose="020B0600070205080204" pitchFamily="50" charset="-128"/>
              <a:ea typeface="ＭＳ Ｐゴシック" panose="020B0600070205080204" pitchFamily="50" charset="-128"/>
            </a:rPr>
            <a:t>調査に基づく県人事委員会の勧告に準拠し、地域経済への影響なども勘案した上で民間給与との均衡を図る。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46264</xdr:rowOff>
    </xdr:from>
    <xdr:to>
      <xdr:col>81</xdr:col>
      <xdr:colOff>44450</xdr:colOff>
      <xdr:row>82</xdr:row>
      <xdr:rowOff>80736</xdr:rowOff>
    </xdr:to>
    <xdr:cxnSp macro="">
      <xdr:nvCxnSpPr>
        <xdr:cNvPr id="258" name="直線コネクタ 257"/>
        <xdr:cNvCxnSpPr/>
      </xdr:nvCxnSpPr>
      <xdr:spPr>
        <a:xfrm>
          <a:off x="16179800" y="1410516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9"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46264</xdr:rowOff>
    </xdr:from>
    <xdr:to>
      <xdr:col>77</xdr:col>
      <xdr:colOff>44450</xdr:colOff>
      <xdr:row>82</xdr:row>
      <xdr:rowOff>97971</xdr:rowOff>
    </xdr:to>
    <xdr:cxnSp macro="">
      <xdr:nvCxnSpPr>
        <xdr:cNvPr id="261" name="直線コネクタ 260"/>
        <xdr:cNvCxnSpPr/>
      </xdr:nvCxnSpPr>
      <xdr:spPr>
        <a:xfrm flipV="1">
          <a:off x="15290800" y="141051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14713</xdr:rowOff>
    </xdr:from>
    <xdr:ext cx="736600" cy="259045"/>
    <xdr:sp macro="" textlink="">
      <xdr:nvSpPr>
        <xdr:cNvPr id="263" name="テキスト ボックス 262"/>
        <xdr:cNvSpPr txBox="1"/>
      </xdr:nvSpPr>
      <xdr:spPr>
        <a:xfrm>
          <a:off x="15798800" y="1441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82</xdr:row>
      <xdr:rowOff>132443</xdr:rowOff>
    </xdr:to>
    <xdr:cxnSp macro="">
      <xdr:nvCxnSpPr>
        <xdr:cNvPr id="264" name="直線コネクタ 263"/>
        <xdr:cNvCxnSpPr/>
      </xdr:nvCxnSpPr>
      <xdr:spPr>
        <a:xfrm flipV="1">
          <a:off x="14401800" y="141568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168729</xdr:rowOff>
    </xdr:from>
    <xdr:to>
      <xdr:col>73</xdr:col>
      <xdr:colOff>44450</xdr:colOff>
      <xdr:row>84</xdr:row>
      <xdr:rowOff>98879</xdr:rowOff>
    </xdr:to>
    <xdr:sp macro="" textlink="">
      <xdr:nvSpPr>
        <xdr:cNvPr id="265" name="フローチャート: 判断 264"/>
        <xdr:cNvSpPr/>
      </xdr:nvSpPr>
      <xdr:spPr>
        <a:xfrm>
          <a:off x="15240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83656</xdr:rowOff>
    </xdr:from>
    <xdr:ext cx="762000" cy="259045"/>
    <xdr:sp macro="" textlink="">
      <xdr:nvSpPr>
        <xdr:cNvPr id="266" name="テキスト ボックス 265"/>
        <xdr:cNvSpPr txBox="1"/>
      </xdr:nvSpPr>
      <xdr:spPr>
        <a:xfrm>
          <a:off x="14909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132443</xdr:rowOff>
    </xdr:from>
    <xdr:to>
      <xdr:col>68</xdr:col>
      <xdr:colOff>152400</xdr:colOff>
      <xdr:row>82</xdr:row>
      <xdr:rowOff>132443</xdr:rowOff>
    </xdr:to>
    <xdr:cxnSp macro="">
      <xdr:nvCxnSpPr>
        <xdr:cNvPr id="267" name="直線コネクタ 266"/>
        <xdr:cNvCxnSpPr/>
      </xdr:nvCxnSpPr>
      <xdr:spPr>
        <a:xfrm>
          <a:off x="13512800" y="14191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134257</xdr:rowOff>
    </xdr:from>
    <xdr:to>
      <xdr:col>68</xdr:col>
      <xdr:colOff>203200</xdr:colOff>
      <xdr:row>84</xdr:row>
      <xdr:rowOff>64407</xdr:rowOff>
    </xdr:to>
    <xdr:sp macro="" textlink="">
      <xdr:nvSpPr>
        <xdr:cNvPr id="268" name="フローチャート: 判断 267"/>
        <xdr:cNvSpPr/>
      </xdr:nvSpPr>
      <xdr:spPr>
        <a:xfrm>
          <a:off x="14351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49184</xdr:rowOff>
    </xdr:from>
    <xdr:ext cx="762000" cy="259045"/>
    <xdr:sp macro="" textlink="">
      <xdr:nvSpPr>
        <xdr:cNvPr id="269" name="テキスト ボックス 268"/>
        <xdr:cNvSpPr txBox="1"/>
      </xdr:nvSpPr>
      <xdr:spPr>
        <a:xfrm>
          <a:off x="140208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70" name="フローチャート: 判断 269"/>
        <xdr:cNvSpPr/>
      </xdr:nvSpPr>
      <xdr:spPr>
        <a:xfrm>
          <a:off x="13462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49184</xdr:rowOff>
    </xdr:from>
    <xdr:ext cx="762000" cy="259045"/>
    <xdr:sp macro="" textlink="">
      <xdr:nvSpPr>
        <xdr:cNvPr id="271" name="テキスト ボックス 270"/>
        <xdr:cNvSpPr txBox="1"/>
      </xdr:nvSpPr>
      <xdr:spPr>
        <a:xfrm>
          <a:off x="131318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29936</xdr:rowOff>
    </xdr:from>
    <xdr:to>
      <xdr:col>81</xdr:col>
      <xdr:colOff>95250</xdr:colOff>
      <xdr:row>82</xdr:row>
      <xdr:rowOff>131536</xdr:rowOff>
    </xdr:to>
    <xdr:sp macro="" textlink="">
      <xdr:nvSpPr>
        <xdr:cNvPr id="277" name="楕円 276"/>
        <xdr:cNvSpPr/>
      </xdr:nvSpPr>
      <xdr:spPr>
        <a:xfrm>
          <a:off x="169672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46463</xdr:rowOff>
    </xdr:from>
    <xdr:ext cx="762000" cy="259045"/>
    <xdr:sp macro="" textlink="">
      <xdr:nvSpPr>
        <xdr:cNvPr id="278" name="給与水準   （国との比較）該当値テキスト"/>
        <xdr:cNvSpPr txBox="1"/>
      </xdr:nvSpPr>
      <xdr:spPr>
        <a:xfrm>
          <a:off x="17106900" y="1393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166914</xdr:rowOff>
    </xdr:from>
    <xdr:to>
      <xdr:col>77</xdr:col>
      <xdr:colOff>95250</xdr:colOff>
      <xdr:row>82</xdr:row>
      <xdr:rowOff>97064</xdr:rowOff>
    </xdr:to>
    <xdr:sp macro="" textlink="">
      <xdr:nvSpPr>
        <xdr:cNvPr id="279" name="楕円 278"/>
        <xdr:cNvSpPr/>
      </xdr:nvSpPr>
      <xdr:spPr>
        <a:xfrm>
          <a:off x="16129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107241</xdr:rowOff>
    </xdr:from>
    <xdr:ext cx="736600" cy="259045"/>
    <xdr:sp macro="" textlink="">
      <xdr:nvSpPr>
        <xdr:cNvPr id="280" name="テキスト ボックス 279"/>
        <xdr:cNvSpPr txBox="1"/>
      </xdr:nvSpPr>
      <xdr:spPr>
        <a:xfrm>
          <a:off x="15798800" y="1382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47171</xdr:rowOff>
    </xdr:from>
    <xdr:to>
      <xdr:col>73</xdr:col>
      <xdr:colOff>44450</xdr:colOff>
      <xdr:row>82</xdr:row>
      <xdr:rowOff>148771</xdr:rowOff>
    </xdr:to>
    <xdr:sp macro="" textlink="">
      <xdr:nvSpPr>
        <xdr:cNvPr id="281" name="楕円 280"/>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158948</xdr:rowOff>
    </xdr:from>
    <xdr:ext cx="762000" cy="259045"/>
    <xdr:sp macro="" textlink="">
      <xdr:nvSpPr>
        <xdr:cNvPr id="282" name="テキスト ボックス 281"/>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81643</xdr:rowOff>
    </xdr:from>
    <xdr:to>
      <xdr:col>68</xdr:col>
      <xdr:colOff>203200</xdr:colOff>
      <xdr:row>83</xdr:row>
      <xdr:rowOff>11793</xdr:rowOff>
    </xdr:to>
    <xdr:sp macro="" textlink="">
      <xdr:nvSpPr>
        <xdr:cNvPr id="283" name="楕円 282"/>
        <xdr:cNvSpPr/>
      </xdr:nvSpPr>
      <xdr:spPr>
        <a:xfrm>
          <a:off x="14351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21970</xdr:rowOff>
    </xdr:from>
    <xdr:ext cx="762000" cy="259045"/>
    <xdr:sp macro="" textlink="">
      <xdr:nvSpPr>
        <xdr:cNvPr id="284" name="テキスト ボックス 283"/>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81643</xdr:rowOff>
    </xdr:from>
    <xdr:to>
      <xdr:col>64</xdr:col>
      <xdr:colOff>152400</xdr:colOff>
      <xdr:row>83</xdr:row>
      <xdr:rowOff>11793</xdr:rowOff>
    </xdr:to>
    <xdr:sp macro="" textlink="">
      <xdr:nvSpPr>
        <xdr:cNvPr id="285" name="楕円 284"/>
        <xdr:cNvSpPr/>
      </xdr:nvSpPr>
      <xdr:spPr>
        <a:xfrm>
          <a:off x="13462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21970</xdr:rowOff>
    </xdr:from>
    <xdr:ext cx="762000" cy="259045"/>
    <xdr:sp macro="" textlink="">
      <xdr:nvSpPr>
        <xdr:cNvPr id="286" name="テキスト ボックス 285"/>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令和４年度における人口千人当たりの普通会計職員数は７．９２人となっており、類似団体平均や全国平均と比較すると少ない職員数となっている。</a:t>
          </a:r>
        </a:p>
        <a:p>
          <a:r>
            <a:rPr kumimoji="1" lang="ja-JP" altLang="en-US" sz="950">
              <a:latin typeface="ＭＳ Ｐゴシック" panose="020B0600070205080204" pitchFamily="50" charset="-128"/>
              <a:ea typeface="ＭＳ Ｐゴシック" panose="020B0600070205080204" pitchFamily="50" charset="-128"/>
            </a:rPr>
            <a:t>　令和４年度に作成した市の第４次定員適正化計画では、計画最終年度である令和９年度の目標職員数を４３５名としている。</a:t>
          </a:r>
        </a:p>
        <a:p>
          <a:r>
            <a:rPr kumimoji="1" lang="ja-JP" altLang="en-US" sz="950">
              <a:latin typeface="ＭＳ Ｐゴシック" panose="020B0600070205080204" pitchFamily="50" charset="-128"/>
              <a:ea typeface="ＭＳ Ｐゴシック" panose="020B0600070205080204" pitchFamily="50" charset="-128"/>
            </a:rPr>
            <a:t>　今後も引き続き事務事業の見直し及び業務改革の導入や、業務の委託化、民営化等の推進により定員の適正化を図る。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20574</xdr:rowOff>
    </xdr:from>
    <xdr:to>
      <xdr:col>81</xdr:col>
      <xdr:colOff>44450</xdr:colOff>
      <xdr:row>60</xdr:row>
      <xdr:rowOff>22182</xdr:rowOff>
    </xdr:to>
    <xdr:cxnSp macro="">
      <xdr:nvCxnSpPr>
        <xdr:cNvPr id="320" name="直線コネクタ 319"/>
        <xdr:cNvCxnSpPr/>
      </xdr:nvCxnSpPr>
      <xdr:spPr>
        <a:xfrm>
          <a:off x="16179800" y="10307574"/>
          <a:ext cx="8382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6960</xdr:rowOff>
    </xdr:from>
    <xdr:ext cx="762000" cy="259045"/>
    <xdr:sp macro="" textlink="">
      <xdr:nvSpPr>
        <xdr:cNvPr id="321" name="定員管理の状況平均値テキスト"/>
        <xdr:cNvSpPr txBox="1"/>
      </xdr:nvSpPr>
      <xdr:spPr>
        <a:xfrm>
          <a:off x="17106900" y="102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14139</xdr:rowOff>
    </xdr:from>
    <xdr:to>
      <xdr:col>77</xdr:col>
      <xdr:colOff>44450</xdr:colOff>
      <xdr:row>60</xdr:row>
      <xdr:rowOff>20574</xdr:rowOff>
    </xdr:to>
    <xdr:cxnSp macro="">
      <xdr:nvCxnSpPr>
        <xdr:cNvPr id="323" name="直線コネクタ 322"/>
        <xdr:cNvCxnSpPr/>
      </xdr:nvCxnSpPr>
      <xdr:spPr>
        <a:xfrm>
          <a:off x="15290800" y="10301139"/>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102400</xdr:rowOff>
    </xdr:from>
    <xdr:ext cx="736600" cy="259045"/>
    <xdr:sp macro="" textlink="">
      <xdr:nvSpPr>
        <xdr:cNvPr id="325" name="テキスト ボックス 324"/>
        <xdr:cNvSpPr txBox="1"/>
      </xdr:nvSpPr>
      <xdr:spPr>
        <a:xfrm>
          <a:off x="15798800" y="1038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5292</xdr:rowOff>
    </xdr:from>
    <xdr:to>
      <xdr:col>72</xdr:col>
      <xdr:colOff>203200</xdr:colOff>
      <xdr:row>60</xdr:row>
      <xdr:rowOff>14139</xdr:rowOff>
    </xdr:to>
    <xdr:cxnSp macro="">
      <xdr:nvCxnSpPr>
        <xdr:cNvPr id="326" name="直線コネクタ 325"/>
        <xdr:cNvCxnSpPr/>
      </xdr:nvCxnSpPr>
      <xdr:spPr>
        <a:xfrm>
          <a:off x="14401800" y="10292292"/>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65490</xdr:rowOff>
    </xdr:from>
    <xdr:to>
      <xdr:col>73</xdr:col>
      <xdr:colOff>44450</xdr:colOff>
      <xdr:row>60</xdr:row>
      <xdr:rowOff>167090</xdr:rowOff>
    </xdr:to>
    <xdr:sp macro="" textlink="">
      <xdr:nvSpPr>
        <xdr:cNvPr id="327" name="フローチャート: 判断 326"/>
        <xdr:cNvSpPr/>
      </xdr:nvSpPr>
      <xdr:spPr>
        <a:xfrm>
          <a:off x="15240000" y="103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151867</xdr:rowOff>
    </xdr:from>
    <xdr:ext cx="762000" cy="259045"/>
    <xdr:sp macro="" textlink="">
      <xdr:nvSpPr>
        <xdr:cNvPr id="328" name="テキスト ボックス 327"/>
        <xdr:cNvSpPr txBox="1"/>
      </xdr:nvSpPr>
      <xdr:spPr>
        <a:xfrm>
          <a:off x="14909800" y="1043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170307</xdr:rowOff>
    </xdr:from>
    <xdr:to>
      <xdr:col>68</xdr:col>
      <xdr:colOff>152400</xdr:colOff>
      <xdr:row>60</xdr:row>
      <xdr:rowOff>5292</xdr:rowOff>
    </xdr:to>
    <xdr:cxnSp macro="">
      <xdr:nvCxnSpPr>
        <xdr:cNvPr id="329" name="直線コネクタ 328"/>
        <xdr:cNvCxnSpPr/>
      </xdr:nvCxnSpPr>
      <xdr:spPr>
        <a:xfrm>
          <a:off x="13512800" y="10285857"/>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155702</xdr:rowOff>
    </xdr:from>
    <xdr:to>
      <xdr:col>68</xdr:col>
      <xdr:colOff>203200</xdr:colOff>
      <xdr:row>60</xdr:row>
      <xdr:rowOff>85852</xdr:rowOff>
    </xdr:to>
    <xdr:sp macro="" textlink="">
      <xdr:nvSpPr>
        <xdr:cNvPr id="330" name="フローチャート: 判断 329"/>
        <xdr:cNvSpPr/>
      </xdr:nvSpPr>
      <xdr:spPr>
        <a:xfrm>
          <a:off x="14351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70629</xdr:rowOff>
    </xdr:from>
    <xdr:ext cx="762000" cy="259045"/>
    <xdr:sp macro="" textlink="">
      <xdr:nvSpPr>
        <xdr:cNvPr id="331" name="テキスト ボックス 330"/>
        <xdr:cNvSpPr txBox="1"/>
      </xdr:nvSpPr>
      <xdr:spPr>
        <a:xfrm>
          <a:off x="14020800" y="1035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154094</xdr:rowOff>
    </xdr:from>
    <xdr:to>
      <xdr:col>64</xdr:col>
      <xdr:colOff>152400</xdr:colOff>
      <xdr:row>60</xdr:row>
      <xdr:rowOff>84244</xdr:rowOff>
    </xdr:to>
    <xdr:sp macro="" textlink="">
      <xdr:nvSpPr>
        <xdr:cNvPr id="332" name="フローチャート: 判断 331"/>
        <xdr:cNvSpPr/>
      </xdr:nvSpPr>
      <xdr:spPr>
        <a:xfrm>
          <a:off x="13462000" y="102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69021</xdr:rowOff>
    </xdr:from>
    <xdr:ext cx="762000" cy="259045"/>
    <xdr:sp macro="" textlink="">
      <xdr:nvSpPr>
        <xdr:cNvPr id="333" name="テキスト ボックス 332"/>
        <xdr:cNvSpPr txBox="1"/>
      </xdr:nvSpPr>
      <xdr:spPr>
        <a:xfrm>
          <a:off x="131318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142832</xdr:rowOff>
    </xdr:from>
    <xdr:to>
      <xdr:col>81</xdr:col>
      <xdr:colOff>95250</xdr:colOff>
      <xdr:row>60</xdr:row>
      <xdr:rowOff>72982</xdr:rowOff>
    </xdr:to>
    <xdr:sp macro="" textlink="">
      <xdr:nvSpPr>
        <xdr:cNvPr id="339" name="楕円 338"/>
        <xdr:cNvSpPr/>
      </xdr:nvSpPr>
      <xdr:spPr>
        <a:xfrm>
          <a:off x="16967200" y="102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64109</xdr:rowOff>
    </xdr:from>
    <xdr:ext cx="762000" cy="259045"/>
    <xdr:sp macro="" textlink="">
      <xdr:nvSpPr>
        <xdr:cNvPr id="340" name="定員管理の状況該当値テキスト"/>
        <xdr:cNvSpPr txBox="1"/>
      </xdr:nvSpPr>
      <xdr:spPr>
        <a:xfrm>
          <a:off x="17106900" y="1017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141224</xdr:rowOff>
    </xdr:from>
    <xdr:to>
      <xdr:col>77</xdr:col>
      <xdr:colOff>95250</xdr:colOff>
      <xdr:row>60</xdr:row>
      <xdr:rowOff>71374</xdr:rowOff>
    </xdr:to>
    <xdr:sp macro="" textlink="">
      <xdr:nvSpPr>
        <xdr:cNvPr id="341" name="楕円 340"/>
        <xdr:cNvSpPr/>
      </xdr:nvSpPr>
      <xdr:spPr>
        <a:xfrm>
          <a:off x="16129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81551</xdr:rowOff>
    </xdr:from>
    <xdr:ext cx="736600" cy="259045"/>
    <xdr:sp macro="" textlink="">
      <xdr:nvSpPr>
        <xdr:cNvPr id="342" name="テキスト ボックス 341"/>
        <xdr:cNvSpPr txBox="1"/>
      </xdr:nvSpPr>
      <xdr:spPr>
        <a:xfrm>
          <a:off x="15798800" y="10025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134789</xdr:rowOff>
    </xdr:from>
    <xdr:to>
      <xdr:col>73</xdr:col>
      <xdr:colOff>44450</xdr:colOff>
      <xdr:row>60</xdr:row>
      <xdr:rowOff>64939</xdr:rowOff>
    </xdr:to>
    <xdr:sp macro="" textlink="">
      <xdr:nvSpPr>
        <xdr:cNvPr id="343" name="楕円 342"/>
        <xdr:cNvSpPr/>
      </xdr:nvSpPr>
      <xdr:spPr>
        <a:xfrm>
          <a:off x="15240000" y="1025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75116</xdr:rowOff>
    </xdr:from>
    <xdr:ext cx="762000" cy="259045"/>
    <xdr:sp macro="" textlink="">
      <xdr:nvSpPr>
        <xdr:cNvPr id="344" name="テキスト ボックス 343"/>
        <xdr:cNvSpPr txBox="1"/>
      </xdr:nvSpPr>
      <xdr:spPr>
        <a:xfrm>
          <a:off x="14909800" y="1001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125942</xdr:rowOff>
    </xdr:from>
    <xdr:to>
      <xdr:col>68</xdr:col>
      <xdr:colOff>203200</xdr:colOff>
      <xdr:row>60</xdr:row>
      <xdr:rowOff>56092</xdr:rowOff>
    </xdr:to>
    <xdr:sp macro="" textlink="">
      <xdr:nvSpPr>
        <xdr:cNvPr id="345" name="楕円 344"/>
        <xdr:cNvSpPr/>
      </xdr:nvSpPr>
      <xdr:spPr>
        <a:xfrm>
          <a:off x="14351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66269</xdr:rowOff>
    </xdr:from>
    <xdr:ext cx="762000" cy="259045"/>
    <xdr:sp macro="" textlink="">
      <xdr:nvSpPr>
        <xdr:cNvPr id="346" name="テキスト ボックス 345"/>
        <xdr:cNvSpPr txBox="1"/>
      </xdr:nvSpPr>
      <xdr:spPr>
        <a:xfrm>
          <a:off x="14020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119507</xdr:rowOff>
    </xdr:from>
    <xdr:to>
      <xdr:col>64</xdr:col>
      <xdr:colOff>152400</xdr:colOff>
      <xdr:row>60</xdr:row>
      <xdr:rowOff>49657</xdr:rowOff>
    </xdr:to>
    <xdr:sp macro="" textlink="">
      <xdr:nvSpPr>
        <xdr:cNvPr id="347" name="楕円 346"/>
        <xdr:cNvSpPr/>
      </xdr:nvSpPr>
      <xdr:spPr>
        <a:xfrm>
          <a:off x="13462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59834</xdr:rowOff>
    </xdr:from>
    <xdr:ext cx="762000" cy="259045"/>
    <xdr:sp macro="" textlink="">
      <xdr:nvSpPr>
        <xdr:cNvPr id="348" name="テキスト ボックス 347"/>
        <xdr:cNvSpPr txBox="1"/>
      </xdr:nvSpPr>
      <xdr:spPr>
        <a:xfrm>
          <a:off x="13131800" y="100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前年度から０．４％増加し、類似団体平均を上回っている。</a:t>
          </a:r>
        </a:p>
        <a:p>
          <a:r>
            <a:rPr kumimoji="1" lang="ja-JP" altLang="en-US" sz="950">
              <a:latin typeface="ＭＳ Ｐゴシック" panose="020B0600070205080204" pitchFamily="50" charset="-128"/>
              <a:ea typeface="ＭＳ Ｐゴシック" panose="020B0600070205080204" pitchFamily="50" charset="-128"/>
            </a:rPr>
            <a:t>　この主な要因は、道の駅ふたつい整備事業や文化会館改修事業に係る地方債の元利償還金の増によるものである。</a:t>
          </a:r>
        </a:p>
        <a:p>
          <a:r>
            <a:rPr kumimoji="1" lang="ja-JP" altLang="en-US" sz="950">
              <a:latin typeface="ＭＳ Ｐゴシック" panose="020B0600070205080204" pitchFamily="50" charset="-128"/>
              <a:ea typeface="ＭＳ Ｐゴシック" panose="020B0600070205080204" pitchFamily="50" charset="-128"/>
            </a:rPr>
            <a:t>　今後も上記事業や庁舎整備事業に係る地方債の元金償還が続くほか、能代山本広域市町村圏組合で予定されている一般廃棄物処理施設建設に伴う負担金増が見込まれるが、分子・分母からそれぞれ差し引く普通交付税に算入された元利償還金等の増加により、中長期的には適正範囲で推移するものと見込まれる。</a:t>
          </a:r>
        </a:p>
        <a:p>
          <a:r>
            <a:rPr kumimoji="1" lang="ja-JP" altLang="en-US" sz="950">
              <a:latin typeface="ＭＳ Ｐゴシック" panose="020B0600070205080204" pitchFamily="50" charset="-128"/>
              <a:ea typeface="ＭＳ Ｐゴシック" panose="020B0600070205080204" pitchFamily="50" charset="-128"/>
            </a:rPr>
            <a:t>　今後は、有利な利率で借り換え可能なものについては、積極的に借り換えを行い、地方債依存の財政運営を防ぐためにも、緊急度、住民ニーズを的確に把握した事業の選択を行い、公債費比率の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146304</xdr:rowOff>
    </xdr:from>
    <xdr:to>
      <xdr:col>81</xdr:col>
      <xdr:colOff>44450</xdr:colOff>
      <xdr:row>41</xdr:row>
      <xdr:rowOff>13462</xdr:rowOff>
    </xdr:to>
    <xdr:cxnSp macro="">
      <xdr:nvCxnSpPr>
        <xdr:cNvPr id="380" name="直線コネクタ 379"/>
        <xdr:cNvCxnSpPr/>
      </xdr:nvCxnSpPr>
      <xdr:spPr>
        <a:xfrm>
          <a:off x="16179800" y="700430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1"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40</xdr:row>
      <xdr:rowOff>146304</xdr:rowOff>
    </xdr:to>
    <xdr:cxnSp macro="">
      <xdr:nvCxnSpPr>
        <xdr:cNvPr id="383" name="直線コネクタ 382"/>
        <xdr:cNvCxnSpPr/>
      </xdr:nvCxnSpPr>
      <xdr:spPr>
        <a:xfrm>
          <a:off x="15290800" y="69753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5" name="テキスト ボックス 384"/>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117348</xdr:rowOff>
    </xdr:to>
    <xdr:cxnSp macro="">
      <xdr:nvCxnSpPr>
        <xdr:cNvPr id="386" name="直線コネクタ 385"/>
        <xdr:cNvCxnSpPr/>
      </xdr:nvCxnSpPr>
      <xdr:spPr>
        <a:xfrm>
          <a:off x="14401800" y="69367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7" name="フローチャート: 判断 386"/>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88" name="テキスト ボックス 387"/>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78740</xdr:rowOff>
    </xdr:to>
    <xdr:cxnSp macro="">
      <xdr:nvCxnSpPr>
        <xdr:cNvPr id="389" name="直線コネクタ 388"/>
        <xdr:cNvCxnSpPr/>
      </xdr:nvCxnSpPr>
      <xdr:spPr>
        <a:xfrm>
          <a:off x="13512800" y="688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392" name="フローチャート: 判断 391"/>
        <xdr:cNvSpPr/>
      </xdr:nvSpPr>
      <xdr:spPr>
        <a:xfrm>
          <a:off x="13462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20083</xdr:rowOff>
    </xdr:from>
    <xdr:ext cx="762000" cy="259045"/>
    <xdr:sp macro="" textlink="">
      <xdr:nvSpPr>
        <xdr:cNvPr id="393" name="テキスト ボックス 392"/>
        <xdr:cNvSpPr txBox="1"/>
      </xdr:nvSpPr>
      <xdr:spPr>
        <a:xfrm>
          <a:off x="13131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9" name="楕円 398"/>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106189</xdr:rowOff>
    </xdr:from>
    <xdr:ext cx="762000" cy="259045"/>
    <xdr:sp macro="" textlink="">
      <xdr:nvSpPr>
        <xdr:cNvPr id="400" name="公債費負担の状況該当値テキスト"/>
        <xdr:cNvSpPr txBox="1"/>
      </xdr:nvSpPr>
      <xdr:spPr>
        <a:xfrm>
          <a:off x="17106900" y="69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95504</xdr:rowOff>
    </xdr:from>
    <xdr:to>
      <xdr:col>77</xdr:col>
      <xdr:colOff>95250</xdr:colOff>
      <xdr:row>41</xdr:row>
      <xdr:rowOff>25654</xdr:rowOff>
    </xdr:to>
    <xdr:sp macro="" textlink="">
      <xdr:nvSpPr>
        <xdr:cNvPr id="401" name="楕円 400"/>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35831</xdr:rowOff>
    </xdr:from>
    <xdr:ext cx="736600" cy="259045"/>
    <xdr:sp macro="" textlink="">
      <xdr:nvSpPr>
        <xdr:cNvPr id="402" name="テキスト ボックス 401"/>
        <xdr:cNvSpPr txBox="1"/>
      </xdr:nvSpPr>
      <xdr:spPr>
        <a:xfrm>
          <a:off x="15798800" y="672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66548</xdr:rowOff>
    </xdr:from>
    <xdr:to>
      <xdr:col>73</xdr:col>
      <xdr:colOff>44450</xdr:colOff>
      <xdr:row>40</xdr:row>
      <xdr:rowOff>168148</xdr:rowOff>
    </xdr:to>
    <xdr:sp macro="" textlink="">
      <xdr:nvSpPr>
        <xdr:cNvPr id="403" name="楕円 402"/>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6875</xdr:rowOff>
    </xdr:from>
    <xdr:ext cx="762000" cy="259045"/>
    <xdr:sp macro="" textlink="">
      <xdr:nvSpPr>
        <xdr:cNvPr id="404" name="テキスト ボックス 403"/>
        <xdr:cNvSpPr txBox="1"/>
      </xdr:nvSpPr>
      <xdr:spPr>
        <a:xfrm>
          <a:off x="14909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5" name="楕円 404"/>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6" name="テキスト ボックス 405"/>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7" name="楕円 406"/>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08" name="テキスト ボックス 407"/>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前年度より１２．８％増加し、類似団体平均を３２．７％上回った。</a:t>
          </a:r>
        </a:p>
        <a:p>
          <a:r>
            <a:rPr kumimoji="1" lang="ja-JP" altLang="en-US" sz="950">
              <a:latin typeface="ＭＳ Ｐゴシック" panose="020B0600070205080204" pitchFamily="50" charset="-128"/>
              <a:ea typeface="ＭＳ Ｐゴシック" panose="020B0600070205080204" pitchFamily="50" charset="-128"/>
            </a:rPr>
            <a:t>　この主な要因として、分子から控除される充当可能財源等において、財政調整基金等の充当可能基金の減及び基準財政需要額に算入される見込み額が臨時財政対策債の縮減等に伴い減となったことや、分母において、標準財政規模の算定に影響する普通交付税と臨時財政対策債発行可能額が減少したこと等により、分母全体で</a:t>
          </a:r>
          <a:r>
            <a:rPr kumimoji="1" lang="en-US" altLang="ja-JP" sz="950">
              <a:latin typeface="ＭＳ Ｐゴシック" panose="020B0600070205080204" pitchFamily="50" charset="-128"/>
              <a:ea typeface="ＭＳ Ｐゴシック" panose="020B0600070205080204" pitchFamily="50" charset="-128"/>
            </a:rPr>
            <a:t>4</a:t>
          </a:r>
          <a:r>
            <a:rPr kumimoji="1" lang="ja-JP" altLang="en-US" sz="950">
              <a:latin typeface="ＭＳ Ｐゴシック" panose="020B0600070205080204" pitchFamily="50" charset="-128"/>
              <a:ea typeface="ＭＳ Ｐゴシック" panose="020B0600070205080204" pitchFamily="50" charset="-128"/>
            </a:rPr>
            <a:t>億</a:t>
          </a:r>
          <a:r>
            <a:rPr kumimoji="1" lang="en-US" altLang="ja-JP" sz="950">
              <a:latin typeface="ＭＳ Ｐゴシック" panose="020B0600070205080204" pitchFamily="50" charset="-128"/>
              <a:ea typeface="ＭＳ Ｐゴシック" panose="020B0600070205080204" pitchFamily="50" charset="-128"/>
            </a:rPr>
            <a:t>784</a:t>
          </a:r>
          <a:r>
            <a:rPr kumimoji="1" lang="ja-JP" altLang="en-US" sz="950">
              <a:latin typeface="ＭＳ Ｐゴシック" panose="020B0600070205080204" pitchFamily="50" charset="-128"/>
              <a:ea typeface="ＭＳ Ｐゴシック" panose="020B0600070205080204" pitchFamily="50" charset="-128"/>
            </a:rPr>
            <a:t>万</a:t>
          </a:r>
          <a:r>
            <a:rPr kumimoji="1" lang="en-US" altLang="ja-JP" sz="950">
              <a:latin typeface="ＭＳ Ｐゴシック" panose="020B0600070205080204" pitchFamily="50" charset="-128"/>
              <a:ea typeface="ＭＳ Ｐゴシック" panose="020B0600070205080204" pitchFamily="50" charset="-128"/>
            </a:rPr>
            <a:t>9</a:t>
          </a:r>
          <a:r>
            <a:rPr kumimoji="1" lang="ja-JP" altLang="en-US" sz="950">
              <a:latin typeface="ＭＳ Ｐゴシック" panose="020B0600070205080204" pitchFamily="50" charset="-128"/>
              <a:ea typeface="ＭＳ Ｐゴシック" panose="020B0600070205080204" pitchFamily="50" charset="-128"/>
            </a:rPr>
            <a:t>千円の減となったことがあげられる。</a:t>
          </a:r>
        </a:p>
        <a:p>
          <a:r>
            <a:rPr kumimoji="1" lang="ja-JP" altLang="en-US" sz="950">
              <a:latin typeface="ＭＳ Ｐゴシック" panose="020B0600070205080204" pitchFamily="50" charset="-128"/>
              <a:ea typeface="ＭＳ Ｐゴシック" panose="020B0600070205080204" pitchFamily="50" charset="-128"/>
            </a:rPr>
            <a:t>　今後は、能代山本広域市町村圏組合で予定されている一般廃棄物処理施設建設に伴う地方債現在高の増加に加え、人口減少に伴う市税や地方交付税の減等により財政調整基金の取り崩し増加が見込まれることから、交付税算入面で有利な地方債を活用する等財源を確保しながら、今後実施予定の建設事業の精査を進め、将来負担の軽減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49581</xdr:rowOff>
    </xdr:from>
    <xdr:to>
      <xdr:col>81</xdr:col>
      <xdr:colOff>44450</xdr:colOff>
      <xdr:row>17</xdr:row>
      <xdr:rowOff>1676</xdr:rowOff>
    </xdr:to>
    <xdr:cxnSp macro="">
      <xdr:nvCxnSpPr>
        <xdr:cNvPr id="440" name="直線コネクタ 439"/>
        <xdr:cNvCxnSpPr/>
      </xdr:nvCxnSpPr>
      <xdr:spPr>
        <a:xfrm>
          <a:off x="16179800" y="2792781"/>
          <a:ext cx="838200" cy="1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166133</xdr:rowOff>
    </xdr:from>
    <xdr:ext cx="762000" cy="259045"/>
    <xdr:sp macro="" textlink="">
      <xdr:nvSpPr>
        <xdr:cNvPr id="441" name="将来負担の状況平均値テキスト"/>
        <xdr:cNvSpPr txBox="1"/>
      </xdr:nvSpPr>
      <xdr:spPr>
        <a:xfrm>
          <a:off x="17106900" y="2394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26416</xdr:rowOff>
    </xdr:from>
    <xdr:to>
      <xdr:col>77</xdr:col>
      <xdr:colOff>44450</xdr:colOff>
      <xdr:row>16</xdr:row>
      <xdr:rowOff>49581</xdr:rowOff>
    </xdr:to>
    <xdr:cxnSp macro="">
      <xdr:nvCxnSpPr>
        <xdr:cNvPr id="443" name="直線コネクタ 442"/>
        <xdr:cNvCxnSpPr/>
      </xdr:nvCxnSpPr>
      <xdr:spPr>
        <a:xfrm>
          <a:off x="15290800" y="2769616"/>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90729</xdr:rowOff>
    </xdr:from>
    <xdr:to>
      <xdr:col>72</xdr:col>
      <xdr:colOff>203200</xdr:colOff>
      <xdr:row>16</xdr:row>
      <xdr:rowOff>26416</xdr:rowOff>
    </xdr:to>
    <xdr:cxnSp macro="">
      <xdr:nvCxnSpPr>
        <xdr:cNvPr id="446" name="直線コネクタ 445"/>
        <xdr:cNvCxnSpPr/>
      </xdr:nvCxnSpPr>
      <xdr:spPr>
        <a:xfrm>
          <a:off x="14401800" y="2662479"/>
          <a:ext cx="889000" cy="1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57658</xdr:rowOff>
    </xdr:from>
    <xdr:to>
      <xdr:col>73</xdr:col>
      <xdr:colOff>44450</xdr:colOff>
      <xdr:row>16</xdr:row>
      <xdr:rowOff>159258</xdr:rowOff>
    </xdr:to>
    <xdr:sp macro="" textlink="">
      <xdr:nvSpPr>
        <xdr:cNvPr id="447" name="フローチャート: 判断 446"/>
        <xdr:cNvSpPr/>
      </xdr:nvSpPr>
      <xdr:spPr>
        <a:xfrm>
          <a:off x="15240000" y="280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144035</xdr:rowOff>
    </xdr:from>
    <xdr:ext cx="762000" cy="259045"/>
    <xdr:sp macro="" textlink="">
      <xdr:nvSpPr>
        <xdr:cNvPr id="448" name="テキスト ボックス 447"/>
        <xdr:cNvSpPr txBox="1"/>
      </xdr:nvSpPr>
      <xdr:spPr>
        <a:xfrm>
          <a:off x="14909800" y="288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61773</xdr:rowOff>
    </xdr:from>
    <xdr:to>
      <xdr:col>68</xdr:col>
      <xdr:colOff>152400</xdr:colOff>
      <xdr:row>15</xdr:row>
      <xdr:rowOff>90729</xdr:rowOff>
    </xdr:to>
    <xdr:cxnSp macro="">
      <xdr:nvCxnSpPr>
        <xdr:cNvPr id="449" name="直線コネクタ 448"/>
        <xdr:cNvCxnSpPr/>
      </xdr:nvCxnSpPr>
      <xdr:spPr>
        <a:xfrm>
          <a:off x="13512800" y="263352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0" name="フローチャート: 判断 449"/>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136923</xdr:rowOff>
    </xdr:from>
    <xdr:ext cx="762000" cy="259045"/>
    <xdr:sp macro="" textlink="">
      <xdr:nvSpPr>
        <xdr:cNvPr id="451" name="テキスト ボックス 450"/>
        <xdr:cNvSpPr txBox="1"/>
      </xdr:nvSpPr>
      <xdr:spPr>
        <a:xfrm>
          <a:off x="14020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73711</xdr:rowOff>
    </xdr:from>
    <xdr:to>
      <xdr:col>64</xdr:col>
      <xdr:colOff>152400</xdr:colOff>
      <xdr:row>16</xdr:row>
      <xdr:rowOff>3861</xdr:rowOff>
    </xdr:to>
    <xdr:sp macro="" textlink="">
      <xdr:nvSpPr>
        <xdr:cNvPr id="452" name="フローチャート: 判断 451"/>
        <xdr:cNvSpPr/>
      </xdr:nvSpPr>
      <xdr:spPr>
        <a:xfrm>
          <a:off x="13462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160088</xdr:rowOff>
    </xdr:from>
    <xdr:ext cx="762000" cy="259045"/>
    <xdr:sp macro="" textlink="">
      <xdr:nvSpPr>
        <xdr:cNvPr id="453" name="テキスト ボックス 452"/>
        <xdr:cNvSpPr txBox="1"/>
      </xdr:nvSpPr>
      <xdr:spPr>
        <a:xfrm>
          <a:off x="13131800" y="273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122326</xdr:rowOff>
    </xdr:from>
    <xdr:to>
      <xdr:col>81</xdr:col>
      <xdr:colOff>95250</xdr:colOff>
      <xdr:row>17</xdr:row>
      <xdr:rowOff>52476</xdr:rowOff>
    </xdr:to>
    <xdr:sp macro="" textlink="">
      <xdr:nvSpPr>
        <xdr:cNvPr id="459" name="楕円 458"/>
        <xdr:cNvSpPr/>
      </xdr:nvSpPr>
      <xdr:spPr>
        <a:xfrm>
          <a:off x="16967200" y="286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94403</xdr:rowOff>
    </xdr:from>
    <xdr:ext cx="762000" cy="259045"/>
    <xdr:sp macro="" textlink="">
      <xdr:nvSpPr>
        <xdr:cNvPr id="460" name="将来負担の状況該当値テキスト"/>
        <xdr:cNvSpPr txBox="1"/>
      </xdr:nvSpPr>
      <xdr:spPr>
        <a:xfrm>
          <a:off x="17106900" y="283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170231</xdr:rowOff>
    </xdr:from>
    <xdr:to>
      <xdr:col>77</xdr:col>
      <xdr:colOff>95250</xdr:colOff>
      <xdr:row>16</xdr:row>
      <xdr:rowOff>100381</xdr:rowOff>
    </xdr:to>
    <xdr:sp macro="" textlink="">
      <xdr:nvSpPr>
        <xdr:cNvPr id="461" name="楕円 460"/>
        <xdr:cNvSpPr/>
      </xdr:nvSpPr>
      <xdr:spPr>
        <a:xfrm>
          <a:off x="16129000" y="274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85158</xdr:rowOff>
    </xdr:from>
    <xdr:ext cx="736600" cy="259045"/>
    <xdr:sp macro="" textlink="">
      <xdr:nvSpPr>
        <xdr:cNvPr id="462" name="テキスト ボックス 461"/>
        <xdr:cNvSpPr txBox="1"/>
      </xdr:nvSpPr>
      <xdr:spPr>
        <a:xfrm>
          <a:off x="15798800" y="2828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147066</xdr:rowOff>
    </xdr:from>
    <xdr:to>
      <xdr:col>73</xdr:col>
      <xdr:colOff>44450</xdr:colOff>
      <xdr:row>16</xdr:row>
      <xdr:rowOff>77216</xdr:rowOff>
    </xdr:to>
    <xdr:sp macro="" textlink="">
      <xdr:nvSpPr>
        <xdr:cNvPr id="463" name="楕円 462"/>
        <xdr:cNvSpPr/>
      </xdr:nvSpPr>
      <xdr:spPr>
        <a:xfrm>
          <a:off x="15240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87393</xdr:rowOff>
    </xdr:from>
    <xdr:ext cx="762000" cy="259045"/>
    <xdr:sp macro="" textlink="">
      <xdr:nvSpPr>
        <xdr:cNvPr id="464" name="テキスト ボックス 463"/>
        <xdr:cNvSpPr txBox="1"/>
      </xdr:nvSpPr>
      <xdr:spPr>
        <a:xfrm>
          <a:off x="14909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39929</xdr:rowOff>
    </xdr:from>
    <xdr:to>
      <xdr:col>68</xdr:col>
      <xdr:colOff>203200</xdr:colOff>
      <xdr:row>15</xdr:row>
      <xdr:rowOff>141529</xdr:rowOff>
    </xdr:to>
    <xdr:sp macro="" textlink="">
      <xdr:nvSpPr>
        <xdr:cNvPr id="465" name="楕円 464"/>
        <xdr:cNvSpPr/>
      </xdr:nvSpPr>
      <xdr:spPr>
        <a:xfrm>
          <a:off x="14351000" y="261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151706</xdr:rowOff>
    </xdr:from>
    <xdr:ext cx="762000" cy="259045"/>
    <xdr:sp macro="" textlink="">
      <xdr:nvSpPr>
        <xdr:cNvPr id="466" name="テキスト ボックス 465"/>
        <xdr:cNvSpPr txBox="1"/>
      </xdr:nvSpPr>
      <xdr:spPr>
        <a:xfrm>
          <a:off x="14020800" y="238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10973</xdr:rowOff>
    </xdr:from>
    <xdr:to>
      <xdr:col>64</xdr:col>
      <xdr:colOff>152400</xdr:colOff>
      <xdr:row>15</xdr:row>
      <xdr:rowOff>112573</xdr:rowOff>
    </xdr:to>
    <xdr:sp macro="" textlink="">
      <xdr:nvSpPr>
        <xdr:cNvPr id="467" name="楕円 466"/>
        <xdr:cNvSpPr/>
      </xdr:nvSpPr>
      <xdr:spPr>
        <a:xfrm>
          <a:off x="13462000" y="258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122750</xdr:rowOff>
    </xdr:from>
    <xdr:ext cx="762000" cy="259045"/>
    <xdr:sp macro="" textlink="">
      <xdr:nvSpPr>
        <xdr:cNvPr id="468" name="テキスト ボックス 467"/>
        <xdr:cNvSpPr txBox="1"/>
      </xdr:nvSpPr>
      <xdr:spPr>
        <a:xfrm>
          <a:off x="13131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49,353
49,101
426.95
33,822,510
32,344,314
1,100,903
16,618,204
29,975,338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人件費に係る経常収支比率は、前年度より０．１％増加し、類似団体平均を５．１％下回った。</a:t>
          </a:r>
        </a:p>
        <a:p>
          <a:r>
            <a:rPr kumimoji="1" lang="ja-JP" altLang="en-US" sz="950">
              <a:latin typeface="ＭＳ Ｐゴシック" panose="020B0600070205080204" pitchFamily="50" charset="-128"/>
              <a:ea typeface="ＭＳ Ｐゴシック" panose="020B0600070205080204" pitchFamily="50" charset="-128"/>
            </a:rPr>
            <a:t>　この主な要因は、退職手当負担金の負担率が減少したこと等により職員給や共済費が減少したものの、比率の分母の要素である普通交付税や臨時財政対策債等の歳入が減少したためである。</a:t>
          </a:r>
        </a:p>
        <a:p>
          <a:r>
            <a:rPr kumimoji="1" lang="ja-JP" altLang="en-US" sz="950">
              <a:latin typeface="ＭＳ Ｐゴシック" panose="020B0600070205080204" pitchFamily="50" charset="-128"/>
              <a:ea typeface="ＭＳ Ｐゴシック" panose="020B0600070205080204" pitchFamily="50" charset="-128"/>
            </a:rPr>
            <a:t>　これまで定員の適正化を進めてきたが、定年退職者の再任用制度や行政ニーズの多様化・高度化、権限移譲等により業務量と職員数のバランスが保てなくなってきていることから、財政的にも持続可能な範囲での定員適正化計画の見直しを進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35</xdr:row>
      <xdr:rowOff>143002</xdr:rowOff>
    </xdr:to>
    <xdr:cxnSp macro="">
      <xdr:nvCxnSpPr>
        <xdr:cNvPr id="64" name="直線コネクタ 63"/>
        <xdr:cNvCxnSpPr/>
      </xdr:nvCxnSpPr>
      <xdr:spPr>
        <a:xfrm>
          <a:off x="3987800" y="61391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53848</xdr:rowOff>
    </xdr:to>
    <xdr:cxnSp macro="">
      <xdr:nvCxnSpPr>
        <xdr:cNvPr id="67" name="直線コネクタ 66"/>
        <xdr:cNvCxnSpPr/>
      </xdr:nvCxnSpPr>
      <xdr:spPr>
        <a:xfrm flipV="1">
          <a:off x="3098800" y="61391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152146</xdr:rowOff>
    </xdr:from>
    <xdr:to>
      <xdr:col>15</xdr:col>
      <xdr:colOff>98425</xdr:colOff>
      <xdr:row>36</xdr:row>
      <xdr:rowOff>53848</xdr:rowOff>
    </xdr:to>
    <xdr:cxnSp macro="">
      <xdr:nvCxnSpPr>
        <xdr:cNvPr id="70" name="直線コネクタ 69"/>
        <xdr:cNvCxnSpPr/>
      </xdr:nvCxnSpPr>
      <xdr:spPr>
        <a:xfrm>
          <a:off x="2209800" y="61528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152146</xdr:rowOff>
    </xdr:from>
    <xdr:to>
      <xdr:col>11</xdr:col>
      <xdr:colOff>9525</xdr:colOff>
      <xdr:row>35</xdr:row>
      <xdr:rowOff>152146</xdr:rowOff>
    </xdr:to>
    <xdr:cxnSp macro="">
      <xdr:nvCxnSpPr>
        <xdr:cNvPr id="73" name="直線コネクタ 72"/>
        <xdr:cNvCxnSpPr/>
      </xdr:nvCxnSpPr>
      <xdr:spPr>
        <a:xfrm>
          <a:off x="1320800" y="6152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75" name="テキスト ボックス 74"/>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92202</xdr:rowOff>
    </xdr:from>
    <xdr:to>
      <xdr:col>24</xdr:col>
      <xdr:colOff>76200</xdr:colOff>
      <xdr:row>36</xdr:row>
      <xdr:rowOff>22352</xdr:rowOff>
    </xdr:to>
    <xdr:sp macro="" textlink="">
      <xdr:nvSpPr>
        <xdr:cNvPr id="83" name="楕円 82"/>
        <xdr:cNvSpPr/>
      </xdr:nvSpPr>
      <xdr:spPr>
        <a:xfrm>
          <a:off x="4775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108729</xdr:rowOff>
    </xdr:from>
    <xdr:ext cx="762000" cy="259045"/>
    <xdr:sp macro="" textlink="">
      <xdr:nvSpPr>
        <xdr:cNvPr id="84" name="人件費該当値テキスト"/>
        <xdr:cNvSpPr txBox="1"/>
      </xdr:nvSpPr>
      <xdr:spPr>
        <a:xfrm>
          <a:off x="4914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5" name="楕円 84"/>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6" name="テキスト ボックス 85"/>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xdr:rowOff>
    </xdr:from>
    <xdr:to>
      <xdr:col>15</xdr:col>
      <xdr:colOff>149225</xdr:colOff>
      <xdr:row>36</xdr:row>
      <xdr:rowOff>104648</xdr:rowOff>
    </xdr:to>
    <xdr:sp macro="" textlink="">
      <xdr:nvSpPr>
        <xdr:cNvPr id="87" name="楕円 86"/>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114825</xdr:rowOff>
    </xdr:from>
    <xdr:ext cx="762000" cy="259045"/>
    <xdr:sp macro="" textlink="">
      <xdr:nvSpPr>
        <xdr:cNvPr id="88" name="テキスト ボックス 87"/>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101346</xdr:rowOff>
    </xdr:from>
    <xdr:to>
      <xdr:col>11</xdr:col>
      <xdr:colOff>60325</xdr:colOff>
      <xdr:row>36</xdr:row>
      <xdr:rowOff>31496</xdr:rowOff>
    </xdr:to>
    <xdr:sp macro="" textlink="">
      <xdr:nvSpPr>
        <xdr:cNvPr id="89" name="楕円 88"/>
        <xdr:cNvSpPr/>
      </xdr:nvSpPr>
      <xdr:spPr>
        <a:xfrm>
          <a:off x="2159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41673</xdr:rowOff>
    </xdr:from>
    <xdr:ext cx="762000" cy="259045"/>
    <xdr:sp macro="" textlink="">
      <xdr:nvSpPr>
        <xdr:cNvPr id="90" name="テキスト ボックス 89"/>
        <xdr:cNvSpPr txBox="1"/>
      </xdr:nvSpPr>
      <xdr:spPr>
        <a:xfrm>
          <a:off x="1828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101346</xdr:rowOff>
    </xdr:from>
    <xdr:to>
      <xdr:col>6</xdr:col>
      <xdr:colOff>171450</xdr:colOff>
      <xdr:row>36</xdr:row>
      <xdr:rowOff>31496</xdr:rowOff>
    </xdr:to>
    <xdr:sp macro="" textlink="">
      <xdr:nvSpPr>
        <xdr:cNvPr id="91" name="楕円 90"/>
        <xdr:cNvSpPr/>
      </xdr:nvSpPr>
      <xdr:spPr>
        <a:xfrm>
          <a:off x="1270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41673</xdr:rowOff>
    </xdr:from>
    <xdr:ext cx="762000" cy="259045"/>
    <xdr:sp macro="" textlink="">
      <xdr:nvSpPr>
        <xdr:cNvPr id="92" name="テキスト ボックス 91"/>
        <xdr:cNvSpPr txBox="1"/>
      </xdr:nvSpPr>
      <xdr:spPr>
        <a:xfrm>
          <a:off x="939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物件費に係る経常収支比率は、前年度より１．１％増加しており、類似団体平均を上回った。</a:t>
          </a:r>
        </a:p>
        <a:p>
          <a:r>
            <a:rPr kumimoji="1" lang="ja-JP" altLang="en-US" sz="950">
              <a:latin typeface="ＭＳ Ｐゴシック" panose="020B0600070205080204" pitchFamily="50" charset="-128"/>
              <a:ea typeface="ＭＳ Ｐゴシック" panose="020B0600070205080204" pitchFamily="50" charset="-128"/>
            </a:rPr>
            <a:t>　この主な要因は、物価高騰により光熱水費や燃料費、指定ごみ袋等管理費等が増加し、比率の分母の要素である普通交付税や臨時財政対策債等の歳入が減少したためである。</a:t>
          </a:r>
        </a:p>
        <a:p>
          <a:r>
            <a:rPr kumimoji="1" lang="ja-JP" altLang="en-US" sz="950">
              <a:latin typeface="ＭＳ Ｐゴシック" panose="020B0600070205080204" pitchFamily="50" charset="-128"/>
              <a:ea typeface="ＭＳ Ｐゴシック" panose="020B0600070205080204" pitchFamily="50" charset="-128"/>
            </a:rPr>
            <a:t>　今後も物価や労務単価の上昇により、物品購入やシステム導入、施設維持に係る物件費等について増加が見込まれることから、事業の必要性やコスト等を総合的に精査し、経費縮減に努める。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66040</xdr:rowOff>
    </xdr:from>
    <xdr:to>
      <xdr:col>82</xdr:col>
      <xdr:colOff>107950</xdr:colOff>
      <xdr:row>16</xdr:row>
      <xdr:rowOff>149860</xdr:rowOff>
    </xdr:to>
    <xdr:cxnSp macro="">
      <xdr:nvCxnSpPr>
        <xdr:cNvPr id="125" name="直線コネクタ 124"/>
        <xdr:cNvCxnSpPr/>
      </xdr:nvCxnSpPr>
      <xdr:spPr>
        <a:xfrm>
          <a:off x="15671800" y="28092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66040</xdr:rowOff>
    </xdr:from>
    <xdr:to>
      <xdr:col>78</xdr:col>
      <xdr:colOff>69850</xdr:colOff>
      <xdr:row>16</xdr:row>
      <xdr:rowOff>127000</xdr:rowOff>
    </xdr:to>
    <xdr:cxnSp macro="">
      <xdr:nvCxnSpPr>
        <xdr:cNvPr id="128" name="直線コネクタ 127"/>
        <xdr:cNvCxnSpPr/>
      </xdr:nvCxnSpPr>
      <xdr:spPr>
        <a:xfrm flipV="1">
          <a:off x="14782800" y="2809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30" name="テキスト ボックス 129"/>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111760</xdr:rowOff>
    </xdr:from>
    <xdr:to>
      <xdr:col>73</xdr:col>
      <xdr:colOff>180975</xdr:colOff>
      <xdr:row>16</xdr:row>
      <xdr:rowOff>127000</xdr:rowOff>
    </xdr:to>
    <xdr:cxnSp macro="">
      <xdr:nvCxnSpPr>
        <xdr:cNvPr id="131" name="直線コネクタ 130"/>
        <xdr:cNvCxnSpPr/>
      </xdr:nvCxnSpPr>
      <xdr:spPr>
        <a:xfrm>
          <a:off x="13893800" y="2854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22860</xdr:rowOff>
    </xdr:from>
    <xdr:to>
      <xdr:col>74</xdr:col>
      <xdr:colOff>31750</xdr:colOff>
      <xdr:row>16</xdr:row>
      <xdr:rowOff>124460</xdr:rowOff>
    </xdr:to>
    <xdr:sp macro="" textlink="">
      <xdr:nvSpPr>
        <xdr:cNvPr id="132" name="フローチャート: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111760</xdr:rowOff>
    </xdr:to>
    <xdr:cxnSp macro="">
      <xdr:nvCxnSpPr>
        <xdr:cNvPr id="134" name="直線コネクタ 133"/>
        <xdr:cNvCxnSpPr/>
      </xdr:nvCxnSpPr>
      <xdr:spPr>
        <a:xfrm>
          <a:off x="13004800" y="2824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xdr:rowOff>
    </xdr:from>
    <xdr:to>
      <xdr:col>69</xdr:col>
      <xdr:colOff>142875</xdr:colOff>
      <xdr:row>17</xdr:row>
      <xdr:rowOff>105410</xdr:rowOff>
    </xdr:to>
    <xdr:sp macro="" textlink="">
      <xdr:nvSpPr>
        <xdr:cNvPr id="135" name="フローチャート: 判断 134"/>
        <xdr:cNvSpPr/>
      </xdr:nvSpPr>
      <xdr:spPr>
        <a:xfrm>
          <a:off x="13843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90187</xdr:rowOff>
    </xdr:from>
    <xdr:ext cx="762000" cy="259045"/>
    <xdr:sp macro="" textlink="">
      <xdr:nvSpPr>
        <xdr:cNvPr id="136" name="テキスト ボックス 135"/>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7" name="フローチャート: 判断 136"/>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38" name="テキスト ボックス 137"/>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4" name="楕円 143"/>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71137</xdr:rowOff>
    </xdr:from>
    <xdr:ext cx="762000" cy="259045"/>
    <xdr:sp macro="" textlink="">
      <xdr:nvSpPr>
        <xdr:cNvPr id="145" name="物件費該当値テキスト"/>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xdr:rowOff>
    </xdr:from>
    <xdr:to>
      <xdr:col>78</xdr:col>
      <xdr:colOff>120650</xdr:colOff>
      <xdr:row>16</xdr:row>
      <xdr:rowOff>116840</xdr:rowOff>
    </xdr:to>
    <xdr:sp macro="" textlink="">
      <xdr:nvSpPr>
        <xdr:cNvPr id="146" name="楕円 145"/>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101617</xdr:rowOff>
    </xdr:from>
    <xdr:ext cx="736600" cy="259045"/>
    <xdr:sp macro="" textlink="">
      <xdr:nvSpPr>
        <xdr:cNvPr id="147" name="テキスト ボックス 146"/>
        <xdr:cNvSpPr txBox="1"/>
      </xdr:nvSpPr>
      <xdr:spPr>
        <a:xfrm>
          <a:off x="15290800" y="284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8" name="楕円 147"/>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49" name="テキスト ボックス 148"/>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60960</xdr:rowOff>
    </xdr:from>
    <xdr:to>
      <xdr:col>69</xdr:col>
      <xdr:colOff>142875</xdr:colOff>
      <xdr:row>16</xdr:row>
      <xdr:rowOff>162560</xdr:rowOff>
    </xdr:to>
    <xdr:sp macro="" textlink="">
      <xdr:nvSpPr>
        <xdr:cNvPr id="150" name="楕円 149"/>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1287</xdr:rowOff>
    </xdr:from>
    <xdr:ext cx="762000" cy="259045"/>
    <xdr:sp macro="" textlink="">
      <xdr:nvSpPr>
        <xdr:cNvPr id="151" name="テキスト ボックス 150"/>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2" name="楕円 151"/>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3" name="テキスト ボックス 152"/>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扶助費に係る経常収支比率は、前年度より０．６％増加したが、類似団体平均を０．５％下回った。</a:t>
          </a:r>
        </a:p>
        <a:p>
          <a:r>
            <a:rPr kumimoji="1" lang="ja-JP" altLang="en-US" sz="950">
              <a:latin typeface="ＭＳ Ｐゴシック" panose="020B0600070205080204" pitchFamily="50" charset="-128"/>
              <a:ea typeface="ＭＳ Ｐゴシック" panose="020B0600070205080204" pitchFamily="50" charset="-128"/>
            </a:rPr>
            <a:t>　この主な要因は、利用人数増により障害福祉サービス等給付費が増加し、比率の分母の要素である普通交付税や臨時財政対策債等の歳入が減少したためである。</a:t>
          </a:r>
        </a:p>
        <a:p>
          <a:r>
            <a:rPr kumimoji="1" lang="ja-JP" altLang="en-US" sz="950">
              <a:latin typeface="ＭＳ Ｐゴシック" panose="020B0600070205080204" pitchFamily="50" charset="-128"/>
              <a:ea typeface="ＭＳ Ｐゴシック" panose="020B0600070205080204" pitchFamily="50" charset="-128"/>
            </a:rPr>
            <a:t>　扶助費は被扶助者の生活維持を目的とした経費であるほか、児童手当や福祉医療給付対象者の拡充による支給費の増等が見込まれるため、今後も積極的な縮減は難しいが、資格等審査の適正化や各種健康増進事業の実施による医療費の抑制等により、可能な限り経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57</xdr:row>
      <xdr:rowOff>24130</xdr:rowOff>
    </xdr:to>
    <xdr:cxnSp macro="">
      <xdr:nvCxnSpPr>
        <xdr:cNvPr id="185" name="直線コネクタ 184"/>
        <xdr:cNvCxnSpPr/>
      </xdr:nvCxnSpPr>
      <xdr:spPr>
        <a:xfrm>
          <a:off x="3987800" y="9751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154957</xdr:rowOff>
    </xdr:from>
    <xdr:ext cx="762000" cy="259045"/>
    <xdr:sp macro="" textlink="">
      <xdr:nvSpPr>
        <xdr:cNvPr id="186" name="扶助費平均値テキスト"/>
        <xdr:cNvSpPr txBox="1"/>
      </xdr:nvSpPr>
      <xdr:spPr>
        <a:xfrm>
          <a:off x="4914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149860</xdr:rowOff>
    </xdr:from>
    <xdr:to>
      <xdr:col>19</xdr:col>
      <xdr:colOff>187325</xdr:colOff>
      <xdr:row>57</xdr:row>
      <xdr:rowOff>62230</xdr:rowOff>
    </xdr:to>
    <xdr:cxnSp macro="">
      <xdr:nvCxnSpPr>
        <xdr:cNvPr id="188" name="直線コネクタ 187"/>
        <xdr:cNvCxnSpPr/>
      </xdr:nvCxnSpPr>
      <xdr:spPr>
        <a:xfrm flipV="1">
          <a:off x="3098800" y="9751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62230</xdr:rowOff>
    </xdr:from>
    <xdr:to>
      <xdr:col>15</xdr:col>
      <xdr:colOff>98425</xdr:colOff>
      <xdr:row>57</xdr:row>
      <xdr:rowOff>130810</xdr:rowOff>
    </xdr:to>
    <xdr:cxnSp macro="">
      <xdr:nvCxnSpPr>
        <xdr:cNvPr id="191" name="直線コネクタ 190"/>
        <xdr:cNvCxnSpPr/>
      </xdr:nvCxnSpPr>
      <xdr:spPr>
        <a:xfrm flipV="1">
          <a:off x="2209800" y="9834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2" name="フローチャート: 判断 191"/>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8907</xdr:rowOff>
    </xdr:from>
    <xdr:ext cx="762000" cy="259045"/>
    <xdr:sp macro="" textlink="">
      <xdr:nvSpPr>
        <xdr:cNvPr id="193" name="テキスト ボックス 192"/>
        <xdr:cNvSpPr txBox="1"/>
      </xdr:nvSpPr>
      <xdr:spPr>
        <a:xfrm>
          <a:off x="2717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92710</xdr:rowOff>
    </xdr:from>
    <xdr:to>
      <xdr:col>11</xdr:col>
      <xdr:colOff>9525</xdr:colOff>
      <xdr:row>57</xdr:row>
      <xdr:rowOff>130810</xdr:rowOff>
    </xdr:to>
    <xdr:cxnSp macro="">
      <xdr:nvCxnSpPr>
        <xdr:cNvPr id="194" name="直線コネクタ 193"/>
        <xdr:cNvCxnSpPr/>
      </xdr:nvCxnSpPr>
      <xdr:spPr>
        <a:xfrm>
          <a:off x="1320800" y="9865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102870</xdr:rowOff>
    </xdr:from>
    <xdr:to>
      <xdr:col>11</xdr:col>
      <xdr:colOff>60325</xdr:colOff>
      <xdr:row>58</xdr:row>
      <xdr:rowOff>33020</xdr:rowOff>
    </xdr:to>
    <xdr:sp macro="" textlink="">
      <xdr:nvSpPr>
        <xdr:cNvPr id="195" name="フローチャート: 判断 194"/>
        <xdr:cNvSpPr/>
      </xdr:nvSpPr>
      <xdr:spPr>
        <a:xfrm>
          <a:off x="2159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17797</xdr:rowOff>
    </xdr:from>
    <xdr:ext cx="762000" cy="259045"/>
    <xdr:sp macro="" textlink="">
      <xdr:nvSpPr>
        <xdr:cNvPr id="196" name="テキスト ボックス 195"/>
        <xdr:cNvSpPr txBox="1"/>
      </xdr:nvSpPr>
      <xdr:spPr>
        <a:xfrm>
          <a:off x="1828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64770</xdr:rowOff>
    </xdr:from>
    <xdr:to>
      <xdr:col>6</xdr:col>
      <xdr:colOff>171450</xdr:colOff>
      <xdr:row>57</xdr:row>
      <xdr:rowOff>166370</xdr:rowOff>
    </xdr:to>
    <xdr:sp macro="" textlink="">
      <xdr:nvSpPr>
        <xdr:cNvPr id="197" name="フローチャート: 判断 196"/>
        <xdr:cNvSpPr/>
      </xdr:nvSpPr>
      <xdr:spPr>
        <a:xfrm>
          <a:off x="1270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151147</xdr:rowOff>
    </xdr:from>
    <xdr:ext cx="762000" cy="259045"/>
    <xdr:sp macro="" textlink="">
      <xdr:nvSpPr>
        <xdr:cNvPr id="198" name="テキスト ボックス 197"/>
        <xdr:cNvSpPr txBox="1"/>
      </xdr:nvSpPr>
      <xdr:spPr>
        <a:xfrm>
          <a:off x="939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144780</xdr:rowOff>
    </xdr:from>
    <xdr:to>
      <xdr:col>24</xdr:col>
      <xdr:colOff>76200</xdr:colOff>
      <xdr:row>57</xdr:row>
      <xdr:rowOff>74930</xdr:rowOff>
    </xdr:to>
    <xdr:sp macro="" textlink="">
      <xdr:nvSpPr>
        <xdr:cNvPr id="204" name="楕円 203"/>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161307</xdr:rowOff>
    </xdr:from>
    <xdr:ext cx="762000" cy="259045"/>
    <xdr:sp macro="" textlink="">
      <xdr:nvSpPr>
        <xdr:cNvPr id="205" name="扶助費該当値テキスト"/>
        <xdr:cNvSpPr txBox="1"/>
      </xdr:nvSpPr>
      <xdr:spPr>
        <a:xfrm>
          <a:off x="4914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06" name="楕円 205"/>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207" name="テキスト ボックス 206"/>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xdr:rowOff>
    </xdr:from>
    <xdr:to>
      <xdr:col>15</xdr:col>
      <xdr:colOff>149225</xdr:colOff>
      <xdr:row>57</xdr:row>
      <xdr:rowOff>113030</xdr:rowOff>
    </xdr:to>
    <xdr:sp macro="" textlink="">
      <xdr:nvSpPr>
        <xdr:cNvPr id="208" name="楕円 207"/>
        <xdr:cNvSpPr/>
      </xdr:nvSpPr>
      <xdr:spPr>
        <a:xfrm>
          <a:off x="3048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97807</xdr:rowOff>
    </xdr:from>
    <xdr:ext cx="762000" cy="259045"/>
    <xdr:sp macro="" textlink="">
      <xdr:nvSpPr>
        <xdr:cNvPr id="209" name="テキスト ボックス 208"/>
        <xdr:cNvSpPr txBox="1"/>
      </xdr:nvSpPr>
      <xdr:spPr>
        <a:xfrm>
          <a:off x="2717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80010</xdr:rowOff>
    </xdr:from>
    <xdr:to>
      <xdr:col>11</xdr:col>
      <xdr:colOff>60325</xdr:colOff>
      <xdr:row>58</xdr:row>
      <xdr:rowOff>10160</xdr:rowOff>
    </xdr:to>
    <xdr:sp macro="" textlink="">
      <xdr:nvSpPr>
        <xdr:cNvPr id="210" name="楕円 209"/>
        <xdr:cNvSpPr/>
      </xdr:nvSpPr>
      <xdr:spPr>
        <a:xfrm>
          <a:off x="2159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20337</xdr:rowOff>
    </xdr:from>
    <xdr:ext cx="762000" cy="259045"/>
    <xdr:sp macro="" textlink="">
      <xdr:nvSpPr>
        <xdr:cNvPr id="211" name="テキスト ボックス 210"/>
        <xdr:cNvSpPr txBox="1"/>
      </xdr:nvSpPr>
      <xdr:spPr>
        <a:xfrm>
          <a:off x="1828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212" name="楕円 211"/>
        <xdr:cNvSpPr/>
      </xdr:nvSpPr>
      <xdr:spPr>
        <a:xfrm>
          <a:off x="1270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153687</xdr:rowOff>
    </xdr:from>
    <xdr:ext cx="762000" cy="259045"/>
    <xdr:sp macro="" textlink="">
      <xdr:nvSpPr>
        <xdr:cNvPr id="213" name="テキスト ボックス 212"/>
        <xdr:cNvSpPr txBox="1"/>
      </xdr:nvSpPr>
      <xdr:spPr>
        <a:xfrm>
          <a:off x="939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その他に係る経常収支比率は、前年度から０．９％増加し、類似団体平均を上回っている。</a:t>
          </a:r>
        </a:p>
        <a:p>
          <a:r>
            <a:rPr kumimoji="1" lang="ja-JP" altLang="en-US" sz="950">
              <a:latin typeface="ＭＳ Ｐゴシック" panose="020B0600070205080204" pitchFamily="50" charset="-128"/>
              <a:ea typeface="ＭＳ Ｐゴシック" panose="020B0600070205080204" pitchFamily="50" charset="-128"/>
            </a:rPr>
            <a:t>　この主な要因は、除排雪対策費が増加し、比率の分母の要素である普通交付税や臨時財政対策債等の歳入が減少したためである。</a:t>
          </a:r>
        </a:p>
        <a:p>
          <a:r>
            <a:rPr kumimoji="1" lang="ja-JP" altLang="en-US" sz="950">
              <a:latin typeface="ＭＳ Ｐゴシック" panose="020B0600070205080204" pitchFamily="50" charset="-128"/>
              <a:ea typeface="ＭＳ Ｐゴシック" panose="020B0600070205080204" pitchFamily="50" charset="-128"/>
            </a:rPr>
            <a:t>　今後、保険基盤安定制度に係る能代市後期高齢者医療特別会計への繰出金の増等が見込まれるものの、公営企業については独立採算の原則に立ち、下水道事業等の各経営戦略に基づき、必要に応じて使用料の改定を行うなど財務の健全化を図り、繰出金の抑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167822</xdr:rowOff>
    </xdr:from>
    <xdr:to>
      <xdr:col>82</xdr:col>
      <xdr:colOff>107950</xdr:colOff>
      <xdr:row>58</xdr:row>
      <xdr:rowOff>94343</xdr:rowOff>
    </xdr:to>
    <xdr:cxnSp macro="">
      <xdr:nvCxnSpPr>
        <xdr:cNvPr id="248" name="直線コネクタ 247"/>
        <xdr:cNvCxnSpPr/>
      </xdr:nvCxnSpPr>
      <xdr:spPr>
        <a:xfrm>
          <a:off x="15671800" y="99404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13805</xdr:rowOff>
    </xdr:from>
    <xdr:ext cx="762000" cy="259045"/>
    <xdr:sp macro="" textlink="">
      <xdr:nvSpPr>
        <xdr:cNvPr id="249" name="その他平均値テキスト"/>
        <xdr:cNvSpPr txBox="1"/>
      </xdr:nvSpPr>
      <xdr:spPr>
        <a:xfrm>
          <a:off x="16598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167822</xdr:rowOff>
    </xdr:from>
    <xdr:to>
      <xdr:col>78</xdr:col>
      <xdr:colOff>69850</xdr:colOff>
      <xdr:row>59</xdr:row>
      <xdr:rowOff>9978</xdr:rowOff>
    </xdr:to>
    <xdr:cxnSp macro="">
      <xdr:nvCxnSpPr>
        <xdr:cNvPr id="251" name="直線コネクタ 250"/>
        <xdr:cNvCxnSpPr/>
      </xdr:nvCxnSpPr>
      <xdr:spPr>
        <a:xfrm flipV="1">
          <a:off x="14782800" y="99404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53" name="テキスト ボックス 252"/>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9978</xdr:rowOff>
    </xdr:from>
    <xdr:to>
      <xdr:col>73</xdr:col>
      <xdr:colOff>180975</xdr:colOff>
      <xdr:row>59</xdr:row>
      <xdr:rowOff>9978</xdr:rowOff>
    </xdr:to>
    <xdr:cxnSp macro="">
      <xdr:nvCxnSpPr>
        <xdr:cNvPr id="254" name="直線コネクタ 253"/>
        <xdr:cNvCxnSpPr/>
      </xdr:nvCxnSpPr>
      <xdr:spPr>
        <a:xfrm>
          <a:off x="13893800" y="10125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55" name="フローチャート: 判断 254"/>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56" name="テキスト ボックス 255"/>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9978</xdr:rowOff>
    </xdr:from>
    <xdr:to>
      <xdr:col>69</xdr:col>
      <xdr:colOff>92075</xdr:colOff>
      <xdr:row>59</xdr:row>
      <xdr:rowOff>20865</xdr:rowOff>
    </xdr:to>
    <xdr:cxnSp macro="">
      <xdr:nvCxnSpPr>
        <xdr:cNvPr id="257" name="直線コネクタ 256"/>
        <xdr:cNvCxnSpPr/>
      </xdr:nvCxnSpPr>
      <xdr:spPr>
        <a:xfrm flipV="1">
          <a:off x="13004800" y="10125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0</xdr:rowOff>
    </xdr:from>
    <xdr:to>
      <xdr:col>69</xdr:col>
      <xdr:colOff>142875</xdr:colOff>
      <xdr:row>58</xdr:row>
      <xdr:rowOff>101600</xdr:rowOff>
    </xdr:to>
    <xdr:sp macro="" textlink="">
      <xdr:nvSpPr>
        <xdr:cNvPr id="258" name="フローチャート: 判断 257"/>
        <xdr:cNvSpPr/>
      </xdr:nvSpPr>
      <xdr:spPr>
        <a:xfrm>
          <a:off x="13843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59" name="テキスト ボックス 258"/>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60" name="フローチャート: 判断 259"/>
        <xdr:cNvSpPr/>
      </xdr:nvSpPr>
      <xdr:spPr>
        <a:xfrm>
          <a:off x="12954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155320</xdr:rowOff>
    </xdr:from>
    <xdr:ext cx="762000" cy="259045"/>
    <xdr:sp macro="" textlink="">
      <xdr:nvSpPr>
        <xdr:cNvPr id="261" name="テキスト ボックス 260"/>
        <xdr:cNvSpPr txBox="1"/>
      </xdr:nvSpPr>
      <xdr:spPr>
        <a:xfrm>
          <a:off x="12623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67" name="楕円 266"/>
        <xdr:cNvSpPr/>
      </xdr:nvSpPr>
      <xdr:spPr>
        <a:xfrm>
          <a:off x="16459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15620</xdr:rowOff>
    </xdr:from>
    <xdr:ext cx="762000" cy="259045"/>
    <xdr:sp macro="" textlink="">
      <xdr:nvSpPr>
        <xdr:cNvPr id="268" name="その他該当値テキスト"/>
        <xdr:cNvSpPr txBox="1"/>
      </xdr:nvSpPr>
      <xdr:spPr>
        <a:xfrm>
          <a:off x="16598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69" name="楕円 268"/>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70" name="テキスト ボックス 269"/>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130628</xdr:rowOff>
    </xdr:from>
    <xdr:to>
      <xdr:col>74</xdr:col>
      <xdr:colOff>31750</xdr:colOff>
      <xdr:row>59</xdr:row>
      <xdr:rowOff>60778</xdr:rowOff>
    </xdr:to>
    <xdr:sp macro="" textlink="">
      <xdr:nvSpPr>
        <xdr:cNvPr id="271" name="楕円 270"/>
        <xdr:cNvSpPr/>
      </xdr:nvSpPr>
      <xdr:spPr>
        <a:xfrm>
          <a:off x="14732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45555</xdr:rowOff>
    </xdr:from>
    <xdr:ext cx="762000" cy="259045"/>
    <xdr:sp macro="" textlink="">
      <xdr:nvSpPr>
        <xdr:cNvPr id="272" name="テキスト ボックス 271"/>
        <xdr:cNvSpPr txBox="1"/>
      </xdr:nvSpPr>
      <xdr:spPr>
        <a:xfrm>
          <a:off x="14401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130628</xdr:rowOff>
    </xdr:from>
    <xdr:to>
      <xdr:col>69</xdr:col>
      <xdr:colOff>142875</xdr:colOff>
      <xdr:row>59</xdr:row>
      <xdr:rowOff>60778</xdr:rowOff>
    </xdr:to>
    <xdr:sp macro="" textlink="">
      <xdr:nvSpPr>
        <xdr:cNvPr id="273" name="楕円 272"/>
        <xdr:cNvSpPr/>
      </xdr:nvSpPr>
      <xdr:spPr>
        <a:xfrm>
          <a:off x="13843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45555</xdr:rowOff>
    </xdr:from>
    <xdr:ext cx="762000" cy="259045"/>
    <xdr:sp macro="" textlink="">
      <xdr:nvSpPr>
        <xdr:cNvPr id="274" name="テキスト ボックス 273"/>
        <xdr:cNvSpPr txBox="1"/>
      </xdr:nvSpPr>
      <xdr:spPr>
        <a:xfrm>
          <a:off x="13512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141515</xdr:rowOff>
    </xdr:from>
    <xdr:to>
      <xdr:col>65</xdr:col>
      <xdr:colOff>53975</xdr:colOff>
      <xdr:row>59</xdr:row>
      <xdr:rowOff>71665</xdr:rowOff>
    </xdr:to>
    <xdr:sp macro="" textlink="">
      <xdr:nvSpPr>
        <xdr:cNvPr id="275" name="楕円 274"/>
        <xdr:cNvSpPr/>
      </xdr:nvSpPr>
      <xdr:spPr>
        <a:xfrm>
          <a:off x="12954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56442</xdr:rowOff>
    </xdr:from>
    <xdr:ext cx="762000" cy="259045"/>
    <xdr:sp macro="" textlink="">
      <xdr:nvSpPr>
        <xdr:cNvPr id="276" name="テキスト ボックス 275"/>
        <xdr:cNvSpPr txBox="1"/>
      </xdr:nvSpPr>
      <xdr:spPr>
        <a:xfrm>
          <a:off x="12623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補助費等に係る経常収支比率は、前年度より１．６％増加したものの、類似団体平均を０．４％下回った。</a:t>
          </a:r>
        </a:p>
        <a:p>
          <a:r>
            <a:rPr kumimoji="1" lang="ja-JP" altLang="en-US" sz="950">
              <a:latin typeface="ＭＳ Ｐゴシック" panose="020B0600070205080204" pitchFamily="50" charset="-128"/>
              <a:ea typeface="ＭＳ Ｐゴシック" panose="020B0600070205080204" pitchFamily="50" charset="-128"/>
            </a:rPr>
            <a:t>　この主な要因は、分流式下水道や雨水処理等に要する経費としての下水道事業会計繰出金が増加し、比率の分母の要素である普通交付税や臨時財政対策債等の歳入が減少したためである。</a:t>
          </a:r>
        </a:p>
        <a:p>
          <a:r>
            <a:rPr kumimoji="1" lang="ja-JP" altLang="en-US" sz="950">
              <a:latin typeface="ＭＳ Ｐゴシック" panose="020B0600070205080204" pitchFamily="50" charset="-128"/>
              <a:ea typeface="ＭＳ Ｐゴシック" panose="020B0600070205080204" pitchFamily="50" charset="-128"/>
            </a:rPr>
            <a:t>　今後は、能代山本広域市町村圏組合における一般廃棄物処理施設建設により負担金の増加が見込まれるため、市単独補助金については、概ね３年毎に費用対効果の検証を行い、必要性を精査するとともに、公営企業や能代山本広域市町村圏組合の事業も過大とならないよう積極的に意見し、補助費等全体の抑制に努め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37</xdr:row>
      <xdr:rowOff>14986</xdr:rowOff>
    </xdr:to>
    <xdr:cxnSp macro="">
      <xdr:nvCxnSpPr>
        <xdr:cNvPr id="306" name="直線コネクタ 305"/>
        <xdr:cNvCxnSpPr/>
      </xdr:nvCxnSpPr>
      <xdr:spPr>
        <a:xfrm>
          <a:off x="15671800" y="62854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7"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37</xdr:row>
      <xdr:rowOff>14986</xdr:rowOff>
    </xdr:to>
    <xdr:cxnSp macro="">
      <xdr:nvCxnSpPr>
        <xdr:cNvPr id="309" name="直線コネクタ 308"/>
        <xdr:cNvCxnSpPr/>
      </xdr:nvCxnSpPr>
      <xdr:spPr>
        <a:xfrm flipV="1">
          <a:off x="14782800" y="62854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1" name="テキスト ボックス 310"/>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60706</xdr:rowOff>
    </xdr:to>
    <xdr:cxnSp macro="">
      <xdr:nvCxnSpPr>
        <xdr:cNvPr id="312" name="直線コネクタ 311"/>
        <xdr:cNvCxnSpPr/>
      </xdr:nvCxnSpPr>
      <xdr:spPr>
        <a:xfrm flipV="1">
          <a:off x="13893800" y="63586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3" name="フローチャート: 判断 312"/>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4" name="テキスト ボックス 313"/>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92710</xdr:rowOff>
    </xdr:to>
    <xdr:cxnSp macro="">
      <xdr:nvCxnSpPr>
        <xdr:cNvPr id="315" name="直線コネクタ 314"/>
        <xdr:cNvCxnSpPr/>
      </xdr:nvCxnSpPr>
      <xdr:spPr>
        <a:xfrm flipV="1">
          <a:off x="13004800" y="64043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6" name="フローチャート: 判断 315"/>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17" name="テキスト ボックス 316"/>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18" name="フローチャート: 判断 317"/>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19" name="テキスト ボックス 318"/>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5" name="楕円 324"/>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152163</xdr:rowOff>
    </xdr:from>
    <xdr:ext cx="762000" cy="259045"/>
    <xdr:sp macro="" textlink="">
      <xdr:nvSpPr>
        <xdr:cNvPr id="326" name="補助費等該当値テキスト"/>
        <xdr:cNvSpPr txBox="1"/>
      </xdr:nvSpPr>
      <xdr:spPr>
        <a:xfrm>
          <a:off x="16598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7" name="楕円 326"/>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8" name="テキスト ボックス 327"/>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9" name="楕円 328"/>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30" name="テキスト ボックス 329"/>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1" name="楕円 330"/>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2" name="テキスト ボックス 331"/>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3" name="楕円 332"/>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4" name="テキスト ボックス 333"/>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公債費に係る経常収支比率は、道の駅ふたつい整備事業や文化会館改修事業の元利償還金が増加し、比率の分母の要素である普通交付税や臨時財政対策債等の歳入が減少したことにより、前年度より１．４％増加し、類似団体平均を上回った。</a:t>
          </a:r>
        </a:p>
        <a:p>
          <a:r>
            <a:rPr kumimoji="1" lang="ja-JP" altLang="en-US" sz="950">
              <a:latin typeface="ＭＳ Ｐゴシック" panose="020B0600070205080204" pitchFamily="50" charset="-128"/>
              <a:ea typeface="ＭＳ Ｐゴシック" panose="020B0600070205080204" pitchFamily="50" charset="-128"/>
            </a:rPr>
            <a:t>　地方債の新規発行については、事業内容の精査等により抑制を図るほか、行財政改革により事業の取捨選択を行いつつ、過疎対策事業債や合併特例事業債等、交付税算入面で有利な地方債を活用し、公債費の縮減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9979</xdr:rowOff>
    </xdr:from>
    <xdr:to>
      <xdr:col>24</xdr:col>
      <xdr:colOff>25400</xdr:colOff>
      <xdr:row>79</xdr:row>
      <xdr:rowOff>162379</xdr:rowOff>
    </xdr:to>
    <xdr:cxnSp macro="">
      <xdr:nvCxnSpPr>
        <xdr:cNvPr id="369" name="直線コネクタ 368"/>
        <xdr:cNvCxnSpPr/>
      </xdr:nvCxnSpPr>
      <xdr:spPr>
        <a:xfrm>
          <a:off x="3987800" y="13554529"/>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0" name="公債費平均値テキスト"/>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9979</xdr:rowOff>
    </xdr:from>
    <xdr:to>
      <xdr:col>19</xdr:col>
      <xdr:colOff>187325</xdr:colOff>
      <xdr:row>79</xdr:row>
      <xdr:rowOff>97064</xdr:rowOff>
    </xdr:to>
    <xdr:cxnSp macro="">
      <xdr:nvCxnSpPr>
        <xdr:cNvPr id="372" name="直線コネクタ 371"/>
        <xdr:cNvCxnSpPr/>
      </xdr:nvCxnSpPr>
      <xdr:spPr>
        <a:xfrm flipV="1">
          <a:off x="3098800" y="135545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141713</xdr:rowOff>
    </xdr:from>
    <xdr:ext cx="736600" cy="259045"/>
    <xdr:sp macro="" textlink="">
      <xdr:nvSpPr>
        <xdr:cNvPr id="374" name="テキスト ボックス 373"/>
        <xdr:cNvSpPr txBox="1"/>
      </xdr:nvSpPr>
      <xdr:spPr>
        <a:xfrm>
          <a:off x="3606800" y="1300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97064</xdr:rowOff>
    </xdr:from>
    <xdr:to>
      <xdr:col>15</xdr:col>
      <xdr:colOff>98425</xdr:colOff>
      <xdr:row>79</xdr:row>
      <xdr:rowOff>118836</xdr:rowOff>
    </xdr:to>
    <xdr:cxnSp macro="">
      <xdr:nvCxnSpPr>
        <xdr:cNvPr id="375" name="直線コネクタ 374"/>
        <xdr:cNvCxnSpPr/>
      </xdr:nvCxnSpPr>
      <xdr:spPr>
        <a:xfrm flipV="1">
          <a:off x="2209800" y="13641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130629</xdr:rowOff>
    </xdr:from>
    <xdr:to>
      <xdr:col>15</xdr:col>
      <xdr:colOff>149225</xdr:colOff>
      <xdr:row>79</xdr:row>
      <xdr:rowOff>60779</xdr:rowOff>
    </xdr:to>
    <xdr:sp macro="" textlink="">
      <xdr:nvSpPr>
        <xdr:cNvPr id="376" name="フローチャート: 判断 375"/>
        <xdr:cNvSpPr/>
      </xdr:nvSpPr>
      <xdr:spPr>
        <a:xfrm>
          <a:off x="3048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70956</xdr:rowOff>
    </xdr:from>
    <xdr:ext cx="762000" cy="259045"/>
    <xdr:sp macro="" textlink="">
      <xdr:nvSpPr>
        <xdr:cNvPr id="377" name="テキスト ボックス 376"/>
        <xdr:cNvSpPr txBox="1"/>
      </xdr:nvSpPr>
      <xdr:spPr>
        <a:xfrm>
          <a:off x="2717800" y="1327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79</xdr:row>
      <xdr:rowOff>118836</xdr:rowOff>
    </xdr:to>
    <xdr:cxnSp macro="">
      <xdr:nvCxnSpPr>
        <xdr:cNvPr id="378" name="直線コネクタ 377"/>
        <xdr:cNvCxnSpPr/>
      </xdr:nvCxnSpPr>
      <xdr:spPr>
        <a:xfrm>
          <a:off x="1320800" y="135001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79" name="フローチャート: 判断 378"/>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144434</xdr:rowOff>
    </xdr:from>
    <xdr:ext cx="762000" cy="259045"/>
    <xdr:sp macro="" textlink="">
      <xdr:nvSpPr>
        <xdr:cNvPr id="380" name="テキスト ボックス 379"/>
        <xdr:cNvSpPr txBox="1"/>
      </xdr:nvSpPr>
      <xdr:spPr>
        <a:xfrm>
          <a:off x="1828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1" name="フローチャート: 判断 380"/>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155320</xdr:rowOff>
    </xdr:from>
    <xdr:ext cx="762000" cy="259045"/>
    <xdr:sp macro="" textlink="">
      <xdr:nvSpPr>
        <xdr:cNvPr id="382" name="テキスト ボックス 381"/>
        <xdr:cNvSpPr txBox="1"/>
      </xdr:nvSpPr>
      <xdr:spPr>
        <a:xfrm>
          <a:off x="939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111579</xdr:rowOff>
    </xdr:from>
    <xdr:to>
      <xdr:col>24</xdr:col>
      <xdr:colOff>76200</xdr:colOff>
      <xdr:row>80</xdr:row>
      <xdr:rowOff>41729</xdr:rowOff>
    </xdr:to>
    <xdr:sp macro="" textlink="">
      <xdr:nvSpPr>
        <xdr:cNvPr id="388" name="楕円 387"/>
        <xdr:cNvSpPr/>
      </xdr:nvSpPr>
      <xdr:spPr>
        <a:xfrm>
          <a:off x="47752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83656</xdr:rowOff>
    </xdr:from>
    <xdr:ext cx="762000" cy="259045"/>
    <xdr:sp macro="" textlink="">
      <xdr:nvSpPr>
        <xdr:cNvPr id="389" name="公債費該当値テキスト"/>
        <xdr:cNvSpPr txBox="1"/>
      </xdr:nvSpPr>
      <xdr:spPr>
        <a:xfrm>
          <a:off x="4914900" y="13628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130629</xdr:rowOff>
    </xdr:from>
    <xdr:to>
      <xdr:col>20</xdr:col>
      <xdr:colOff>38100</xdr:colOff>
      <xdr:row>79</xdr:row>
      <xdr:rowOff>60779</xdr:rowOff>
    </xdr:to>
    <xdr:sp macro="" textlink="">
      <xdr:nvSpPr>
        <xdr:cNvPr id="390" name="楕円 389"/>
        <xdr:cNvSpPr/>
      </xdr:nvSpPr>
      <xdr:spPr>
        <a:xfrm>
          <a:off x="3937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45556</xdr:rowOff>
    </xdr:from>
    <xdr:ext cx="736600" cy="259045"/>
    <xdr:sp macro="" textlink="">
      <xdr:nvSpPr>
        <xdr:cNvPr id="391" name="テキスト ボックス 390"/>
        <xdr:cNvSpPr txBox="1"/>
      </xdr:nvSpPr>
      <xdr:spPr>
        <a:xfrm>
          <a:off x="3606800" y="1359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46264</xdr:rowOff>
    </xdr:from>
    <xdr:to>
      <xdr:col>15</xdr:col>
      <xdr:colOff>149225</xdr:colOff>
      <xdr:row>79</xdr:row>
      <xdr:rowOff>147864</xdr:rowOff>
    </xdr:to>
    <xdr:sp macro="" textlink="">
      <xdr:nvSpPr>
        <xdr:cNvPr id="392" name="楕円 391"/>
        <xdr:cNvSpPr/>
      </xdr:nvSpPr>
      <xdr:spPr>
        <a:xfrm>
          <a:off x="3048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132641</xdr:rowOff>
    </xdr:from>
    <xdr:ext cx="762000" cy="259045"/>
    <xdr:sp macro="" textlink="">
      <xdr:nvSpPr>
        <xdr:cNvPr id="393" name="テキスト ボックス 392"/>
        <xdr:cNvSpPr txBox="1"/>
      </xdr:nvSpPr>
      <xdr:spPr>
        <a:xfrm>
          <a:off x="2717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68036</xdr:rowOff>
    </xdr:from>
    <xdr:to>
      <xdr:col>11</xdr:col>
      <xdr:colOff>60325</xdr:colOff>
      <xdr:row>79</xdr:row>
      <xdr:rowOff>169636</xdr:rowOff>
    </xdr:to>
    <xdr:sp macro="" textlink="">
      <xdr:nvSpPr>
        <xdr:cNvPr id="394" name="楕円 393"/>
        <xdr:cNvSpPr/>
      </xdr:nvSpPr>
      <xdr:spPr>
        <a:xfrm>
          <a:off x="2159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154413</xdr:rowOff>
    </xdr:from>
    <xdr:ext cx="762000" cy="259045"/>
    <xdr:sp macro="" textlink="">
      <xdr:nvSpPr>
        <xdr:cNvPr id="395" name="テキスト ボックス 394"/>
        <xdr:cNvSpPr txBox="1"/>
      </xdr:nvSpPr>
      <xdr:spPr>
        <a:xfrm>
          <a:off x="1828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6" name="楕円 395"/>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97" name="テキスト ボックス 396"/>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公債費以外に係る経常収支比率は、前年度より４．３％増加したものの、類似団体平均を３．７％下回った。</a:t>
          </a:r>
        </a:p>
        <a:p>
          <a:r>
            <a:rPr kumimoji="1" lang="ja-JP" altLang="en-US" sz="950">
              <a:latin typeface="ＭＳ Ｐゴシック" panose="020B0600070205080204" pitchFamily="50" charset="-128"/>
              <a:ea typeface="ＭＳ Ｐゴシック" panose="020B0600070205080204" pitchFamily="50" charset="-128"/>
            </a:rPr>
            <a:t>　この主な要因は、比率の分母の要素である普通交付税や臨時財政対策債等の歳入が減少したためである。</a:t>
          </a:r>
        </a:p>
        <a:p>
          <a:r>
            <a:rPr kumimoji="1" lang="ja-JP" altLang="en-US" sz="950">
              <a:latin typeface="ＭＳ Ｐゴシック" panose="020B0600070205080204" pitchFamily="50" charset="-128"/>
              <a:ea typeface="ＭＳ Ｐゴシック" panose="020B0600070205080204" pitchFamily="50" charset="-128"/>
            </a:rPr>
            <a:t>　歳入については、今後も引き続き市税等自主財源の確保に努めていく。</a:t>
          </a:r>
        </a:p>
        <a:p>
          <a:r>
            <a:rPr kumimoji="1" lang="ja-JP" altLang="en-US" sz="950">
              <a:latin typeface="ＭＳ Ｐゴシック" panose="020B0600070205080204" pitchFamily="50" charset="-128"/>
              <a:ea typeface="ＭＳ Ｐゴシック" panose="020B0600070205080204" pitchFamily="50" charset="-128"/>
            </a:rPr>
            <a:t>　歳出については、これまでも事業の必要性や費用対効果等の検証を行い、経常的な経費の削減に努めてきたところであるが、今後もアウトソーシングの推進や市単独事業の終期設定の徹底といった行財政改革に取り組みつつ、繰出金についても独立採算の原則に立ち、必要に応じて使用料等の改定を行うなど、財務の健全化を図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51562</xdr:rowOff>
    </xdr:from>
    <xdr:to>
      <xdr:col>82</xdr:col>
      <xdr:colOff>107950</xdr:colOff>
      <xdr:row>76</xdr:row>
      <xdr:rowOff>76708</xdr:rowOff>
    </xdr:to>
    <xdr:cxnSp macro="">
      <xdr:nvCxnSpPr>
        <xdr:cNvPr id="428" name="直線コネクタ 427"/>
        <xdr:cNvCxnSpPr/>
      </xdr:nvCxnSpPr>
      <xdr:spPr>
        <a:xfrm>
          <a:off x="15671800" y="12910312"/>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29" name="公債費以外平均値テキスト"/>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51562</xdr:rowOff>
    </xdr:from>
    <xdr:to>
      <xdr:col>78</xdr:col>
      <xdr:colOff>69850</xdr:colOff>
      <xdr:row>77</xdr:row>
      <xdr:rowOff>33274</xdr:rowOff>
    </xdr:to>
    <xdr:cxnSp macro="">
      <xdr:nvCxnSpPr>
        <xdr:cNvPr id="431" name="直線コネクタ 430"/>
        <xdr:cNvCxnSpPr/>
      </xdr:nvCxnSpPr>
      <xdr:spPr>
        <a:xfrm flipV="1">
          <a:off x="14782800" y="12910312"/>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33" name="テキスト ボックス 432"/>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37846</xdr:rowOff>
    </xdr:to>
    <xdr:cxnSp macro="">
      <xdr:nvCxnSpPr>
        <xdr:cNvPr id="434" name="直線コネクタ 433"/>
        <xdr:cNvCxnSpPr/>
      </xdr:nvCxnSpPr>
      <xdr:spPr>
        <a:xfrm flipV="1">
          <a:off x="13893800" y="13234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33274</xdr:rowOff>
    </xdr:from>
    <xdr:to>
      <xdr:col>69</xdr:col>
      <xdr:colOff>92075</xdr:colOff>
      <xdr:row>77</xdr:row>
      <xdr:rowOff>37846</xdr:rowOff>
    </xdr:to>
    <xdr:cxnSp macro="">
      <xdr:nvCxnSpPr>
        <xdr:cNvPr id="437" name="直線コネクタ 436"/>
        <xdr:cNvCxnSpPr/>
      </xdr:nvCxnSpPr>
      <xdr:spPr>
        <a:xfrm>
          <a:off x="13004800" y="13234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8" name="フローチャート: 判断 437"/>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39" name="テキスト ボックス 438"/>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40" name="フローチャート: 判断 439"/>
        <xdr:cNvSpPr/>
      </xdr:nvSpPr>
      <xdr:spPr>
        <a:xfrm>
          <a:off x="12954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80535</xdr:rowOff>
    </xdr:from>
    <xdr:ext cx="762000" cy="259045"/>
    <xdr:sp macro="" textlink="">
      <xdr:nvSpPr>
        <xdr:cNvPr id="441" name="テキスト ボックス 440"/>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47" name="楕円 446"/>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42435</xdr:rowOff>
    </xdr:from>
    <xdr:ext cx="762000" cy="259045"/>
    <xdr:sp macro="" textlink="">
      <xdr:nvSpPr>
        <xdr:cNvPr id="448" name="公債費以外該当値テキスト"/>
        <xdr:cNvSpPr txBox="1"/>
      </xdr:nvSpPr>
      <xdr:spPr>
        <a:xfrm>
          <a:off x="16598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762</xdr:rowOff>
    </xdr:from>
    <xdr:to>
      <xdr:col>78</xdr:col>
      <xdr:colOff>120650</xdr:colOff>
      <xdr:row>75</xdr:row>
      <xdr:rowOff>102362</xdr:rowOff>
    </xdr:to>
    <xdr:sp macro="" textlink="">
      <xdr:nvSpPr>
        <xdr:cNvPr id="449" name="楕円 448"/>
        <xdr:cNvSpPr/>
      </xdr:nvSpPr>
      <xdr:spPr>
        <a:xfrm>
          <a:off x="15621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112539</xdr:rowOff>
    </xdr:from>
    <xdr:ext cx="736600" cy="259045"/>
    <xdr:sp macro="" textlink="">
      <xdr:nvSpPr>
        <xdr:cNvPr id="450" name="テキスト ボックス 449"/>
        <xdr:cNvSpPr txBox="1"/>
      </xdr:nvSpPr>
      <xdr:spPr>
        <a:xfrm>
          <a:off x="15290800" y="1262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51" name="楕円 450"/>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52" name="テキスト ボックス 451"/>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158496</xdr:rowOff>
    </xdr:from>
    <xdr:to>
      <xdr:col>69</xdr:col>
      <xdr:colOff>142875</xdr:colOff>
      <xdr:row>77</xdr:row>
      <xdr:rowOff>88646</xdr:rowOff>
    </xdr:to>
    <xdr:sp macro="" textlink="">
      <xdr:nvSpPr>
        <xdr:cNvPr id="453" name="楕円 452"/>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54" name="テキスト ボックス 453"/>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55" name="楕円 454"/>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56" name="テキスト ボックス 455"/>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29529</xdr:rowOff>
    </xdr:from>
    <xdr:to>
      <xdr:col>29</xdr:col>
      <xdr:colOff>127000</xdr:colOff>
      <xdr:row>18</xdr:row>
      <xdr:rowOff>42395</xdr:rowOff>
    </xdr:to>
    <xdr:cxnSp macro="">
      <xdr:nvCxnSpPr>
        <xdr:cNvPr id="49" name="直線コネクタ 48"/>
        <xdr:cNvCxnSpPr/>
      </xdr:nvCxnSpPr>
      <xdr:spPr bwMode="auto">
        <a:xfrm flipV="1">
          <a:off x="5003800" y="3163254"/>
          <a:ext cx="647700" cy="12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14306</xdr:rowOff>
    </xdr:from>
    <xdr:ext cx="762000" cy="259045"/>
    <xdr:sp macro="" textlink="">
      <xdr:nvSpPr>
        <xdr:cNvPr id="50" name="人口1人当たり決算額の推移平均値テキスト130"/>
        <xdr:cNvSpPr txBox="1"/>
      </xdr:nvSpPr>
      <xdr:spPr>
        <a:xfrm>
          <a:off x="5740400" y="3148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42395</xdr:rowOff>
    </xdr:from>
    <xdr:to>
      <xdr:col>26</xdr:col>
      <xdr:colOff>50800</xdr:colOff>
      <xdr:row>18</xdr:row>
      <xdr:rowOff>54583</xdr:rowOff>
    </xdr:to>
    <xdr:cxnSp macro="">
      <xdr:nvCxnSpPr>
        <xdr:cNvPr id="52" name="直線コネクタ 51"/>
        <xdr:cNvCxnSpPr/>
      </xdr:nvCxnSpPr>
      <xdr:spPr bwMode="auto">
        <a:xfrm flipV="1">
          <a:off x="4305300" y="3176120"/>
          <a:ext cx="698500" cy="12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101947</xdr:rowOff>
    </xdr:from>
    <xdr:ext cx="736600" cy="259045"/>
    <xdr:sp macro="" textlink="">
      <xdr:nvSpPr>
        <xdr:cNvPr id="54" name="テキスト ボックス 53"/>
        <xdr:cNvSpPr txBox="1"/>
      </xdr:nvSpPr>
      <xdr:spPr>
        <a:xfrm>
          <a:off x="4622800" y="289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54583</xdr:rowOff>
    </xdr:from>
    <xdr:to>
      <xdr:col>22</xdr:col>
      <xdr:colOff>114300</xdr:colOff>
      <xdr:row>18</xdr:row>
      <xdr:rowOff>72151</xdr:rowOff>
    </xdr:to>
    <xdr:cxnSp macro="">
      <xdr:nvCxnSpPr>
        <xdr:cNvPr id="55" name="直線コネクタ 54"/>
        <xdr:cNvCxnSpPr/>
      </xdr:nvCxnSpPr>
      <xdr:spPr bwMode="auto">
        <a:xfrm flipV="1">
          <a:off x="3606800" y="3188308"/>
          <a:ext cx="698500" cy="17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122728</xdr:rowOff>
    </xdr:from>
    <xdr:to>
      <xdr:col>22</xdr:col>
      <xdr:colOff>165100</xdr:colOff>
      <xdr:row>18</xdr:row>
      <xdr:rowOff>52878</xdr:rowOff>
    </xdr:to>
    <xdr:sp macro="" textlink="">
      <xdr:nvSpPr>
        <xdr:cNvPr id="56" name="フローチャート: 判断 55"/>
        <xdr:cNvSpPr/>
      </xdr:nvSpPr>
      <xdr:spPr bwMode="auto">
        <a:xfrm>
          <a:off x="4254500" y="308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63055</xdr:rowOff>
    </xdr:from>
    <xdr:ext cx="762000" cy="259045"/>
    <xdr:sp macro="" textlink="">
      <xdr:nvSpPr>
        <xdr:cNvPr id="57" name="テキスト ボックス 56"/>
        <xdr:cNvSpPr txBox="1"/>
      </xdr:nvSpPr>
      <xdr:spPr>
        <a:xfrm>
          <a:off x="3924300" y="285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72151</xdr:rowOff>
    </xdr:from>
    <xdr:to>
      <xdr:col>18</xdr:col>
      <xdr:colOff>177800</xdr:colOff>
      <xdr:row>18</xdr:row>
      <xdr:rowOff>83444</xdr:rowOff>
    </xdr:to>
    <xdr:cxnSp macro="">
      <xdr:nvCxnSpPr>
        <xdr:cNvPr id="58" name="直線コネクタ 57"/>
        <xdr:cNvCxnSpPr/>
      </xdr:nvCxnSpPr>
      <xdr:spPr bwMode="auto">
        <a:xfrm flipV="1">
          <a:off x="2908300" y="3205876"/>
          <a:ext cx="698500" cy="11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51488</xdr:rowOff>
    </xdr:from>
    <xdr:to>
      <xdr:col>19</xdr:col>
      <xdr:colOff>38100</xdr:colOff>
      <xdr:row>18</xdr:row>
      <xdr:rowOff>153088</xdr:rowOff>
    </xdr:to>
    <xdr:sp macro="" textlink="">
      <xdr:nvSpPr>
        <xdr:cNvPr id="59" name="フローチャート: 判断 58"/>
        <xdr:cNvSpPr/>
      </xdr:nvSpPr>
      <xdr:spPr bwMode="auto">
        <a:xfrm>
          <a:off x="3556000" y="318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137865</xdr:rowOff>
    </xdr:from>
    <xdr:ext cx="762000" cy="259045"/>
    <xdr:sp macro="" textlink="">
      <xdr:nvSpPr>
        <xdr:cNvPr id="60" name="テキスト ボックス 59"/>
        <xdr:cNvSpPr txBox="1"/>
      </xdr:nvSpPr>
      <xdr:spPr>
        <a:xfrm>
          <a:off x="3225800" y="327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55817</xdr:rowOff>
    </xdr:from>
    <xdr:to>
      <xdr:col>15</xdr:col>
      <xdr:colOff>101600</xdr:colOff>
      <xdr:row>18</xdr:row>
      <xdr:rowOff>157417</xdr:rowOff>
    </xdr:to>
    <xdr:sp macro="" textlink="">
      <xdr:nvSpPr>
        <xdr:cNvPr id="61" name="フローチャート: 判断 60"/>
        <xdr:cNvSpPr/>
      </xdr:nvSpPr>
      <xdr:spPr bwMode="auto">
        <a:xfrm>
          <a:off x="2857500" y="318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142193</xdr:rowOff>
    </xdr:from>
    <xdr:ext cx="762000" cy="259045"/>
    <xdr:sp macro="" textlink="">
      <xdr:nvSpPr>
        <xdr:cNvPr id="62" name="テキスト ボックス 61"/>
        <xdr:cNvSpPr txBox="1"/>
      </xdr:nvSpPr>
      <xdr:spPr>
        <a:xfrm>
          <a:off x="2527300" y="327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150179</xdr:rowOff>
    </xdr:from>
    <xdr:to>
      <xdr:col>29</xdr:col>
      <xdr:colOff>177800</xdr:colOff>
      <xdr:row>18</xdr:row>
      <xdr:rowOff>80329</xdr:rowOff>
    </xdr:to>
    <xdr:sp macro="" textlink="">
      <xdr:nvSpPr>
        <xdr:cNvPr id="68" name="楕円 67"/>
        <xdr:cNvSpPr/>
      </xdr:nvSpPr>
      <xdr:spPr bwMode="auto">
        <a:xfrm>
          <a:off x="5600700" y="3112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166706</xdr:rowOff>
    </xdr:from>
    <xdr:ext cx="762000" cy="259045"/>
    <xdr:sp macro="" textlink="">
      <xdr:nvSpPr>
        <xdr:cNvPr id="69" name="人口1人当たり決算額の推移該当値テキスト130"/>
        <xdr:cNvSpPr txBox="1"/>
      </xdr:nvSpPr>
      <xdr:spPr>
        <a:xfrm>
          <a:off x="5740400" y="295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163045</xdr:rowOff>
    </xdr:from>
    <xdr:to>
      <xdr:col>26</xdr:col>
      <xdr:colOff>101600</xdr:colOff>
      <xdr:row>18</xdr:row>
      <xdr:rowOff>93195</xdr:rowOff>
    </xdr:to>
    <xdr:sp macro="" textlink="">
      <xdr:nvSpPr>
        <xdr:cNvPr id="70" name="楕円 69"/>
        <xdr:cNvSpPr/>
      </xdr:nvSpPr>
      <xdr:spPr bwMode="auto">
        <a:xfrm>
          <a:off x="4953000" y="3125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77972</xdr:rowOff>
    </xdr:from>
    <xdr:ext cx="736600" cy="259045"/>
    <xdr:sp macro="" textlink="">
      <xdr:nvSpPr>
        <xdr:cNvPr id="71" name="テキスト ボックス 70"/>
        <xdr:cNvSpPr txBox="1"/>
      </xdr:nvSpPr>
      <xdr:spPr>
        <a:xfrm>
          <a:off x="4622800" y="3211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3783</xdr:rowOff>
    </xdr:from>
    <xdr:to>
      <xdr:col>22</xdr:col>
      <xdr:colOff>165100</xdr:colOff>
      <xdr:row>18</xdr:row>
      <xdr:rowOff>105383</xdr:rowOff>
    </xdr:to>
    <xdr:sp macro="" textlink="">
      <xdr:nvSpPr>
        <xdr:cNvPr id="72" name="楕円 71"/>
        <xdr:cNvSpPr/>
      </xdr:nvSpPr>
      <xdr:spPr bwMode="auto">
        <a:xfrm>
          <a:off x="4254500" y="3137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90160</xdr:rowOff>
    </xdr:from>
    <xdr:ext cx="762000" cy="259045"/>
    <xdr:sp macro="" textlink="">
      <xdr:nvSpPr>
        <xdr:cNvPr id="73" name="テキスト ボックス 72"/>
        <xdr:cNvSpPr txBox="1"/>
      </xdr:nvSpPr>
      <xdr:spPr>
        <a:xfrm>
          <a:off x="3924300" y="322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21351</xdr:rowOff>
    </xdr:from>
    <xdr:to>
      <xdr:col>19</xdr:col>
      <xdr:colOff>38100</xdr:colOff>
      <xdr:row>18</xdr:row>
      <xdr:rowOff>122951</xdr:rowOff>
    </xdr:to>
    <xdr:sp macro="" textlink="">
      <xdr:nvSpPr>
        <xdr:cNvPr id="74" name="楕円 73"/>
        <xdr:cNvSpPr/>
      </xdr:nvSpPr>
      <xdr:spPr bwMode="auto">
        <a:xfrm>
          <a:off x="3556000" y="3155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133128</xdr:rowOff>
    </xdr:from>
    <xdr:ext cx="762000" cy="259045"/>
    <xdr:sp macro="" textlink="">
      <xdr:nvSpPr>
        <xdr:cNvPr id="75" name="テキスト ボックス 74"/>
        <xdr:cNvSpPr txBox="1"/>
      </xdr:nvSpPr>
      <xdr:spPr>
        <a:xfrm>
          <a:off x="3225800" y="2923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32644</xdr:rowOff>
    </xdr:from>
    <xdr:to>
      <xdr:col>15</xdr:col>
      <xdr:colOff>101600</xdr:colOff>
      <xdr:row>18</xdr:row>
      <xdr:rowOff>134244</xdr:rowOff>
    </xdr:to>
    <xdr:sp macro="" textlink="">
      <xdr:nvSpPr>
        <xdr:cNvPr id="76" name="楕円 75"/>
        <xdr:cNvSpPr/>
      </xdr:nvSpPr>
      <xdr:spPr bwMode="auto">
        <a:xfrm>
          <a:off x="2857500" y="3166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144421</xdr:rowOff>
    </xdr:from>
    <xdr:ext cx="762000" cy="259045"/>
    <xdr:sp macro="" textlink="">
      <xdr:nvSpPr>
        <xdr:cNvPr id="77" name="テキスト ボックス 76"/>
        <xdr:cNvSpPr txBox="1"/>
      </xdr:nvSpPr>
      <xdr:spPr>
        <a:xfrm>
          <a:off x="2527300" y="293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136487</xdr:rowOff>
    </xdr:from>
    <xdr:to>
      <xdr:col>29</xdr:col>
      <xdr:colOff>127000</xdr:colOff>
      <xdr:row>37</xdr:row>
      <xdr:rowOff>18300</xdr:rowOff>
    </xdr:to>
    <xdr:cxnSp macro="">
      <xdr:nvCxnSpPr>
        <xdr:cNvPr id="111" name="直線コネクタ 110"/>
        <xdr:cNvCxnSpPr/>
      </xdr:nvCxnSpPr>
      <xdr:spPr bwMode="auto">
        <a:xfrm flipV="1">
          <a:off x="5003800" y="7089737"/>
          <a:ext cx="647700" cy="53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121264</xdr:rowOff>
    </xdr:from>
    <xdr:ext cx="762000" cy="259045"/>
    <xdr:sp macro="" textlink="">
      <xdr:nvSpPr>
        <xdr:cNvPr id="112" name="人口1人当たり決算額の推移平均値テキスト445"/>
        <xdr:cNvSpPr txBox="1"/>
      </xdr:nvSpPr>
      <xdr:spPr>
        <a:xfrm>
          <a:off x="5740400" y="7074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18300</xdr:rowOff>
    </xdr:from>
    <xdr:to>
      <xdr:col>26</xdr:col>
      <xdr:colOff>50800</xdr:colOff>
      <xdr:row>37</xdr:row>
      <xdr:rowOff>54267</xdr:rowOff>
    </xdr:to>
    <xdr:cxnSp macro="">
      <xdr:nvCxnSpPr>
        <xdr:cNvPr id="114" name="直線コネクタ 113"/>
        <xdr:cNvCxnSpPr/>
      </xdr:nvCxnSpPr>
      <xdr:spPr bwMode="auto">
        <a:xfrm flipV="1">
          <a:off x="4305300" y="7143000"/>
          <a:ext cx="698500" cy="35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59783</xdr:rowOff>
    </xdr:from>
    <xdr:ext cx="736600" cy="259045"/>
    <xdr:sp macro="" textlink="">
      <xdr:nvSpPr>
        <xdr:cNvPr id="116" name="テキスト ボックス 115"/>
        <xdr:cNvSpPr txBox="1"/>
      </xdr:nvSpPr>
      <xdr:spPr>
        <a:xfrm>
          <a:off x="4622800" y="7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54267</xdr:rowOff>
    </xdr:from>
    <xdr:to>
      <xdr:col>22</xdr:col>
      <xdr:colOff>114300</xdr:colOff>
      <xdr:row>37</xdr:row>
      <xdr:rowOff>73546</xdr:rowOff>
    </xdr:to>
    <xdr:cxnSp macro="">
      <xdr:nvCxnSpPr>
        <xdr:cNvPr id="117" name="直線コネクタ 116"/>
        <xdr:cNvCxnSpPr/>
      </xdr:nvCxnSpPr>
      <xdr:spPr bwMode="auto">
        <a:xfrm flipV="1">
          <a:off x="3606800" y="7178967"/>
          <a:ext cx="698500" cy="19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75114</xdr:rowOff>
    </xdr:from>
    <xdr:to>
      <xdr:col>22</xdr:col>
      <xdr:colOff>165100</xdr:colOff>
      <xdr:row>37</xdr:row>
      <xdr:rowOff>5264</xdr:rowOff>
    </xdr:to>
    <xdr:sp macro="" textlink="">
      <xdr:nvSpPr>
        <xdr:cNvPr id="118" name="フローチャート: 判断 117"/>
        <xdr:cNvSpPr/>
      </xdr:nvSpPr>
      <xdr:spPr bwMode="auto">
        <a:xfrm>
          <a:off x="42545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186891</xdr:rowOff>
    </xdr:from>
    <xdr:ext cx="762000" cy="259045"/>
    <xdr:sp macro="" textlink="">
      <xdr:nvSpPr>
        <xdr:cNvPr id="119" name="テキスト ボックス 118"/>
        <xdr:cNvSpPr txBox="1"/>
      </xdr:nvSpPr>
      <xdr:spPr>
        <a:xfrm>
          <a:off x="3924300" y="67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73546</xdr:rowOff>
    </xdr:from>
    <xdr:to>
      <xdr:col>18</xdr:col>
      <xdr:colOff>177800</xdr:colOff>
      <xdr:row>37</xdr:row>
      <xdr:rowOff>110960</xdr:rowOff>
    </xdr:to>
    <xdr:cxnSp macro="">
      <xdr:nvCxnSpPr>
        <xdr:cNvPr id="120" name="直線コネクタ 119"/>
        <xdr:cNvCxnSpPr/>
      </xdr:nvCxnSpPr>
      <xdr:spPr bwMode="auto">
        <a:xfrm flipV="1">
          <a:off x="2908300" y="7198246"/>
          <a:ext cx="698500" cy="37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44368</xdr:rowOff>
    </xdr:from>
    <xdr:to>
      <xdr:col>19</xdr:col>
      <xdr:colOff>38100</xdr:colOff>
      <xdr:row>37</xdr:row>
      <xdr:rowOff>145968</xdr:rowOff>
    </xdr:to>
    <xdr:sp macro="" textlink="">
      <xdr:nvSpPr>
        <xdr:cNvPr id="121" name="フローチャート: 判断 120"/>
        <xdr:cNvSpPr/>
      </xdr:nvSpPr>
      <xdr:spPr bwMode="auto">
        <a:xfrm>
          <a:off x="3556000" y="7169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130745</xdr:rowOff>
    </xdr:from>
    <xdr:ext cx="762000" cy="259045"/>
    <xdr:sp macro="" textlink="">
      <xdr:nvSpPr>
        <xdr:cNvPr id="122" name="テキスト ボックス 121"/>
        <xdr:cNvSpPr txBox="1"/>
      </xdr:nvSpPr>
      <xdr:spPr>
        <a:xfrm>
          <a:off x="3225800" y="725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52674</xdr:rowOff>
    </xdr:from>
    <xdr:to>
      <xdr:col>15</xdr:col>
      <xdr:colOff>101600</xdr:colOff>
      <xdr:row>37</xdr:row>
      <xdr:rowOff>154274</xdr:rowOff>
    </xdr:to>
    <xdr:sp macro="" textlink="">
      <xdr:nvSpPr>
        <xdr:cNvPr id="123" name="フローチャート: 判断 122"/>
        <xdr:cNvSpPr/>
      </xdr:nvSpPr>
      <xdr:spPr bwMode="auto">
        <a:xfrm>
          <a:off x="2857500" y="7177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335901</xdr:rowOff>
    </xdr:from>
    <xdr:ext cx="762000" cy="259045"/>
    <xdr:sp macro="" textlink="">
      <xdr:nvSpPr>
        <xdr:cNvPr id="124" name="テキスト ボックス 123"/>
        <xdr:cNvSpPr txBox="1"/>
      </xdr:nvSpPr>
      <xdr:spPr>
        <a:xfrm>
          <a:off x="2527300" y="694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85687</xdr:rowOff>
    </xdr:from>
    <xdr:to>
      <xdr:col>29</xdr:col>
      <xdr:colOff>177800</xdr:colOff>
      <xdr:row>37</xdr:row>
      <xdr:rowOff>15837</xdr:rowOff>
    </xdr:to>
    <xdr:sp macro="" textlink="">
      <xdr:nvSpPr>
        <xdr:cNvPr id="130" name="楕円 129"/>
        <xdr:cNvSpPr/>
      </xdr:nvSpPr>
      <xdr:spPr bwMode="auto">
        <a:xfrm>
          <a:off x="5600700" y="703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273664</xdr:rowOff>
    </xdr:from>
    <xdr:ext cx="762000" cy="259045"/>
    <xdr:sp macro="" textlink="">
      <xdr:nvSpPr>
        <xdr:cNvPr id="131" name="人口1人当たり決算額の推移該当値テキスト445"/>
        <xdr:cNvSpPr txBox="1"/>
      </xdr:nvSpPr>
      <xdr:spPr>
        <a:xfrm>
          <a:off x="5740400" y="688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138950</xdr:rowOff>
    </xdr:from>
    <xdr:to>
      <xdr:col>26</xdr:col>
      <xdr:colOff>101600</xdr:colOff>
      <xdr:row>37</xdr:row>
      <xdr:rowOff>69100</xdr:rowOff>
    </xdr:to>
    <xdr:sp macro="" textlink="">
      <xdr:nvSpPr>
        <xdr:cNvPr id="132" name="楕円 131"/>
        <xdr:cNvSpPr/>
      </xdr:nvSpPr>
      <xdr:spPr bwMode="auto">
        <a:xfrm>
          <a:off x="4953000" y="7092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250727</xdr:rowOff>
    </xdr:from>
    <xdr:ext cx="736600" cy="259045"/>
    <xdr:sp macro="" textlink="">
      <xdr:nvSpPr>
        <xdr:cNvPr id="133" name="テキスト ボックス 132"/>
        <xdr:cNvSpPr txBox="1"/>
      </xdr:nvSpPr>
      <xdr:spPr>
        <a:xfrm>
          <a:off x="4622800" y="686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3467</xdr:rowOff>
    </xdr:from>
    <xdr:to>
      <xdr:col>22</xdr:col>
      <xdr:colOff>165100</xdr:colOff>
      <xdr:row>37</xdr:row>
      <xdr:rowOff>105067</xdr:rowOff>
    </xdr:to>
    <xdr:sp macro="" textlink="">
      <xdr:nvSpPr>
        <xdr:cNvPr id="134" name="楕円 133"/>
        <xdr:cNvSpPr/>
      </xdr:nvSpPr>
      <xdr:spPr bwMode="auto">
        <a:xfrm>
          <a:off x="4254500" y="7128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89844</xdr:rowOff>
    </xdr:from>
    <xdr:ext cx="762000" cy="259045"/>
    <xdr:sp macro="" textlink="">
      <xdr:nvSpPr>
        <xdr:cNvPr id="135" name="テキスト ボックス 134"/>
        <xdr:cNvSpPr txBox="1"/>
      </xdr:nvSpPr>
      <xdr:spPr>
        <a:xfrm>
          <a:off x="3924300" y="72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22746</xdr:rowOff>
    </xdr:from>
    <xdr:to>
      <xdr:col>19</xdr:col>
      <xdr:colOff>38100</xdr:colOff>
      <xdr:row>37</xdr:row>
      <xdr:rowOff>124346</xdr:rowOff>
    </xdr:to>
    <xdr:sp macro="" textlink="">
      <xdr:nvSpPr>
        <xdr:cNvPr id="136" name="楕円 135"/>
        <xdr:cNvSpPr/>
      </xdr:nvSpPr>
      <xdr:spPr bwMode="auto">
        <a:xfrm>
          <a:off x="3556000" y="7147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305973</xdr:rowOff>
    </xdr:from>
    <xdr:ext cx="762000" cy="259045"/>
    <xdr:sp macro="" textlink="">
      <xdr:nvSpPr>
        <xdr:cNvPr id="137" name="テキスト ボックス 136"/>
        <xdr:cNvSpPr txBox="1"/>
      </xdr:nvSpPr>
      <xdr:spPr>
        <a:xfrm>
          <a:off x="3225800" y="691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60160</xdr:rowOff>
    </xdr:from>
    <xdr:to>
      <xdr:col>15</xdr:col>
      <xdr:colOff>101600</xdr:colOff>
      <xdr:row>37</xdr:row>
      <xdr:rowOff>161760</xdr:rowOff>
    </xdr:to>
    <xdr:sp macro="" textlink="">
      <xdr:nvSpPr>
        <xdr:cNvPr id="138" name="楕円 137"/>
        <xdr:cNvSpPr/>
      </xdr:nvSpPr>
      <xdr:spPr bwMode="auto">
        <a:xfrm>
          <a:off x="2857500" y="7184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146537</xdr:rowOff>
    </xdr:from>
    <xdr:ext cx="762000" cy="259045"/>
    <xdr:sp macro="" textlink="">
      <xdr:nvSpPr>
        <xdr:cNvPr id="139" name="テキスト ボックス 138"/>
        <xdr:cNvSpPr txBox="1"/>
      </xdr:nvSpPr>
      <xdr:spPr>
        <a:xfrm>
          <a:off x="2527300" y="727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49,353
49,101
426.95
33,822,510
32,344,314
1,100,903
16,618,204
29,975,338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86356</xdr:rowOff>
    </xdr:from>
    <xdr:to>
      <xdr:col>24</xdr:col>
      <xdr:colOff>63500</xdr:colOff>
      <xdr:row>37</xdr:row>
      <xdr:rowOff>89259</xdr:rowOff>
    </xdr:to>
    <xdr:cxnSp macro="">
      <xdr:nvCxnSpPr>
        <xdr:cNvPr id="60" name="直線コネクタ 59"/>
        <xdr:cNvCxnSpPr/>
      </xdr:nvCxnSpPr>
      <xdr:spPr>
        <a:xfrm flipV="1">
          <a:off x="3797300" y="6430006"/>
          <a:ext cx="8382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16447</xdr:rowOff>
    </xdr:from>
    <xdr:ext cx="534377" cy="259045"/>
    <xdr:sp macro="" textlink="">
      <xdr:nvSpPr>
        <xdr:cNvPr id="61" name="人件費平均値テキスト"/>
        <xdr:cNvSpPr txBox="1"/>
      </xdr:nvSpPr>
      <xdr:spPr>
        <a:xfrm>
          <a:off x="4686300" y="618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89259</xdr:rowOff>
    </xdr:from>
    <xdr:to>
      <xdr:col>19</xdr:col>
      <xdr:colOff>177800</xdr:colOff>
      <xdr:row>37</xdr:row>
      <xdr:rowOff>99470</xdr:rowOff>
    </xdr:to>
    <xdr:cxnSp macro="">
      <xdr:nvCxnSpPr>
        <xdr:cNvPr id="63" name="直線コネクタ 62"/>
        <xdr:cNvCxnSpPr/>
      </xdr:nvCxnSpPr>
      <xdr:spPr>
        <a:xfrm flipV="1">
          <a:off x="2908300" y="6432909"/>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114627</xdr:rowOff>
    </xdr:from>
    <xdr:ext cx="534377" cy="259045"/>
    <xdr:sp macro="" textlink="">
      <xdr:nvSpPr>
        <xdr:cNvPr id="65" name="テキスト ボックス 64"/>
        <xdr:cNvSpPr txBox="1"/>
      </xdr:nvSpPr>
      <xdr:spPr>
        <a:xfrm>
          <a:off x="3530111" y="61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99470</xdr:rowOff>
    </xdr:from>
    <xdr:to>
      <xdr:col>15</xdr:col>
      <xdr:colOff>50800</xdr:colOff>
      <xdr:row>37</xdr:row>
      <xdr:rowOff>148482</xdr:rowOff>
    </xdr:to>
    <xdr:cxnSp macro="">
      <xdr:nvCxnSpPr>
        <xdr:cNvPr id="66" name="直線コネクタ 65"/>
        <xdr:cNvCxnSpPr/>
      </xdr:nvCxnSpPr>
      <xdr:spPr>
        <a:xfrm flipV="1">
          <a:off x="2019300" y="6443120"/>
          <a:ext cx="889000" cy="4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126326</xdr:rowOff>
    </xdr:from>
    <xdr:to>
      <xdr:col>15</xdr:col>
      <xdr:colOff>101600</xdr:colOff>
      <xdr:row>37</xdr:row>
      <xdr:rowOff>56476</xdr:rowOff>
    </xdr:to>
    <xdr:sp macro="" textlink="">
      <xdr:nvSpPr>
        <xdr:cNvPr id="67" name="フローチャート: 判断 66"/>
        <xdr:cNvSpPr/>
      </xdr:nvSpPr>
      <xdr:spPr>
        <a:xfrm>
          <a:off x="2857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73003</xdr:rowOff>
    </xdr:from>
    <xdr:ext cx="599010" cy="259045"/>
    <xdr:sp macro="" textlink="">
      <xdr:nvSpPr>
        <xdr:cNvPr id="68" name="テキスト ボックス 67"/>
        <xdr:cNvSpPr txBox="1"/>
      </xdr:nvSpPr>
      <xdr:spPr>
        <a:xfrm>
          <a:off x="2608795" y="607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148482</xdr:rowOff>
    </xdr:from>
    <xdr:to>
      <xdr:col>10</xdr:col>
      <xdr:colOff>114300</xdr:colOff>
      <xdr:row>37</xdr:row>
      <xdr:rowOff>151423</xdr:rowOff>
    </xdr:to>
    <xdr:cxnSp macro="">
      <xdr:nvCxnSpPr>
        <xdr:cNvPr id="69" name="直線コネクタ 68"/>
        <xdr:cNvCxnSpPr/>
      </xdr:nvCxnSpPr>
      <xdr:spPr>
        <a:xfrm flipV="1">
          <a:off x="1130300" y="6492132"/>
          <a:ext cx="8890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57974</xdr:rowOff>
    </xdr:from>
    <xdr:to>
      <xdr:col>10</xdr:col>
      <xdr:colOff>165100</xdr:colOff>
      <xdr:row>37</xdr:row>
      <xdr:rowOff>159575</xdr:rowOff>
    </xdr:to>
    <xdr:sp macro="" textlink="">
      <xdr:nvSpPr>
        <xdr:cNvPr id="70" name="フローチャート: 判断 69"/>
        <xdr:cNvSpPr/>
      </xdr:nvSpPr>
      <xdr:spPr>
        <a:xfrm>
          <a:off x="1968500" y="64016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4651</xdr:rowOff>
    </xdr:from>
    <xdr:ext cx="534377" cy="259045"/>
    <xdr:sp macro="" textlink="">
      <xdr:nvSpPr>
        <xdr:cNvPr id="71" name="テキスト ボックス 70"/>
        <xdr:cNvSpPr txBox="1"/>
      </xdr:nvSpPr>
      <xdr:spPr>
        <a:xfrm>
          <a:off x="1752111" y="617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58984</xdr:rowOff>
    </xdr:from>
    <xdr:to>
      <xdr:col>6</xdr:col>
      <xdr:colOff>38100</xdr:colOff>
      <xdr:row>37</xdr:row>
      <xdr:rowOff>160584</xdr:rowOff>
    </xdr:to>
    <xdr:sp macro="" textlink="">
      <xdr:nvSpPr>
        <xdr:cNvPr id="72" name="フローチャート: 判断 71"/>
        <xdr:cNvSpPr/>
      </xdr:nvSpPr>
      <xdr:spPr>
        <a:xfrm>
          <a:off x="1079500" y="640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5661</xdr:rowOff>
    </xdr:from>
    <xdr:ext cx="534377" cy="259045"/>
    <xdr:sp macro="" textlink="">
      <xdr:nvSpPr>
        <xdr:cNvPr id="73" name="テキスト ボックス 72"/>
        <xdr:cNvSpPr txBox="1"/>
      </xdr:nvSpPr>
      <xdr:spPr>
        <a:xfrm>
          <a:off x="863111" y="617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35556</xdr:rowOff>
    </xdr:from>
    <xdr:to>
      <xdr:col>24</xdr:col>
      <xdr:colOff>114300</xdr:colOff>
      <xdr:row>37</xdr:row>
      <xdr:rowOff>137156</xdr:rowOff>
    </xdr:to>
    <xdr:sp macro="" textlink="">
      <xdr:nvSpPr>
        <xdr:cNvPr id="79" name="楕円 78"/>
        <xdr:cNvSpPr/>
      </xdr:nvSpPr>
      <xdr:spPr>
        <a:xfrm>
          <a:off x="4584700" y="637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143447</xdr:rowOff>
    </xdr:from>
    <xdr:ext cx="534377" cy="259045"/>
    <xdr:sp macro="" textlink="">
      <xdr:nvSpPr>
        <xdr:cNvPr id="80" name="人件費該当値テキスト"/>
        <xdr:cNvSpPr txBox="1"/>
      </xdr:nvSpPr>
      <xdr:spPr>
        <a:xfrm>
          <a:off x="4686300" y="631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38459</xdr:rowOff>
    </xdr:from>
    <xdr:to>
      <xdr:col>20</xdr:col>
      <xdr:colOff>38100</xdr:colOff>
      <xdr:row>37</xdr:row>
      <xdr:rowOff>140059</xdr:rowOff>
    </xdr:to>
    <xdr:sp macro="" textlink="">
      <xdr:nvSpPr>
        <xdr:cNvPr id="81" name="楕円 80"/>
        <xdr:cNvSpPr/>
      </xdr:nvSpPr>
      <xdr:spPr>
        <a:xfrm>
          <a:off x="3746500" y="638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131187</xdr:rowOff>
    </xdr:from>
    <xdr:ext cx="534377" cy="259045"/>
    <xdr:sp macro="" textlink="">
      <xdr:nvSpPr>
        <xdr:cNvPr id="82" name="テキスト ボックス 81"/>
        <xdr:cNvSpPr txBox="1"/>
      </xdr:nvSpPr>
      <xdr:spPr>
        <a:xfrm>
          <a:off x="3530111" y="64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48670</xdr:rowOff>
    </xdr:from>
    <xdr:to>
      <xdr:col>15</xdr:col>
      <xdr:colOff>101600</xdr:colOff>
      <xdr:row>37</xdr:row>
      <xdr:rowOff>150270</xdr:rowOff>
    </xdr:to>
    <xdr:sp macro="" textlink="">
      <xdr:nvSpPr>
        <xdr:cNvPr id="83" name="楕円 82"/>
        <xdr:cNvSpPr/>
      </xdr:nvSpPr>
      <xdr:spPr>
        <a:xfrm>
          <a:off x="2857500" y="63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141397</xdr:rowOff>
    </xdr:from>
    <xdr:ext cx="534377" cy="259045"/>
    <xdr:sp macro="" textlink="">
      <xdr:nvSpPr>
        <xdr:cNvPr id="84" name="テキスト ボックス 83"/>
        <xdr:cNvSpPr txBox="1"/>
      </xdr:nvSpPr>
      <xdr:spPr>
        <a:xfrm>
          <a:off x="2641111" y="648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97682</xdr:rowOff>
    </xdr:from>
    <xdr:to>
      <xdr:col>10</xdr:col>
      <xdr:colOff>165100</xdr:colOff>
      <xdr:row>38</xdr:row>
      <xdr:rowOff>27832</xdr:rowOff>
    </xdr:to>
    <xdr:sp macro="" textlink="">
      <xdr:nvSpPr>
        <xdr:cNvPr id="85" name="楕円 84"/>
        <xdr:cNvSpPr/>
      </xdr:nvSpPr>
      <xdr:spPr>
        <a:xfrm>
          <a:off x="1968500" y="644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18959</xdr:rowOff>
    </xdr:from>
    <xdr:ext cx="534377" cy="259045"/>
    <xdr:sp macro="" textlink="">
      <xdr:nvSpPr>
        <xdr:cNvPr id="86" name="テキスト ボックス 85"/>
        <xdr:cNvSpPr txBox="1"/>
      </xdr:nvSpPr>
      <xdr:spPr>
        <a:xfrm>
          <a:off x="1752111" y="65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100623</xdr:rowOff>
    </xdr:from>
    <xdr:to>
      <xdr:col>6</xdr:col>
      <xdr:colOff>38100</xdr:colOff>
      <xdr:row>38</xdr:row>
      <xdr:rowOff>30773</xdr:rowOff>
    </xdr:to>
    <xdr:sp macro="" textlink="">
      <xdr:nvSpPr>
        <xdr:cNvPr id="87" name="楕円 86"/>
        <xdr:cNvSpPr/>
      </xdr:nvSpPr>
      <xdr:spPr>
        <a:xfrm>
          <a:off x="1079500" y="644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21900</xdr:rowOff>
    </xdr:from>
    <xdr:ext cx="534377" cy="259045"/>
    <xdr:sp macro="" textlink="">
      <xdr:nvSpPr>
        <xdr:cNvPr id="88" name="テキスト ボックス 87"/>
        <xdr:cNvSpPr txBox="1"/>
      </xdr:nvSpPr>
      <xdr:spPr>
        <a:xfrm>
          <a:off x="863111" y="653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93783</xdr:rowOff>
    </xdr:from>
    <xdr:to>
      <xdr:col>24</xdr:col>
      <xdr:colOff>63500</xdr:colOff>
      <xdr:row>56</xdr:row>
      <xdr:rowOff>122770</xdr:rowOff>
    </xdr:to>
    <xdr:cxnSp macro="">
      <xdr:nvCxnSpPr>
        <xdr:cNvPr id="115" name="直線コネクタ 114"/>
        <xdr:cNvCxnSpPr/>
      </xdr:nvCxnSpPr>
      <xdr:spPr>
        <a:xfrm flipV="1">
          <a:off x="3797300" y="9694983"/>
          <a:ext cx="838200" cy="2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49712</xdr:rowOff>
    </xdr:from>
    <xdr:ext cx="534377" cy="259045"/>
    <xdr:sp macro="" textlink="">
      <xdr:nvSpPr>
        <xdr:cNvPr id="116" name="物件費平均値テキスト"/>
        <xdr:cNvSpPr txBox="1"/>
      </xdr:nvSpPr>
      <xdr:spPr>
        <a:xfrm>
          <a:off x="4686300" y="947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122770</xdr:rowOff>
    </xdr:from>
    <xdr:to>
      <xdr:col>19</xdr:col>
      <xdr:colOff>177800</xdr:colOff>
      <xdr:row>57</xdr:row>
      <xdr:rowOff>1657</xdr:rowOff>
    </xdr:to>
    <xdr:cxnSp macro="">
      <xdr:nvCxnSpPr>
        <xdr:cNvPr id="118" name="直線コネクタ 117"/>
        <xdr:cNvCxnSpPr/>
      </xdr:nvCxnSpPr>
      <xdr:spPr>
        <a:xfrm flipV="1">
          <a:off x="2908300" y="9723970"/>
          <a:ext cx="889000" cy="5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161549</xdr:rowOff>
    </xdr:from>
    <xdr:ext cx="534377" cy="259045"/>
    <xdr:sp macro="" textlink="">
      <xdr:nvSpPr>
        <xdr:cNvPr id="120" name="テキスト ボックス 119"/>
        <xdr:cNvSpPr txBox="1"/>
      </xdr:nvSpPr>
      <xdr:spPr>
        <a:xfrm>
          <a:off x="3530111" y="94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165395</xdr:rowOff>
    </xdr:from>
    <xdr:to>
      <xdr:col>15</xdr:col>
      <xdr:colOff>50800</xdr:colOff>
      <xdr:row>57</xdr:row>
      <xdr:rowOff>1657</xdr:rowOff>
    </xdr:to>
    <xdr:cxnSp macro="">
      <xdr:nvCxnSpPr>
        <xdr:cNvPr id="121" name="直線コネクタ 120"/>
        <xdr:cNvCxnSpPr/>
      </xdr:nvCxnSpPr>
      <xdr:spPr>
        <a:xfrm>
          <a:off x="2019300" y="9766595"/>
          <a:ext cx="889000" cy="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16928</xdr:rowOff>
    </xdr:from>
    <xdr:to>
      <xdr:col>15</xdr:col>
      <xdr:colOff>101600</xdr:colOff>
      <xdr:row>56</xdr:row>
      <xdr:rowOff>118528</xdr:rowOff>
    </xdr:to>
    <xdr:sp macro="" textlink="">
      <xdr:nvSpPr>
        <xdr:cNvPr id="122" name="フローチャート: 判断 121"/>
        <xdr:cNvSpPr/>
      </xdr:nvSpPr>
      <xdr:spPr>
        <a:xfrm>
          <a:off x="2857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135055</xdr:rowOff>
    </xdr:from>
    <xdr:ext cx="534377" cy="259045"/>
    <xdr:sp macro="" textlink="">
      <xdr:nvSpPr>
        <xdr:cNvPr id="123" name="テキスト ボックス 122"/>
        <xdr:cNvSpPr txBox="1"/>
      </xdr:nvSpPr>
      <xdr:spPr>
        <a:xfrm>
          <a:off x="2641111" y="93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165395</xdr:rowOff>
    </xdr:from>
    <xdr:to>
      <xdr:col>10</xdr:col>
      <xdr:colOff>114300</xdr:colOff>
      <xdr:row>57</xdr:row>
      <xdr:rowOff>5676</xdr:rowOff>
    </xdr:to>
    <xdr:cxnSp macro="">
      <xdr:nvCxnSpPr>
        <xdr:cNvPr id="124" name="直線コネクタ 123"/>
        <xdr:cNvCxnSpPr/>
      </xdr:nvCxnSpPr>
      <xdr:spPr>
        <a:xfrm flipV="1">
          <a:off x="1130300" y="9766595"/>
          <a:ext cx="889000" cy="1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118573</xdr:rowOff>
    </xdr:from>
    <xdr:to>
      <xdr:col>10</xdr:col>
      <xdr:colOff>165100</xdr:colOff>
      <xdr:row>57</xdr:row>
      <xdr:rowOff>48723</xdr:rowOff>
    </xdr:to>
    <xdr:sp macro="" textlink="">
      <xdr:nvSpPr>
        <xdr:cNvPr id="125" name="フローチャート: 判断 124"/>
        <xdr:cNvSpPr/>
      </xdr:nvSpPr>
      <xdr:spPr>
        <a:xfrm>
          <a:off x="1968500" y="971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39850</xdr:rowOff>
    </xdr:from>
    <xdr:ext cx="534377" cy="259045"/>
    <xdr:sp macro="" textlink="">
      <xdr:nvSpPr>
        <xdr:cNvPr id="126" name="テキスト ボックス 125"/>
        <xdr:cNvSpPr txBox="1"/>
      </xdr:nvSpPr>
      <xdr:spPr>
        <a:xfrm>
          <a:off x="1752111" y="981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139407</xdr:rowOff>
    </xdr:from>
    <xdr:to>
      <xdr:col>6</xdr:col>
      <xdr:colOff>38100</xdr:colOff>
      <xdr:row>57</xdr:row>
      <xdr:rowOff>69557</xdr:rowOff>
    </xdr:to>
    <xdr:sp macro="" textlink="">
      <xdr:nvSpPr>
        <xdr:cNvPr id="127" name="フローチャート: 判断 126"/>
        <xdr:cNvSpPr/>
      </xdr:nvSpPr>
      <xdr:spPr>
        <a:xfrm>
          <a:off x="1079500" y="97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60684</xdr:rowOff>
    </xdr:from>
    <xdr:ext cx="534377" cy="259045"/>
    <xdr:sp macro="" textlink="">
      <xdr:nvSpPr>
        <xdr:cNvPr id="128" name="テキスト ボックス 127"/>
        <xdr:cNvSpPr txBox="1"/>
      </xdr:nvSpPr>
      <xdr:spPr>
        <a:xfrm>
          <a:off x="863111" y="98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42983</xdr:rowOff>
    </xdr:from>
    <xdr:to>
      <xdr:col>24</xdr:col>
      <xdr:colOff>114300</xdr:colOff>
      <xdr:row>56</xdr:row>
      <xdr:rowOff>144583</xdr:rowOff>
    </xdr:to>
    <xdr:sp macro="" textlink="">
      <xdr:nvSpPr>
        <xdr:cNvPr id="134" name="楕円 133"/>
        <xdr:cNvSpPr/>
      </xdr:nvSpPr>
      <xdr:spPr>
        <a:xfrm>
          <a:off x="4584700" y="96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21410</xdr:rowOff>
    </xdr:from>
    <xdr:ext cx="534377" cy="259045"/>
    <xdr:sp macro="" textlink="">
      <xdr:nvSpPr>
        <xdr:cNvPr id="135" name="物件費該当値テキスト"/>
        <xdr:cNvSpPr txBox="1"/>
      </xdr:nvSpPr>
      <xdr:spPr>
        <a:xfrm>
          <a:off x="4686300" y="962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71970</xdr:rowOff>
    </xdr:from>
    <xdr:to>
      <xdr:col>20</xdr:col>
      <xdr:colOff>38100</xdr:colOff>
      <xdr:row>57</xdr:row>
      <xdr:rowOff>2120</xdr:rowOff>
    </xdr:to>
    <xdr:sp macro="" textlink="">
      <xdr:nvSpPr>
        <xdr:cNvPr id="136" name="楕円 135"/>
        <xdr:cNvSpPr/>
      </xdr:nvSpPr>
      <xdr:spPr>
        <a:xfrm>
          <a:off x="3746500" y="96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164697</xdr:rowOff>
    </xdr:from>
    <xdr:ext cx="534377" cy="259045"/>
    <xdr:sp macro="" textlink="">
      <xdr:nvSpPr>
        <xdr:cNvPr id="137" name="テキスト ボックス 136"/>
        <xdr:cNvSpPr txBox="1"/>
      </xdr:nvSpPr>
      <xdr:spPr>
        <a:xfrm>
          <a:off x="3530111" y="976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122307</xdr:rowOff>
    </xdr:from>
    <xdr:to>
      <xdr:col>15</xdr:col>
      <xdr:colOff>101600</xdr:colOff>
      <xdr:row>57</xdr:row>
      <xdr:rowOff>52457</xdr:rowOff>
    </xdr:to>
    <xdr:sp macro="" textlink="">
      <xdr:nvSpPr>
        <xdr:cNvPr id="138" name="楕円 137"/>
        <xdr:cNvSpPr/>
      </xdr:nvSpPr>
      <xdr:spPr>
        <a:xfrm>
          <a:off x="2857500" y="972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43584</xdr:rowOff>
    </xdr:from>
    <xdr:ext cx="534377" cy="259045"/>
    <xdr:sp macro="" textlink="">
      <xdr:nvSpPr>
        <xdr:cNvPr id="139" name="テキスト ボックス 138"/>
        <xdr:cNvSpPr txBox="1"/>
      </xdr:nvSpPr>
      <xdr:spPr>
        <a:xfrm>
          <a:off x="2641111" y="981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114595</xdr:rowOff>
    </xdr:from>
    <xdr:to>
      <xdr:col>10</xdr:col>
      <xdr:colOff>165100</xdr:colOff>
      <xdr:row>57</xdr:row>
      <xdr:rowOff>44745</xdr:rowOff>
    </xdr:to>
    <xdr:sp macro="" textlink="">
      <xdr:nvSpPr>
        <xdr:cNvPr id="140" name="楕円 139"/>
        <xdr:cNvSpPr/>
      </xdr:nvSpPr>
      <xdr:spPr>
        <a:xfrm>
          <a:off x="1968500" y="97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61272</xdr:rowOff>
    </xdr:from>
    <xdr:ext cx="534377" cy="259045"/>
    <xdr:sp macro="" textlink="">
      <xdr:nvSpPr>
        <xdr:cNvPr id="141" name="テキスト ボックス 140"/>
        <xdr:cNvSpPr txBox="1"/>
      </xdr:nvSpPr>
      <xdr:spPr>
        <a:xfrm>
          <a:off x="1752111" y="949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126326</xdr:rowOff>
    </xdr:from>
    <xdr:to>
      <xdr:col>6</xdr:col>
      <xdr:colOff>38100</xdr:colOff>
      <xdr:row>57</xdr:row>
      <xdr:rowOff>56476</xdr:rowOff>
    </xdr:to>
    <xdr:sp macro="" textlink="">
      <xdr:nvSpPr>
        <xdr:cNvPr id="142" name="楕円 141"/>
        <xdr:cNvSpPr/>
      </xdr:nvSpPr>
      <xdr:spPr>
        <a:xfrm>
          <a:off x="1079500" y="97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73003</xdr:rowOff>
    </xdr:from>
    <xdr:ext cx="534377" cy="259045"/>
    <xdr:sp macro="" textlink="">
      <xdr:nvSpPr>
        <xdr:cNvPr id="143" name="テキスト ボックス 142"/>
        <xdr:cNvSpPr txBox="1"/>
      </xdr:nvSpPr>
      <xdr:spPr>
        <a:xfrm>
          <a:off x="863111" y="950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87762</xdr:rowOff>
    </xdr:from>
    <xdr:to>
      <xdr:col>24</xdr:col>
      <xdr:colOff>63500</xdr:colOff>
      <xdr:row>77</xdr:row>
      <xdr:rowOff>64308</xdr:rowOff>
    </xdr:to>
    <xdr:cxnSp macro="">
      <xdr:nvCxnSpPr>
        <xdr:cNvPr id="170" name="直線コネクタ 169"/>
        <xdr:cNvCxnSpPr/>
      </xdr:nvCxnSpPr>
      <xdr:spPr>
        <a:xfrm>
          <a:off x="3797300" y="13117962"/>
          <a:ext cx="838200" cy="14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65178</xdr:rowOff>
    </xdr:from>
    <xdr:ext cx="469744" cy="259045"/>
    <xdr:sp macro="" textlink="">
      <xdr:nvSpPr>
        <xdr:cNvPr id="171" name="維持補修費平均値テキスト"/>
        <xdr:cNvSpPr txBox="1"/>
      </xdr:nvSpPr>
      <xdr:spPr>
        <a:xfrm>
          <a:off x="4686300" y="13266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87762</xdr:rowOff>
    </xdr:from>
    <xdr:to>
      <xdr:col>19</xdr:col>
      <xdr:colOff>177800</xdr:colOff>
      <xdr:row>77</xdr:row>
      <xdr:rowOff>102896</xdr:rowOff>
    </xdr:to>
    <xdr:cxnSp macro="">
      <xdr:nvCxnSpPr>
        <xdr:cNvPr id="173" name="直線コネクタ 172"/>
        <xdr:cNvCxnSpPr/>
      </xdr:nvCxnSpPr>
      <xdr:spPr>
        <a:xfrm flipV="1">
          <a:off x="2908300" y="13117962"/>
          <a:ext cx="889000" cy="18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9126</xdr:rowOff>
    </xdr:from>
    <xdr:ext cx="469744" cy="259045"/>
    <xdr:sp macro="" textlink="">
      <xdr:nvSpPr>
        <xdr:cNvPr id="175" name="テキスト ボックス 174"/>
        <xdr:cNvSpPr txBox="1"/>
      </xdr:nvSpPr>
      <xdr:spPr>
        <a:xfrm>
          <a:off x="3562428" y="1338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102896</xdr:rowOff>
    </xdr:from>
    <xdr:to>
      <xdr:col>15</xdr:col>
      <xdr:colOff>50800</xdr:colOff>
      <xdr:row>77</xdr:row>
      <xdr:rowOff>144478</xdr:rowOff>
    </xdr:to>
    <xdr:cxnSp macro="">
      <xdr:nvCxnSpPr>
        <xdr:cNvPr id="176" name="直線コネクタ 175"/>
        <xdr:cNvCxnSpPr/>
      </xdr:nvCxnSpPr>
      <xdr:spPr>
        <a:xfrm flipV="1">
          <a:off x="2019300" y="13304546"/>
          <a:ext cx="889000" cy="4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43476</xdr:rowOff>
    </xdr:from>
    <xdr:to>
      <xdr:col>15</xdr:col>
      <xdr:colOff>101600</xdr:colOff>
      <xdr:row>77</xdr:row>
      <xdr:rowOff>145076</xdr:rowOff>
    </xdr:to>
    <xdr:sp macro="" textlink="">
      <xdr:nvSpPr>
        <xdr:cNvPr id="177" name="フローチャート: 判断 176"/>
        <xdr:cNvSpPr/>
      </xdr:nvSpPr>
      <xdr:spPr>
        <a:xfrm>
          <a:off x="2857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161603</xdr:rowOff>
    </xdr:from>
    <xdr:ext cx="469744" cy="259045"/>
    <xdr:sp macro="" textlink="">
      <xdr:nvSpPr>
        <xdr:cNvPr id="178" name="テキスト ボックス 177"/>
        <xdr:cNvSpPr txBox="1"/>
      </xdr:nvSpPr>
      <xdr:spPr>
        <a:xfrm>
          <a:off x="2673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99969</xdr:rowOff>
    </xdr:from>
    <xdr:to>
      <xdr:col>10</xdr:col>
      <xdr:colOff>114300</xdr:colOff>
      <xdr:row>77</xdr:row>
      <xdr:rowOff>144478</xdr:rowOff>
    </xdr:to>
    <xdr:cxnSp macro="">
      <xdr:nvCxnSpPr>
        <xdr:cNvPr id="179" name="直線コネクタ 178"/>
        <xdr:cNvCxnSpPr/>
      </xdr:nvCxnSpPr>
      <xdr:spPr>
        <a:xfrm>
          <a:off x="1130300" y="13301619"/>
          <a:ext cx="889000" cy="4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123098</xdr:rowOff>
    </xdr:from>
    <xdr:to>
      <xdr:col>10</xdr:col>
      <xdr:colOff>165100</xdr:colOff>
      <xdr:row>78</xdr:row>
      <xdr:rowOff>53248</xdr:rowOff>
    </xdr:to>
    <xdr:sp macro="" textlink="">
      <xdr:nvSpPr>
        <xdr:cNvPr id="180" name="フローチャート: 判断 179"/>
        <xdr:cNvSpPr/>
      </xdr:nvSpPr>
      <xdr:spPr>
        <a:xfrm>
          <a:off x="1968500" y="1332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44375</xdr:rowOff>
    </xdr:from>
    <xdr:ext cx="469744" cy="259045"/>
    <xdr:sp macro="" textlink="">
      <xdr:nvSpPr>
        <xdr:cNvPr id="181" name="テキスト ボックス 180"/>
        <xdr:cNvSpPr txBox="1"/>
      </xdr:nvSpPr>
      <xdr:spPr>
        <a:xfrm>
          <a:off x="1784428" y="1341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100696</xdr:rowOff>
    </xdr:from>
    <xdr:to>
      <xdr:col>6</xdr:col>
      <xdr:colOff>38100</xdr:colOff>
      <xdr:row>78</xdr:row>
      <xdr:rowOff>30846</xdr:rowOff>
    </xdr:to>
    <xdr:sp macro="" textlink="">
      <xdr:nvSpPr>
        <xdr:cNvPr id="182" name="フローチャート: 判断 181"/>
        <xdr:cNvSpPr/>
      </xdr:nvSpPr>
      <xdr:spPr>
        <a:xfrm>
          <a:off x="1079500" y="133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21973</xdr:rowOff>
    </xdr:from>
    <xdr:ext cx="469744" cy="259045"/>
    <xdr:sp macro="" textlink="">
      <xdr:nvSpPr>
        <xdr:cNvPr id="183" name="テキスト ボックス 182"/>
        <xdr:cNvSpPr txBox="1"/>
      </xdr:nvSpPr>
      <xdr:spPr>
        <a:xfrm>
          <a:off x="895428" y="1339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13508</xdr:rowOff>
    </xdr:from>
    <xdr:to>
      <xdr:col>24</xdr:col>
      <xdr:colOff>114300</xdr:colOff>
      <xdr:row>77</xdr:row>
      <xdr:rowOff>115108</xdr:rowOff>
    </xdr:to>
    <xdr:sp macro="" textlink="">
      <xdr:nvSpPr>
        <xdr:cNvPr id="189" name="楕円 188"/>
        <xdr:cNvSpPr/>
      </xdr:nvSpPr>
      <xdr:spPr>
        <a:xfrm>
          <a:off x="4584700" y="1321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36385</xdr:rowOff>
    </xdr:from>
    <xdr:ext cx="534377" cy="259045"/>
    <xdr:sp macro="" textlink="">
      <xdr:nvSpPr>
        <xdr:cNvPr id="190" name="維持補修費該当値テキスト"/>
        <xdr:cNvSpPr txBox="1"/>
      </xdr:nvSpPr>
      <xdr:spPr>
        <a:xfrm>
          <a:off x="4686300" y="1306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36962</xdr:rowOff>
    </xdr:from>
    <xdr:to>
      <xdr:col>20</xdr:col>
      <xdr:colOff>38100</xdr:colOff>
      <xdr:row>76</xdr:row>
      <xdr:rowOff>138562</xdr:rowOff>
    </xdr:to>
    <xdr:sp macro="" textlink="">
      <xdr:nvSpPr>
        <xdr:cNvPr id="191" name="楕円 190"/>
        <xdr:cNvSpPr/>
      </xdr:nvSpPr>
      <xdr:spPr>
        <a:xfrm>
          <a:off x="3746500" y="1306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155089</xdr:rowOff>
    </xdr:from>
    <xdr:ext cx="534377" cy="259045"/>
    <xdr:sp macro="" textlink="">
      <xdr:nvSpPr>
        <xdr:cNvPr id="192" name="テキスト ボックス 191"/>
        <xdr:cNvSpPr txBox="1"/>
      </xdr:nvSpPr>
      <xdr:spPr>
        <a:xfrm>
          <a:off x="3530111" y="1284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52096</xdr:rowOff>
    </xdr:from>
    <xdr:to>
      <xdr:col>15</xdr:col>
      <xdr:colOff>101600</xdr:colOff>
      <xdr:row>77</xdr:row>
      <xdr:rowOff>153696</xdr:rowOff>
    </xdr:to>
    <xdr:sp macro="" textlink="">
      <xdr:nvSpPr>
        <xdr:cNvPr id="193" name="楕円 192"/>
        <xdr:cNvSpPr/>
      </xdr:nvSpPr>
      <xdr:spPr>
        <a:xfrm>
          <a:off x="2857500" y="132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144823</xdr:rowOff>
    </xdr:from>
    <xdr:ext cx="469744" cy="259045"/>
    <xdr:sp macro="" textlink="">
      <xdr:nvSpPr>
        <xdr:cNvPr id="194" name="テキスト ボックス 193"/>
        <xdr:cNvSpPr txBox="1"/>
      </xdr:nvSpPr>
      <xdr:spPr>
        <a:xfrm>
          <a:off x="2673428" y="1334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93678</xdr:rowOff>
    </xdr:from>
    <xdr:to>
      <xdr:col>10</xdr:col>
      <xdr:colOff>165100</xdr:colOff>
      <xdr:row>78</xdr:row>
      <xdr:rowOff>23828</xdr:rowOff>
    </xdr:to>
    <xdr:sp macro="" textlink="">
      <xdr:nvSpPr>
        <xdr:cNvPr id="195" name="楕円 194"/>
        <xdr:cNvSpPr/>
      </xdr:nvSpPr>
      <xdr:spPr>
        <a:xfrm>
          <a:off x="1968500" y="132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40355</xdr:rowOff>
    </xdr:from>
    <xdr:ext cx="469744" cy="259045"/>
    <xdr:sp macro="" textlink="">
      <xdr:nvSpPr>
        <xdr:cNvPr id="196" name="テキスト ボックス 195"/>
        <xdr:cNvSpPr txBox="1"/>
      </xdr:nvSpPr>
      <xdr:spPr>
        <a:xfrm>
          <a:off x="1784428" y="1307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49169</xdr:rowOff>
    </xdr:from>
    <xdr:to>
      <xdr:col>6</xdr:col>
      <xdr:colOff>38100</xdr:colOff>
      <xdr:row>77</xdr:row>
      <xdr:rowOff>150769</xdr:rowOff>
    </xdr:to>
    <xdr:sp macro="" textlink="">
      <xdr:nvSpPr>
        <xdr:cNvPr id="197" name="楕円 196"/>
        <xdr:cNvSpPr/>
      </xdr:nvSpPr>
      <xdr:spPr>
        <a:xfrm>
          <a:off x="1079500" y="1325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167296</xdr:rowOff>
    </xdr:from>
    <xdr:ext cx="469744" cy="259045"/>
    <xdr:sp macro="" textlink="">
      <xdr:nvSpPr>
        <xdr:cNvPr id="198" name="テキスト ボックス 197"/>
        <xdr:cNvSpPr txBox="1"/>
      </xdr:nvSpPr>
      <xdr:spPr>
        <a:xfrm>
          <a:off x="895428" y="1302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66304</xdr:rowOff>
    </xdr:from>
    <xdr:to>
      <xdr:col>24</xdr:col>
      <xdr:colOff>63500</xdr:colOff>
      <xdr:row>95</xdr:row>
      <xdr:rowOff>153865</xdr:rowOff>
    </xdr:to>
    <xdr:cxnSp macro="">
      <xdr:nvCxnSpPr>
        <xdr:cNvPr id="228" name="直線コネクタ 227"/>
        <xdr:cNvCxnSpPr/>
      </xdr:nvCxnSpPr>
      <xdr:spPr>
        <a:xfrm>
          <a:off x="3797300" y="16354054"/>
          <a:ext cx="838200" cy="8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119054</xdr:rowOff>
    </xdr:from>
    <xdr:ext cx="599010" cy="259045"/>
    <xdr:sp macro="" textlink="">
      <xdr:nvSpPr>
        <xdr:cNvPr id="229" name="扶助費平均値テキスト"/>
        <xdr:cNvSpPr txBox="1"/>
      </xdr:nvSpPr>
      <xdr:spPr>
        <a:xfrm>
          <a:off x="4686300" y="16235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66304</xdr:rowOff>
    </xdr:from>
    <xdr:to>
      <xdr:col>19</xdr:col>
      <xdr:colOff>177800</xdr:colOff>
      <xdr:row>96</xdr:row>
      <xdr:rowOff>92616</xdr:rowOff>
    </xdr:to>
    <xdr:cxnSp macro="">
      <xdr:nvCxnSpPr>
        <xdr:cNvPr id="231" name="直線コネクタ 230"/>
        <xdr:cNvCxnSpPr/>
      </xdr:nvCxnSpPr>
      <xdr:spPr>
        <a:xfrm flipV="1">
          <a:off x="2908300" y="16354054"/>
          <a:ext cx="889000" cy="19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130111</xdr:rowOff>
    </xdr:from>
    <xdr:ext cx="599010" cy="259045"/>
    <xdr:sp macro="" textlink="">
      <xdr:nvSpPr>
        <xdr:cNvPr id="233" name="テキスト ボックス 232"/>
        <xdr:cNvSpPr txBox="1"/>
      </xdr:nvSpPr>
      <xdr:spPr>
        <a:xfrm>
          <a:off x="3497795" y="1607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92616</xdr:rowOff>
    </xdr:from>
    <xdr:to>
      <xdr:col>15</xdr:col>
      <xdr:colOff>50800</xdr:colOff>
      <xdr:row>96</xdr:row>
      <xdr:rowOff>115932</xdr:rowOff>
    </xdr:to>
    <xdr:cxnSp macro="">
      <xdr:nvCxnSpPr>
        <xdr:cNvPr id="234" name="直線コネクタ 233"/>
        <xdr:cNvCxnSpPr/>
      </xdr:nvCxnSpPr>
      <xdr:spPr>
        <a:xfrm flipV="1">
          <a:off x="2019300" y="16551816"/>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108156</xdr:rowOff>
    </xdr:from>
    <xdr:to>
      <xdr:col>15</xdr:col>
      <xdr:colOff>101600</xdr:colOff>
      <xdr:row>97</xdr:row>
      <xdr:rowOff>38306</xdr:rowOff>
    </xdr:to>
    <xdr:sp macro="" textlink="">
      <xdr:nvSpPr>
        <xdr:cNvPr id="235" name="フローチャート: 判断 234"/>
        <xdr:cNvSpPr/>
      </xdr:nvSpPr>
      <xdr:spPr>
        <a:xfrm>
          <a:off x="2857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29433</xdr:rowOff>
    </xdr:from>
    <xdr:ext cx="599010" cy="259045"/>
    <xdr:sp macro="" textlink="">
      <xdr:nvSpPr>
        <xdr:cNvPr id="236" name="テキスト ボックス 235"/>
        <xdr:cNvSpPr txBox="1"/>
      </xdr:nvSpPr>
      <xdr:spPr>
        <a:xfrm>
          <a:off x="2608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115932</xdr:rowOff>
    </xdr:from>
    <xdr:to>
      <xdr:col>10</xdr:col>
      <xdr:colOff>114300</xdr:colOff>
      <xdr:row>96</xdr:row>
      <xdr:rowOff>147388</xdr:rowOff>
    </xdr:to>
    <xdr:cxnSp macro="">
      <xdr:nvCxnSpPr>
        <xdr:cNvPr id="237" name="直線コネクタ 236"/>
        <xdr:cNvCxnSpPr/>
      </xdr:nvCxnSpPr>
      <xdr:spPr>
        <a:xfrm flipV="1">
          <a:off x="1130300" y="16575132"/>
          <a:ext cx="889000" cy="3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121780</xdr:rowOff>
    </xdr:from>
    <xdr:to>
      <xdr:col>10</xdr:col>
      <xdr:colOff>165100</xdr:colOff>
      <xdr:row>97</xdr:row>
      <xdr:rowOff>51930</xdr:rowOff>
    </xdr:to>
    <xdr:sp macro="" textlink="">
      <xdr:nvSpPr>
        <xdr:cNvPr id="238" name="フローチャート: 判断 237"/>
        <xdr:cNvSpPr/>
      </xdr:nvSpPr>
      <xdr:spPr>
        <a:xfrm>
          <a:off x="1968500" y="1658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43057</xdr:rowOff>
    </xdr:from>
    <xdr:ext cx="599010" cy="259045"/>
    <xdr:sp macro="" textlink="">
      <xdr:nvSpPr>
        <xdr:cNvPr id="239" name="テキスト ボックス 238"/>
        <xdr:cNvSpPr txBox="1"/>
      </xdr:nvSpPr>
      <xdr:spPr>
        <a:xfrm>
          <a:off x="1719795" y="1667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152138</xdr:rowOff>
    </xdr:from>
    <xdr:to>
      <xdr:col>6</xdr:col>
      <xdr:colOff>38100</xdr:colOff>
      <xdr:row>97</xdr:row>
      <xdr:rowOff>82288</xdr:rowOff>
    </xdr:to>
    <xdr:sp macro="" textlink="">
      <xdr:nvSpPr>
        <xdr:cNvPr id="240" name="フローチャート: 判断 239"/>
        <xdr:cNvSpPr/>
      </xdr:nvSpPr>
      <xdr:spPr>
        <a:xfrm>
          <a:off x="1079500" y="166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73415</xdr:rowOff>
    </xdr:from>
    <xdr:ext cx="534377" cy="259045"/>
    <xdr:sp macro="" textlink="">
      <xdr:nvSpPr>
        <xdr:cNvPr id="241" name="テキスト ボックス 240"/>
        <xdr:cNvSpPr txBox="1"/>
      </xdr:nvSpPr>
      <xdr:spPr>
        <a:xfrm>
          <a:off x="863111" y="1670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103065</xdr:rowOff>
    </xdr:from>
    <xdr:to>
      <xdr:col>24</xdr:col>
      <xdr:colOff>114300</xdr:colOff>
      <xdr:row>96</xdr:row>
      <xdr:rowOff>33215</xdr:rowOff>
    </xdr:to>
    <xdr:sp macro="" textlink="">
      <xdr:nvSpPr>
        <xdr:cNvPr id="247" name="楕円 246"/>
        <xdr:cNvSpPr/>
      </xdr:nvSpPr>
      <xdr:spPr>
        <a:xfrm>
          <a:off x="4584700" y="1639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81492</xdr:rowOff>
    </xdr:from>
    <xdr:ext cx="599010" cy="259045"/>
    <xdr:sp macro="" textlink="">
      <xdr:nvSpPr>
        <xdr:cNvPr id="248" name="扶助費該当値テキスト"/>
        <xdr:cNvSpPr txBox="1"/>
      </xdr:nvSpPr>
      <xdr:spPr>
        <a:xfrm>
          <a:off x="4686300" y="1636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15504</xdr:rowOff>
    </xdr:from>
    <xdr:to>
      <xdr:col>20</xdr:col>
      <xdr:colOff>38100</xdr:colOff>
      <xdr:row>95</xdr:row>
      <xdr:rowOff>117104</xdr:rowOff>
    </xdr:to>
    <xdr:sp macro="" textlink="">
      <xdr:nvSpPr>
        <xdr:cNvPr id="249" name="楕円 248"/>
        <xdr:cNvSpPr/>
      </xdr:nvSpPr>
      <xdr:spPr>
        <a:xfrm>
          <a:off x="3746500" y="1630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108231</xdr:rowOff>
    </xdr:from>
    <xdr:ext cx="599010" cy="259045"/>
    <xdr:sp macro="" textlink="">
      <xdr:nvSpPr>
        <xdr:cNvPr id="250" name="テキスト ボックス 249"/>
        <xdr:cNvSpPr txBox="1"/>
      </xdr:nvSpPr>
      <xdr:spPr>
        <a:xfrm>
          <a:off x="3497795" y="163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41816</xdr:rowOff>
    </xdr:from>
    <xdr:to>
      <xdr:col>15</xdr:col>
      <xdr:colOff>101600</xdr:colOff>
      <xdr:row>96</xdr:row>
      <xdr:rowOff>143416</xdr:rowOff>
    </xdr:to>
    <xdr:sp macro="" textlink="">
      <xdr:nvSpPr>
        <xdr:cNvPr id="251" name="楕円 250"/>
        <xdr:cNvSpPr/>
      </xdr:nvSpPr>
      <xdr:spPr>
        <a:xfrm>
          <a:off x="2857500" y="1650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159943</xdr:rowOff>
    </xdr:from>
    <xdr:ext cx="599010" cy="259045"/>
    <xdr:sp macro="" textlink="">
      <xdr:nvSpPr>
        <xdr:cNvPr id="252" name="テキスト ボックス 251"/>
        <xdr:cNvSpPr txBox="1"/>
      </xdr:nvSpPr>
      <xdr:spPr>
        <a:xfrm>
          <a:off x="2608795" y="1627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65132</xdr:rowOff>
    </xdr:from>
    <xdr:to>
      <xdr:col>10</xdr:col>
      <xdr:colOff>165100</xdr:colOff>
      <xdr:row>96</xdr:row>
      <xdr:rowOff>166732</xdr:rowOff>
    </xdr:to>
    <xdr:sp macro="" textlink="">
      <xdr:nvSpPr>
        <xdr:cNvPr id="253" name="楕円 252"/>
        <xdr:cNvSpPr/>
      </xdr:nvSpPr>
      <xdr:spPr>
        <a:xfrm>
          <a:off x="1968500" y="1652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11809</xdr:rowOff>
    </xdr:from>
    <xdr:ext cx="599010" cy="259045"/>
    <xdr:sp macro="" textlink="">
      <xdr:nvSpPr>
        <xdr:cNvPr id="254" name="テキスト ボックス 253"/>
        <xdr:cNvSpPr txBox="1"/>
      </xdr:nvSpPr>
      <xdr:spPr>
        <a:xfrm>
          <a:off x="1719795" y="1629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96588</xdr:rowOff>
    </xdr:from>
    <xdr:to>
      <xdr:col>6</xdr:col>
      <xdr:colOff>38100</xdr:colOff>
      <xdr:row>97</xdr:row>
      <xdr:rowOff>26738</xdr:rowOff>
    </xdr:to>
    <xdr:sp macro="" textlink="">
      <xdr:nvSpPr>
        <xdr:cNvPr id="255" name="楕円 254"/>
        <xdr:cNvSpPr/>
      </xdr:nvSpPr>
      <xdr:spPr>
        <a:xfrm>
          <a:off x="1079500" y="1655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43265</xdr:rowOff>
    </xdr:from>
    <xdr:ext cx="599010" cy="259045"/>
    <xdr:sp macro="" textlink="">
      <xdr:nvSpPr>
        <xdr:cNvPr id="256" name="テキスト ボックス 255"/>
        <xdr:cNvSpPr txBox="1"/>
      </xdr:nvSpPr>
      <xdr:spPr>
        <a:xfrm>
          <a:off x="830795" y="1633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106859</xdr:rowOff>
    </xdr:from>
    <xdr:to>
      <xdr:col>55</xdr:col>
      <xdr:colOff>0</xdr:colOff>
      <xdr:row>36</xdr:row>
      <xdr:rowOff>19521</xdr:rowOff>
    </xdr:to>
    <xdr:cxnSp macro="">
      <xdr:nvCxnSpPr>
        <xdr:cNvPr id="283" name="直線コネクタ 282"/>
        <xdr:cNvCxnSpPr/>
      </xdr:nvCxnSpPr>
      <xdr:spPr>
        <a:xfrm flipV="1">
          <a:off x="9639300" y="6107609"/>
          <a:ext cx="838200" cy="8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167106</xdr:rowOff>
    </xdr:from>
    <xdr:ext cx="534377" cy="259045"/>
    <xdr:sp macro="" textlink="">
      <xdr:nvSpPr>
        <xdr:cNvPr id="284" name="補助費等平均値テキスト"/>
        <xdr:cNvSpPr txBox="1"/>
      </xdr:nvSpPr>
      <xdr:spPr>
        <a:xfrm>
          <a:off x="10528300" y="616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96147</xdr:rowOff>
    </xdr:from>
    <xdr:to>
      <xdr:col>50</xdr:col>
      <xdr:colOff>114300</xdr:colOff>
      <xdr:row>36</xdr:row>
      <xdr:rowOff>19521</xdr:rowOff>
    </xdr:to>
    <xdr:cxnSp macro="">
      <xdr:nvCxnSpPr>
        <xdr:cNvPr id="286" name="直線コネクタ 285"/>
        <xdr:cNvCxnSpPr/>
      </xdr:nvCxnSpPr>
      <xdr:spPr>
        <a:xfrm>
          <a:off x="8750300" y="5753997"/>
          <a:ext cx="889000" cy="43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127915</xdr:rowOff>
    </xdr:from>
    <xdr:ext cx="534377" cy="259045"/>
    <xdr:sp macro="" textlink="">
      <xdr:nvSpPr>
        <xdr:cNvPr id="288" name="テキスト ボックス 287"/>
        <xdr:cNvSpPr txBox="1"/>
      </xdr:nvSpPr>
      <xdr:spPr>
        <a:xfrm>
          <a:off x="9372111" y="630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96147</xdr:rowOff>
    </xdr:from>
    <xdr:to>
      <xdr:col>45</xdr:col>
      <xdr:colOff>177800</xdr:colOff>
      <xdr:row>36</xdr:row>
      <xdr:rowOff>127955</xdr:rowOff>
    </xdr:to>
    <xdr:cxnSp macro="">
      <xdr:nvCxnSpPr>
        <xdr:cNvPr id="289" name="直線コネクタ 288"/>
        <xdr:cNvCxnSpPr/>
      </xdr:nvCxnSpPr>
      <xdr:spPr>
        <a:xfrm flipV="1">
          <a:off x="7861300" y="5753997"/>
          <a:ext cx="889000" cy="54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31220</xdr:rowOff>
    </xdr:from>
    <xdr:to>
      <xdr:col>46</xdr:col>
      <xdr:colOff>38100</xdr:colOff>
      <xdr:row>33</xdr:row>
      <xdr:rowOff>132820</xdr:rowOff>
    </xdr:to>
    <xdr:sp macro="" textlink="">
      <xdr:nvSpPr>
        <xdr:cNvPr id="290" name="フローチャート: 判断 289"/>
        <xdr:cNvSpPr/>
      </xdr:nvSpPr>
      <xdr:spPr>
        <a:xfrm>
          <a:off x="8699500" y="5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149347</xdr:rowOff>
    </xdr:from>
    <xdr:ext cx="599010" cy="259045"/>
    <xdr:sp macro="" textlink="">
      <xdr:nvSpPr>
        <xdr:cNvPr id="291" name="テキスト ボックス 290"/>
        <xdr:cNvSpPr txBox="1"/>
      </xdr:nvSpPr>
      <xdr:spPr>
        <a:xfrm>
          <a:off x="8450795" y="546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127955</xdr:rowOff>
    </xdr:from>
    <xdr:to>
      <xdr:col>41</xdr:col>
      <xdr:colOff>50800</xdr:colOff>
      <xdr:row>36</xdr:row>
      <xdr:rowOff>151020</xdr:rowOff>
    </xdr:to>
    <xdr:cxnSp macro="">
      <xdr:nvCxnSpPr>
        <xdr:cNvPr id="292" name="直線コネクタ 291"/>
        <xdr:cNvCxnSpPr/>
      </xdr:nvCxnSpPr>
      <xdr:spPr>
        <a:xfrm flipV="1">
          <a:off x="6972300" y="6300155"/>
          <a:ext cx="889000" cy="2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10769</xdr:rowOff>
    </xdr:from>
    <xdr:to>
      <xdr:col>41</xdr:col>
      <xdr:colOff>101600</xdr:colOff>
      <xdr:row>37</xdr:row>
      <xdr:rowOff>112369</xdr:rowOff>
    </xdr:to>
    <xdr:sp macro="" textlink="">
      <xdr:nvSpPr>
        <xdr:cNvPr id="293" name="フローチャート: 判断 292"/>
        <xdr:cNvSpPr/>
      </xdr:nvSpPr>
      <xdr:spPr>
        <a:xfrm>
          <a:off x="7810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103496</xdr:rowOff>
    </xdr:from>
    <xdr:ext cx="534377" cy="259045"/>
    <xdr:sp macro="" textlink="">
      <xdr:nvSpPr>
        <xdr:cNvPr id="294" name="テキスト ボックス 293"/>
        <xdr:cNvSpPr txBox="1"/>
      </xdr:nvSpPr>
      <xdr:spPr>
        <a:xfrm>
          <a:off x="7594111" y="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28092</xdr:rowOff>
    </xdr:from>
    <xdr:to>
      <xdr:col>36</xdr:col>
      <xdr:colOff>165100</xdr:colOff>
      <xdr:row>37</xdr:row>
      <xdr:rowOff>129692</xdr:rowOff>
    </xdr:to>
    <xdr:sp macro="" textlink="">
      <xdr:nvSpPr>
        <xdr:cNvPr id="295" name="フローチャート: 判断 294"/>
        <xdr:cNvSpPr/>
      </xdr:nvSpPr>
      <xdr:spPr>
        <a:xfrm>
          <a:off x="6921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120819</xdr:rowOff>
    </xdr:from>
    <xdr:ext cx="534377" cy="259045"/>
    <xdr:sp macro="" textlink="">
      <xdr:nvSpPr>
        <xdr:cNvPr id="296" name="テキスト ボックス 295"/>
        <xdr:cNvSpPr txBox="1"/>
      </xdr:nvSpPr>
      <xdr:spPr>
        <a:xfrm>
          <a:off x="6705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56059</xdr:rowOff>
    </xdr:from>
    <xdr:to>
      <xdr:col>55</xdr:col>
      <xdr:colOff>50800</xdr:colOff>
      <xdr:row>35</xdr:row>
      <xdr:rowOff>157659</xdr:rowOff>
    </xdr:to>
    <xdr:sp macro="" textlink="">
      <xdr:nvSpPr>
        <xdr:cNvPr id="302" name="楕円 301"/>
        <xdr:cNvSpPr/>
      </xdr:nvSpPr>
      <xdr:spPr>
        <a:xfrm>
          <a:off x="10426700" y="605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78936</xdr:rowOff>
    </xdr:from>
    <xdr:ext cx="599010" cy="259045"/>
    <xdr:sp macro="" textlink="">
      <xdr:nvSpPr>
        <xdr:cNvPr id="303" name="補助費等該当値テキスト"/>
        <xdr:cNvSpPr txBox="1"/>
      </xdr:nvSpPr>
      <xdr:spPr>
        <a:xfrm>
          <a:off x="10528300" y="590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140171</xdr:rowOff>
    </xdr:from>
    <xdr:to>
      <xdr:col>50</xdr:col>
      <xdr:colOff>165100</xdr:colOff>
      <xdr:row>36</xdr:row>
      <xdr:rowOff>70321</xdr:rowOff>
    </xdr:to>
    <xdr:sp macro="" textlink="">
      <xdr:nvSpPr>
        <xdr:cNvPr id="304" name="楕円 303"/>
        <xdr:cNvSpPr/>
      </xdr:nvSpPr>
      <xdr:spPr>
        <a:xfrm>
          <a:off x="9588500" y="614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86848</xdr:rowOff>
    </xdr:from>
    <xdr:ext cx="599010" cy="259045"/>
    <xdr:sp macro="" textlink="">
      <xdr:nvSpPr>
        <xdr:cNvPr id="305" name="テキスト ボックス 304"/>
        <xdr:cNvSpPr txBox="1"/>
      </xdr:nvSpPr>
      <xdr:spPr>
        <a:xfrm>
          <a:off x="9339795" y="591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45347</xdr:rowOff>
    </xdr:from>
    <xdr:to>
      <xdr:col>46</xdr:col>
      <xdr:colOff>38100</xdr:colOff>
      <xdr:row>33</xdr:row>
      <xdr:rowOff>146947</xdr:rowOff>
    </xdr:to>
    <xdr:sp macro="" textlink="">
      <xdr:nvSpPr>
        <xdr:cNvPr id="306" name="楕円 305"/>
        <xdr:cNvSpPr/>
      </xdr:nvSpPr>
      <xdr:spPr>
        <a:xfrm>
          <a:off x="8699500" y="5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138074</xdr:rowOff>
    </xdr:from>
    <xdr:ext cx="599010" cy="259045"/>
    <xdr:sp macro="" textlink="">
      <xdr:nvSpPr>
        <xdr:cNvPr id="307" name="テキスト ボックス 306"/>
        <xdr:cNvSpPr txBox="1"/>
      </xdr:nvSpPr>
      <xdr:spPr>
        <a:xfrm>
          <a:off x="8450795" y="579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77155</xdr:rowOff>
    </xdr:from>
    <xdr:to>
      <xdr:col>41</xdr:col>
      <xdr:colOff>101600</xdr:colOff>
      <xdr:row>37</xdr:row>
      <xdr:rowOff>7305</xdr:rowOff>
    </xdr:to>
    <xdr:sp macro="" textlink="">
      <xdr:nvSpPr>
        <xdr:cNvPr id="308" name="楕円 307"/>
        <xdr:cNvSpPr/>
      </xdr:nvSpPr>
      <xdr:spPr>
        <a:xfrm>
          <a:off x="7810500" y="624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23832</xdr:rowOff>
    </xdr:from>
    <xdr:ext cx="534377" cy="259045"/>
    <xdr:sp macro="" textlink="">
      <xdr:nvSpPr>
        <xdr:cNvPr id="309" name="テキスト ボックス 308"/>
        <xdr:cNvSpPr txBox="1"/>
      </xdr:nvSpPr>
      <xdr:spPr>
        <a:xfrm>
          <a:off x="7594111" y="602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100220</xdr:rowOff>
    </xdr:from>
    <xdr:to>
      <xdr:col>36</xdr:col>
      <xdr:colOff>165100</xdr:colOff>
      <xdr:row>37</xdr:row>
      <xdr:rowOff>30370</xdr:rowOff>
    </xdr:to>
    <xdr:sp macro="" textlink="">
      <xdr:nvSpPr>
        <xdr:cNvPr id="310" name="楕円 309"/>
        <xdr:cNvSpPr/>
      </xdr:nvSpPr>
      <xdr:spPr>
        <a:xfrm>
          <a:off x="6921500" y="62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46897</xdr:rowOff>
    </xdr:from>
    <xdr:ext cx="534377" cy="259045"/>
    <xdr:sp macro="" textlink="">
      <xdr:nvSpPr>
        <xdr:cNvPr id="311" name="テキスト ボックス 310"/>
        <xdr:cNvSpPr txBox="1"/>
      </xdr:nvSpPr>
      <xdr:spPr>
        <a:xfrm>
          <a:off x="6705111" y="604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139695</xdr:rowOff>
    </xdr:from>
    <xdr:to>
      <xdr:col>55</xdr:col>
      <xdr:colOff>0</xdr:colOff>
      <xdr:row>57</xdr:row>
      <xdr:rowOff>41932</xdr:rowOff>
    </xdr:to>
    <xdr:cxnSp macro="">
      <xdr:nvCxnSpPr>
        <xdr:cNvPr id="338" name="直線コネクタ 337"/>
        <xdr:cNvCxnSpPr/>
      </xdr:nvCxnSpPr>
      <xdr:spPr>
        <a:xfrm flipV="1">
          <a:off x="9639300" y="9740895"/>
          <a:ext cx="838200" cy="7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67354</xdr:rowOff>
    </xdr:from>
    <xdr:ext cx="534377" cy="259045"/>
    <xdr:sp macro="" textlink="">
      <xdr:nvSpPr>
        <xdr:cNvPr id="339" name="普通建設事業費平均値テキスト"/>
        <xdr:cNvSpPr txBox="1"/>
      </xdr:nvSpPr>
      <xdr:spPr>
        <a:xfrm>
          <a:off x="10528300" y="966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3815</xdr:rowOff>
    </xdr:from>
    <xdr:to>
      <xdr:col>50</xdr:col>
      <xdr:colOff>114300</xdr:colOff>
      <xdr:row>57</xdr:row>
      <xdr:rowOff>41932</xdr:rowOff>
    </xdr:to>
    <xdr:cxnSp macro="">
      <xdr:nvCxnSpPr>
        <xdr:cNvPr id="341" name="直線コネクタ 340"/>
        <xdr:cNvCxnSpPr/>
      </xdr:nvCxnSpPr>
      <xdr:spPr>
        <a:xfrm>
          <a:off x="8750300" y="9776465"/>
          <a:ext cx="889000" cy="3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52589</xdr:rowOff>
    </xdr:from>
    <xdr:ext cx="534377" cy="259045"/>
    <xdr:sp macro="" textlink="">
      <xdr:nvSpPr>
        <xdr:cNvPr id="343" name="テキスト ボックス 342"/>
        <xdr:cNvSpPr txBox="1"/>
      </xdr:nvSpPr>
      <xdr:spPr>
        <a:xfrm>
          <a:off x="9372111" y="94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3815</xdr:rowOff>
    </xdr:from>
    <xdr:to>
      <xdr:col>45</xdr:col>
      <xdr:colOff>177800</xdr:colOff>
      <xdr:row>57</xdr:row>
      <xdr:rowOff>62973</xdr:rowOff>
    </xdr:to>
    <xdr:cxnSp macro="">
      <xdr:nvCxnSpPr>
        <xdr:cNvPr id="344" name="直線コネクタ 343"/>
        <xdr:cNvCxnSpPr/>
      </xdr:nvCxnSpPr>
      <xdr:spPr>
        <a:xfrm flipV="1">
          <a:off x="7861300" y="9776465"/>
          <a:ext cx="889000" cy="5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8286</xdr:rowOff>
    </xdr:from>
    <xdr:to>
      <xdr:col>46</xdr:col>
      <xdr:colOff>38100</xdr:colOff>
      <xdr:row>56</xdr:row>
      <xdr:rowOff>109886</xdr:rowOff>
    </xdr:to>
    <xdr:sp macro="" textlink="">
      <xdr:nvSpPr>
        <xdr:cNvPr id="345" name="フローチャート: 判断 344"/>
        <xdr:cNvSpPr/>
      </xdr:nvSpPr>
      <xdr:spPr>
        <a:xfrm>
          <a:off x="8699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126413</xdr:rowOff>
    </xdr:from>
    <xdr:ext cx="534377" cy="259045"/>
    <xdr:sp macro="" textlink="">
      <xdr:nvSpPr>
        <xdr:cNvPr id="346" name="テキスト ボックス 345"/>
        <xdr:cNvSpPr txBox="1"/>
      </xdr:nvSpPr>
      <xdr:spPr>
        <a:xfrm>
          <a:off x="8483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48690</xdr:rowOff>
    </xdr:from>
    <xdr:to>
      <xdr:col>41</xdr:col>
      <xdr:colOff>50800</xdr:colOff>
      <xdr:row>57</xdr:row>
      <xdr:rowOff>62973</xdr:rowOff>
    </xdr:to>
    <xdr:cxnSp macro="">
      <xdr:nvCxnSpPr>
        <xdr:cNvPr id="347" name="直線コネクタ 346"/>
        <xdr:cNvCxnSpPr/>
      </xdr:nvCxnSpPr>
      <xdr:spPr>
        <a:xfrm>
          <a:off x="6972300" y="9821340"/>
          <a:ext cx="889000" cy="1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111001</xdr:rowOff>
    </xdr:from>
    <xdr:to>
      <xdr:col>41</xdr:col>
      <xdr:colOff>101600</xdr:colOff>
      <xdr:row>57</xdr:row>
      <xdr:rowOff>41151</xdr:rowOff>
    </xdr:to>
    <xdr:sp macro="" textlink="">
      <xdr:nvSpPr>
        <xdr:cNvPr id="348" name="フローチャート: 判断 347"/>
        <xdr:cNvSpPr/>
      </xdr:nvSpPr>
      <xdr:spPr>
        <a:xfrm>
          <a:off x="7810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57678</xdr:rowOff>
    </xdr:from>
    <xdr:ext cx="534377" cy="259045"/>
    <xdr:sp macro="" textlink="">
      <xdr:nvSpPr>
        <xdr:cNvPr id="349" name="テキスト ボックス 348"/>
        <xdr:cNvSpPr txBox="1"/>
      </xdr:nvSpPr>
      <xdr:spPr>
        <a:xfrm>
          <a:off x="7594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115486</xdr:rowOff>
    </xdr:from>
    <xdr:to>
      <xdr:col>36</xdr:col>
      <xdr:colOff>165100</xdr:colOff>
      <xdr:row>57</xdr:row>
      <xdr:rowOff>45636</xdr:rowOff>
    </xdr:to>
    <xdr:sp macro="" textlink="">
      <xdr:nvSpPr>
        <xdr:cNvPr id="350" name="フローチャート: 判断 349"/>
        <xdr:cNvSpPr/>
      </xdr:nvSpPr>
      <xdr:spPr>
        <a:xfrm>
          <a:off x="6921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62163</xdr:rowOff>
    </xdr:from>
    <xdr:ext cx="534377" cy="259045"/>
    <xdr:sp macro="" textlink="">
      <xdr:nvSpPr>
        <xdr:cNvPr id="351" name="テキスト ボックス 350"/>
        <xdr:cNvSpPr txBox="1"/>
      </xdr:nvSpPr>
      <xdr:spPr>
        <a:xfrm>
          <a:off x="6705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88895</xdr:rowOff>
    </xdr:from>
    <xdr:to>
      <xdr:col>55</xdr:col>
      <xdr:colOff>50800</xdr:colOff>
      <xdr:row>57</xdr:row>
      <xdr:rowOff>19045</xdr:rowOff>
    </xdr:to>
    <xdr:sp macro="" textlink="">
      <xdr:nvSpPr>
        <xdr:cNvPr id="357" name="楕円 356"/>
        <xdr:cNvSpPr/>
      </xdr:nvSpPr>
      <xdr:spPr>
        <a:xfrm>
          <a:off x="10426700" y="969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111772</xdr:rowOff>
    </xdr:from>
    <xdr:ext cx="534377" cy="259045"/>
    <xdr:sp macro="" textlink="">
      <xdr:nvSpPr>
        <xdr:cNvPr id="358" name="普通建設事業費該当値テキスト"/>
        <xdr:cNvSpPr txBox="1"/>
      </xdr:nvSpPr>
      <xdr:spPr>
        <a:xfrm>
          <a:off x="10528300" y="954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162582</xdr:rowOff>
    </xdr:from>
    <xdr:to>
      <xdr:col>50</xdr:col>
      <xdr:colOff>165100</xdr:colOff>
      <xdr:row>57</xdr:row>
      <xdr:rowOff>92732</xdr:rowOff>
    </xdr:to>
    <xdr:sp macro="" textlink="">
      <xdr:nvSpPr>
        <xdr:cNvPr id="359" name="楕円 358"/>
        <xdr:cNvSpPr/>
      </xdr:nvSpPr>
      <xdr:spPr>
        <a:xfrm>
          <a:off x="9588500" y="976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83859</xdr:rowOff>
    </xdr:from>
    <xdr:ext cx="534377" cy="259045"/>
    <xdr:sp macro="" textlink="">
      <xdr:nvSpPr>
        <xdr:cNvPr id="360" name="テキスト ボックス 359"/>
        <xdr:cNvSpPr txBox="1"/>
      </xdr:nvSpPr>
      <xdr:spPr>
        <a:xfrm>
          <a:off x="9372111" y="985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124465</xdr:rowOff>
    </xdr:from>
    <xdr:to>
      <xdr:col>46</xdr:col>
      <xdr:colOff>38100</xdr:colOff>
      <xdr:row>57</xdr:row>
      <xdr:rowOff>54615</xdr:rowOff>
    </xdr:to>
    <xdr:sp macro="" textlink="">
      <xdr:nvSpPr>
        <xdr:cNvPr id="361" name="楕円 360"/>
        <xdr:cNvSpPr/>
      </xdr:nvSpPr>
      <xdr:spPr>
        <a:xfrm>
          <a:off x="8699500" y="972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45742</xdr:rowOff>
    </xdr:from>
    <xdr:ext cx="534377" cy="259045"/>
    <xdr:sp macro="" textlink="">
      <xdr:nvSpPr>
        <xdr:cNvPr id="362" name="テキスト ボックス 361"/>
        <xdr:cNvSpPr txBox="1"/>
      </xdr:nvSpPr>
      <xdr:spPr>
        <a:xfrm>
          <a:off x="8483111" y="981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12173</xdr:rowOff>
    </xdr:from>
    <xdr:to>
      <xdr:col>41</xdr:col>
      <xdr:colOff>101600</xdr:colOff>
      <xdr:row>57</xdr:row>
      <xdr:rowOff>113773</xdr:rowOff>
    </xdr:to>
    <xdr:sp macro="" textlink="">
      <xdr:nvSpPr>
        <xdr:cNvPr id="363" name="楕円 362"/>
        <xdr:cNvSpPr/>
      </xdr:nvSpPr>
      <xdr:spPr>
        <a:xfrm>
          <a:off x="7810500" y="97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104900</xdr:rowOff>
    </xdr:from>
    <xdr:ext cx="534377" cy="259045"/>
    <xdr:sp macro="" textlink="">
      <xdr:nvSpPr>
        <xdr:cNvPr id="364" name="テキスト ボックス 363"/>
        <xdr:cNvSpPr txBox="1"/>
      </xdr:nvSpPr>
      <xdr:spPr>
        <a:xfrm>
          <a:off x="7594111" y="987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169340</xdr:rowOff>
    </xdr:from>
    <xdr:to>
      <xdr:col>36</xdr:col>
      <xdr:colOff>165100</xdr:colOff>
      <xdr:row>57</xdr:row>
      <xdr:rowOff>99490</xdr:rowOff>
    </xdr:to>
    <xdr:sp macro="" textlink="">
      <xdr:nvSpPr>
        <xdr:cNvPr id="365" name="楕円 364"/>
        <xdr:cNvSpPr/>
      </xdr:nvSpPr>
      <xdr:spPr>
        <a:xfrm>
          <a:off x="6921500" y="97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90617</xdr:rowOff>
    </xdr:from>
    <xdr:ext cx="534377" cy="259045"/>
    <xdr:sp macro="" textlink="">
      <xdr:nvSpPr>
        <xdr:cNvPr id="366" name="テキスト ボックス 365"/>
        <xdr:cNvSpPr txBox="1"/>
      </xdr:nvSpPr>
      <xdr:spPr>
        <a:xfrm>
          <a:off x="6705111" y="986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127143</xdr:rowOff>
    </xdr:from>
    <xdr:to>
      <xdr:col>55</xdr:col>
      <xdr:colOff>0</xdr:colOff>
      <xdr:row>79</xdr:row>
      <xdr:rowOff>15067</xdr:rowOff>
    </xdr:to>
    <xdr:cxnSp macro="">
      <xdr:nvCxnSpPr>
        <xdr:cNvPr id="395" name="直線コネクタ 394"/>
        <xdr:cNvCxnSpPr/>
      </xdr:nvCxnSpPr>
      <xdr:spPr>
        <a:xfrm flipV="1">
          <a:off x="9639300" y="13500243"/>
          <a:ext cx="838200" cy="5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9931</xdr:rowOff>
    </xdr:from>
    <xdr:to>
      <xdr:col>50</xdr:col>
      <xdr:colOff>114300</xdr:colOff>
      <xdr:row>79</xdr:row>
      <xdr:rowOff>15067</xdr:rowOff>
    </xdr:to>
    <xdr:cxnSp macro="">
      <xdr:nvCxnSpPr>
        <xdr:cNvPr id="398" name="直線コネクタ 397"/>
        <xdr:cNvCxnSpPr/>
      </xdr:nvCxnSpPr>
      <xdr:spPr>
        <a:xfrm>
          <a:off x="8750300" y="13554481"/>
          <a:ext cx="8890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9931</xdr:rowOff>
    </xdr:from>
    <xdr:to>
      <xdr:col>45</xdr:col>
      <xdr:colOff>177800</xdr:colOff>
      <xdr:row>79</xdr:row>
      <xdr:rowOff>30178</xdr:rowOff>
    </xdr:to>
    <xdr:cxnSp macro="">
      <xdr:nvCxnSpPr>
        <xdr:cNvPr id="401" name="直線コネクタ 400"/>
        <xdr:cNvCxnSpPr/>
      </xdr:nvCxnSpPr>
      <xdr:spPr>
        <a:xfrm flipV="1">
          <a:off x="7861300" y="13554481"/>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132623</xdr:rowOff>
    </xdr:from>
    <xdr:to>
      <xdr:col>46</xdr:col>
      <xdr:colOff>38100</xdr:colOff>
      <xdr:row>78</xdr:row>
      <xdr:rowOff>62773</xdr:rowOff>
    </xdr:to>
    <xdr:sp macro="" textlink="">
      <xdr:nvSpPr>
        <xdr:cNvPr id="402" name="フローチャート: 判断 401"/>
        <xdr:cNvSpPr/>
      </xdr:nvSpPr>
      <xdr:spPr>
        <a:xfrm>
          <a:off x="8699500" y="1333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79300</xdr:rowOff>
    </xdr:from>
    <xdr:ext cx="534377" cy="259045"/>
    <xdr:sp macro="" textlink="">
      <xdr:nvSpPr>
        <xdr:cNvPr id="403" name="テキスト ボックス 402"/>
        <xdr:cNvSpPr txBox="1"/>
      </xdr:nvSpPr>
      <xdr:spPr>
        <a:xfrm>
          <a:off x="8483111" y="1310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159505</xdr:rowOff>
    </xdr:from>
    <xdr:to>
      <xdr:col>41</xdr:col>
      <xdr:colOff>50800</xdr:colOff>
      <xdr:row>79</xdr:row>
      <xdr:rowOff>30178</xdr:rowOff>
    </xdr:to>
    <xdr:cxnSp macro="">
      <xdr:nvCxnSpPr>
        <xdr:cNvPr id="404" name="直線コネクタ 403"/>
        <xdr:cNvCxnSpPr/>
      </xdr:nvCxnSpPr>
      <xdr:spPr>
        <a:xfrm>
          <a:off x="6972300" y="13532605"/>
          <a:ext cx="889000" cy="4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36337</xdr:rowOff>
    </xdr:from>
    <xdr:to>
      <xdr:col>41</xdr:col>
      <xdr:colOff>101600</xdr:colOff>
      <xdr:row>78</xdr:row>
      <xdr:rowOff>137937</xdr:rowOff>
    </xdr:to>
    <xdr:sp macro="" textlink="">
      <xdr:nvSpPr>
        <xdr:cNvPr id="405" name="フローチャート: 判断 404"/>
        <xdr:cNvSpPr/>
      </xdr:nvSpPr>
      <xdr:spPr>
        <a:xfrm>
          <a:off x="7810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154464</xdr:rowOff>
    </xdr:from>
    <xdr:ext cx="534377" cy="259045"/>
    <xdr:sp macro="" textlink="">
      <xdr:nvSpPr>
        <xdr:cNvPr id="406" name="テキスト ボックス 405"/>
        <xdr:cNvSpPr txBox="1"/>
      </xdr:nvSpPr>
      <xdr:spPr>
        <a:xfrm>
          <a:off x="7594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8837</xdr:rowOff>
    </xdr:from>
    <xdr:to>
      <xdr:col>36</xdr:col>
      <xdr:colOff>165100</xdr:colOff>
      <xdr:row>78</xdr:row>
      <xdr:rowOff>110437</xdr:rowOff>
    </xdr:to>
    <xdr:sp macro="" textlink="">
      <xdr:nvSpPr>
        <xdr:cNvPr id="407" name="フローチャート: 判断 406"/>
        <xdr:cNvSpPr/>
      </xdr:nvSpPr>
      <xdr:spPr>
        <a:xfrm>
          <a:off x="6921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126964</xdr:rowOff>
    </xdr:from>
    <xdr:ext cx="534377" cy="259045"/>
    <xdr:sp macro="" textlink="">
      <xdr:nvSpPr>
        <xdr:cNvPr id="408" name="テキスト ボックス 407"/>
        <xdr:cNvSpPr txBox="1"/>
      </xdr:nvSpPr>
      <xdr:spPr>
        <a:xfrm>
          <a:off x="6705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76343</xdr:rowOff>
    </xdr:from>
    <xdr:to>
      <xdr:col>55</xdr:col>
      <xdr:colOff>50800</xdr:colOff>
      <xdr:row>79</xdr:row>
      <xdr:rowOff>6493</xdr:rowOff>
    </xdr:to>
    <xdr:sp macro="" textlink="">
      <xdr:nvSpPr>
        <xdr:cNvPr id="414" name="楕円 413"/>
        <xdr:cNvSpPr/>
      </xdr:nvSpPr>
      <xdr:spPr>
        <a:xfrm>
          <a:off x="10426700" y="134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13622</xdr:rowOff>
    </xdr:from>
    <xdr:ext cx="534377" cy="259045"/>
    <xdr:sp macro="" textlink="">
      <xdr:nvSpPr>
        <xdr:cNvPr id="415" name="普通建設事業費 （ うち新規整備　）該当値テキスト"/>
        <xdr:cNvSpPr txBox="1"/>
      </xdr:nvSpPr>
      <xdr:spPr>
        <a:xfrm>
          <a:off x="10528300" y="1338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135717</xdr:rowOff>
    </xdr:from>
    <xdr:to>
      <xdr:col>50</xdr:col>
      <xdr:colOff>165100</xdr:colOff>
      <xdr:row>79</xdr:row>
      <xdr:rowOff>65867</xdr:rowOff>
    </xdr:to>
    <xdr:sp macro="" textlink="">
      <xdr:nvSpPr>
        <xdr:cNvPr id="416" name="楕円 415"/>
        <xdr:cNvSpPr/>
      </xdr:nvSpPr>
      <xdr:spPr>
        <a:xfrm>
          <a:off x="9588500" y="1350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56994</xdr:rowOff>
    </xdr:from>
    <xdr:ext cx="469744" cy="259045"/>
    <xdr:sp macro="" textlink="">
      <xdr:nvSpPr>
        <xdr:cNvPr id="417" name="テキスト ボックス 416"/>
        <xdr:cNvSpPr txBox="1"/>
      </xdr:nvSpPr>
      <xdr:spPr>
        <a:xfrm>
          <a:off x="9404428" y="1360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130581</xdr:rowOff>
    </xdr:from>
    <xdr:to>
      <xdr:col>46</xdr:col>
      <xdr:colOff>38100</xdr:colOff>
      <xdr:row>79</xdr:row>
      <xdr:rowOff>60731</xdr:rowOff>
    </xdr:to>
    <xdr:sp macro="" textlink="">
      <xdr:nvSpPr>
        <xdr:cNvPr id="418" name="楕円 417"/>
        <xdr:cNvSpPr/>
      </xdr:nvSpPr>
      <xdr:spPr>
        <a:xfrm>
          <a:off x="8699500" y="135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51858</xdr:rowOff>
    </xdr:from>
    <xdr:ext cx="469744" cy="259045"/>
    <xdr:sp macro="" textlink="">
      <xdr:nvSpPr>
        <xdr:cNvPr id="419" name="テキスト ボックス 418"/>
        <xdr:cNvSpPr txBox="1"/>
      </xdr:nvSpPr>
      <xdr:spPr>
        <a:xfrm>
          <a:off x="8515428" y="1359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150828</xdr:rowOff>
    </xdr:from>
    <xdr:to>
      <xdr:col>41</xdr:col>
      <xdr:colOff>101600</xdr:colOff>
      <xdr:row>79</xdr:row>
      <xdr:rowOff>80978</xdr:rowOff>
    </xdr:to>
    <xdr:sp macro="" textlink="">
      <xdr:nvSpPr>
        <xdr:cNvPr id="420" name="楕円 419"/>
        <xdr:cNvSpPr/>
      </xdr:nvSpPr>
      <xdr:spPr>
        <a:xfrm>
          <a:off x="7810500" y="135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72105</xdr:rowOff>
    </xdr:from>
    <xdr:ext cx="469744" cy="259045"/>
    <xdr:sp macro="" textlink="">
      <xdr:nvSpPr>
        <xdr:cNvPr id="421" name="テキスト ボックス 420"/>
        <xdr:cNvSpPr txBox="1"/>
      </xdr:nvSpPr>
      <xdr:spPr>
        <a:xfrm>
          <a:off x="7626428" y="1361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108705</xdr:rowOff>
    </xdr:from>
    <xdr:to>
      <xdr:col>36</xdr:col>
      <xdr:colOff>165100</xdr:colOff>
      <xdr:row>79</xdr:row>
      <xdr:rowOff>38855</xdr:rowOff>
    </xdr:to>
    <xdr:sp macro="" textlink="">
      <xdr:nvSpPr>
        <xdr:cNvPr id="422" name="楕円 421"/>
        <xdr:cNvSpPr/>
      </xdr:nvSpPr>
      <xdr:spPr>
        <a:xfrm>
          <a:off x="6921500" y="134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29982</xdr:rowOff>
    </xdr:from>
    <xdr:ext cx="469744" cy="259045"/>
    <xdr:sp macro="" textlink="">
      <xdr:nvSpPr>
        <xdr:cNvPr id="423" name="テキスト ボックス 422"/>
        <xdr:cNvSpPr txBox="1"/>
      </xdr:nvSpPr>
      <xdr:spPr>
        <a:xfrm>
          <a:off x="6737428" y="135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112826</xdr:rowOff>
    </xdr:from>
    <xdr:to>
      <xdr:col>55</xdr:col>
      <xdr:colOff>0</xdr:colOff>
      <xdr:row>97</xdr:row>
      <xdr:rowOff>122431</xdr:rowOff>
    </xdr:to>
    <xdr:cxnSp macro="">
      <xdr:nvCxnSpPr>
        <xdr:cNvPr id="450" name="直線コネクタ 449"/>
        <xdr:cNvCxnSpPr/>
      </xdr:nvCxnSpPr>
      <xdr:spPr>
        <a:xfrm>
          <a:off x="9639300" y="16743476"/>
          <a:ext cx="838200" cy="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97126</xdr:rowOff>
    </xdr:from>
    <xdr:to>
      <xdr:col>50</xdr:col>
      <xdr:colOff>114300</xdr:colOff>
      <xdr:row>97</xdr:row>
      <xdr:rowOff>112826</xdr:rowOff>
    </xdr:to>
    <xdr:cxnSp macro="">
      <xdr:nvCxnSpPr>
        <xdr:cNvPr id="453" name="直線コネクタ 452"/>
        <xdr:cNvCxnSpPr/>
      </xdr:nvCxnSpPr>
      <xdr:spPr>
        <a:xfrm>
          <a:off x="8750300" y="16727776"/>
          <a:ext cx="889000" cy="1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97126</xdr:rowOff>
    </xdr:from>
    <xdr:to>
      <xdr:col>45</xdr:col>
      <xdr:colOff>177800</xdr:colOff>
      <xdr:row>97</xdr:row>
      <xdr:rowOff>117261</xdr:rowOff>
    </xdr:to>
    <xdr:cxnSp macro="">
      <xdr:nvCxnSpPr>
        <xdr:cNvPr id="456" name="直線コネクタ 455"/>
        <xdr:cNvCxnSpPr/>
      </xdr:nvCxnSpPr>
      <xdr:spPr>
        <a:xfrm flipV="1">
          <a:off x="7861300" y="16727776"/>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27964</xdr:rowOff>
    </xdr:from>
    <xdr:to>
      <xdr:col>46</xdr:col>
      <xdr:colOff>38100</xdr:colOff>
      <xdr:row>97</xdr:row>
      <xdr:rowOff>129564</xdr:rowOff>
    </xdr:to>
    <xdr:sp macro="" textlink="">
      <xdr:nvSpPr>
        <xdr:cNvPr id="457" name="フローチャート: 判断 456"/>
        <xdr:cNvSpPr/>
      </xdr:nvSpPr>
      <xdr:spPr>
        <a:xfrm>
          <a:off x="8699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146091</xdr:rowOff>
    </xdr:from>
    <xdr:ext cx="534377" cy="259045"/>
    <xdr:sp macro="" textlink="">
      <xdr:nvSpPr>
        <xdr:cNvPr id="458" name="テキスト ボックス 457"/>
        <xdr:cNvSpPr txBox="1"/>
      </xdr:nvSpPr>
      <xdr:spPr>
        <a:xfrm>
          <a:off x="8483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117261</xdr:rowOff>
    </xdr:from>
    <xdr:to>
      <xdr:col>41</xdr:col>
      <xdr:colOff>50800</xdr:colOff>
      <xdr:row>97</xdr:row>
      <xdr:rowOff>130305</xdr:rowOff>
    </xdr:to>
    <xdr:cxnSp macro="">
      <xdr:nvCxnSpPr>
        <xdr:cNvPr id="459" name="直線コネクタ 458"/>
        <xdr:cNvCxnSpPr/>
      </xdr:nvCxnSpPr>
      <xdr:spPr>
        <a:xfrm flipV="1">
          <a:off x="6972300" y="16747911"/>
          <a:ext cx="889000" cy="1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76322</xdr:rowOff>
    </xdr:from>
    <xdr:to>
      <xdr:col>41</xdr:col>
      <xdr:colOff>101600</xdr:colOff>
      <xdr:row>98</xdr:row>
      <xdr:rowOff>6472</xdr:rowOff>
    </xdr:to>
    <xdr:sp macro="" textlink="">
      <xdr:nvSpPr>
        <xdr:cNvPr id="460" name="フローチャート: 判断 459"/>
        <xdr:cNvSpPr/>
      </xdr:nvSpPr>
      <xdr:spPr>
        <a:xfrm>
          <a:off x="7810500" y="167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169049</xdr:rowOff>
    </xdr:from>
    <xdr:ext cx="534377" cy="259045"/>
    <xdr:sp macro="" textlink="">
      <xdr:nvSpPr>
        <xdr:cNvPr id="461" name="テキスト ボックス 460"/>
        <xdr:cNvSpPr txBox="1"/>
      </xdr:nvSpPr>
      <xdr:spPr>
        <a:xfrm>
          <a:off x="7594111" y="167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91900</xdr:rowOff>
    </xdr:from>
    <xdr:to>
      <xdr:col>36</xdr:col>
      <xdr:colOff>165100</xdr:colOff>
      <xdr:row>98</xdr:row>
      <xdr:rowOff>22050</xdr:rowOff>
    </xdr:to>
    <xdr:sp macro="" textlink="">
      <xdr:nvSpPr>
        <xdr:cNvPr id="462" name="フローチャート: 判断 461"/>
        <xdr:cNvSpPr/>
      </xdr:nvSpPr>
      <xdr:spPr>
        <a:xfrm>
          <a:off x="6921500" y="167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13177</xdr:rowOff>
    </xdr:from>
    <xdr:ext cx="534377" cy="259045"/>
    <xdr:sp macro="" textlink="">
      <xdr:nvSpPr>
        <xdr:cNvPr id="463" name="テキスト ボックス 462"/>
        <xdr:cNvSpPr txBox="1"/>
      </xdr:nvSpPr>
      <xdr:spPr>
        <a:xfrm>
          <a:off x="6705111" y="1681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71631</xdr:rowOff>
    </xdr:from>
    <xdr:to>
      <xdr:col>55</xdr:col>
      <xdr:colOff>50800</xdr:colOff>
      <xdr:row>98</xdr:row>
      <xdr:rowOff>1781</xdr:rowOff>
    </xdr:to>
    <xdr:sp macro="" textlink="">
      <xdr:nvSpPr>
        <xdr:cNvPr id="469" name="楕円 468"/>
        <xdr:cNvSpPr/>
      </xdr:nvSpPr>
      <xdr:spPr>
        <a:xfrm>
          <a:off x="10426700" y="1670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50058</xdr:rowOff>
    </xdr:from>
    <xdr:ext cx="534377" cy="259045"/>
    <xdr:sp macro="" textlink="">
      <xdr:nvSpPr>
        <xdr:cNvPr id="470" name="普通建設事業費 （ うち更新整備　）該当値テキスト"/>
        <xdr:cNvSpPr txBox="1"/>
      </xdr:nvSpPr>
      <xdr:spPr>
        <a:xfrm>
          <a:off x="10528300" y="1668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62026</xdr:rowOff>
    </xdr:from>
    <xdr:to>
      <xdr:col>50</xdr:col>
      <xdr:colOff>165100</xdr:colOff>
      <xdr:row>97</xdr:row>
      <xdr:rowOff>163626</xdr:rowOff>
    </xdr:to>
    <xdr:sp macro="" textlink="">
      <xdr:nvSpPr>
        <xdr:cNvPr id="471" name="楕円 470"/>
        <xdr:cNvSpPr/>
      </xdr:nvSpPr>
      <xdr:spPr>
        <a:xfrm>
          <a:off x="9588500" y="1669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154753</xdr:rowOff>
    </xdr:from>
    <xdr:ext cx="534377" cy="259045"/>
    <xdr:sp macro="" textlink="">
      <xdr:nvSpPr>
        <xdr:cNvPr id="472" name="テキスト ボックス 471"/>
        <xdr:cNvSpPr txBox="1"/>
      </xdr:nvSpPr>
      <xdr:spPr>
        <a:xfrm>
          <a:off x="9372111" y="167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46326</xdr:rowOff>
    </xdr:from>
    <xdr:to>
      <xdr:col>46</xdr:col>
      <xdr:colOff>38100</xdr:colOff>
      <xdr:row>97</xdr:row>
      <xdr:rowOff>147926</xdr:rowOff>
    </xdr:to>
    <xdr:sp macro="" textlink="">
      <xdr:nvSpPr>
        <xdr:cNvPr id="473" name="楕円 472"/>
        <xdr:cNvSpPr/>
      </xdr:nvSpPr>
      <xdr:spPr>
        <a:xfrm>
          <a:off x="8699500" y="166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139053</xdr:rowOff>
    </xdr:from>
    <xdr:ext cx="534377" cy="259045"/>
    <xdr:sp macro="" textlink="">
      <xdr:nvSpPr>
        <xdr:cNvPr id="474" name="テキスト ボックス 473"/>
        <xdr:cNvSpPr txBox="1"/>
      </xdr:nvSpPr>
      <xdr:spPr>
        <a:xfrm>
          <a:off x="8483111" y="1676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66461</xdr:rowOff>
    </xdr:from>
    <xdr:to>
      <xdr:col>41</xdr:col>
      <xdr:colOff>101600</xdr:colOff>
      <xdr:row>97</xdr:row>
      <xdr:rowOff>168061</xdr:rowOff>
    </xdr:to>
    <xdr:sp macro="" textlink="">
      <xdr:nvSpPr>
        <xdr:cNvPr id="475" name="楕円 474"/>
        <xdr:cNvSpPr/>
      </xdr:nvSpPr>
      <xdr:spPr>
        <a:xfrm>
          <a:off x="7810500" y="166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13138</xdr:rowOff>
    </xdr:from>
    <xdr:ext cx="534377" cy="259045"/>
    <xdr:sp macro="" textlink="">
      <xdr:nvSpPr>
        <xdr:cNvPr id="476" name="テキスト ボックス 475"/>
        <xdr:cNvSpPr txBox="1"/>
      </xdr:nvSpPr>
      <xdr:spPr>
        <a:xfrm>
          <a:off x="7594111" y="1647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79505</xdr:rowOff>
    </xdr:from>
    <xdr:to>
      <xdr:col>36</xdr:col>
      <xdr:colOff>165100</xdr:colOff>
      <xdr:row>98</xdr:row>
      <xdr:rowOff>9655</xdr:rowOff>
    </xdr:to>
    <xdr:sp macro="" textlink="">
      <xdr:nvSpPr>
        <xdr:cNvPr id="477" name="楕円 476"/>
        <xdr:cNvSpPr/>
      </xdr:nvSpPr>
      <xdr:spPr>
        <a:xfrm>
          <a:off x="6921500" y="1671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26182</xdr:rowOff>
    </xdr:from>
    <xdr:ext cx="534377" cy="259045"/>
    <xdr:sp macro="" textlink="">
      <xdr:nvSpPr>
        <xdr:cNvPr id="478" name="テキスト ボックス 477"/>
        <xdr:cNvSpPr txBox="1"/>
      </xdr:nvSpPr>
      <xdr:spPr>
        <a:xfrm>
          <a:off x="6705111" y="1648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28677</xdr:rowOff>
    </xdr:from>
    <xdr:to>
      <xdr:col>85</xdr:col>
      <xdr:colOff>127000</xdr:colOff>
      <xdr:row>39</xdr:row>
      <xdr:rowOff>41402</xdr:rowOff>
    </xdr:to>
    <xdr:cxnSp macro="">
      <xdr:nvCxnSpPr>
        <xdr:cNvPr id="507" name="直線コネクタ 506"/>
        <xdr:cNvCxnSpPr/>
      </xdr:nvCxnSpPr>
      <xdr:spPr>
        <a:xfrm flipV="1">
          <a:off x="15481300" y="6715227"/>
          <a:ext cx="8382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41402</xdr:rowOff>
    </xdr:from>
    <xdr:to>
      <xdr:col>81</xdr:col>
      <xdr:colOff>50800</xdr:colOff>
      <xdr:row>39</xdr:row>
      <xdr:rowOff>44450</xdr:rowOff>
    </xdr:to>
    <xdr:cxnSp macro="">
      <xdr:nvCxnSpPr>
        <xdr:cNvPr id="510" name="直線コネクタ 509"/>
        <xdr:cNvCxnSpPr/>
      </xdr:nvCxnSpPr>
      <xdr:spPr>
        <a:xfrm flipV="1">
          <a:off x="14592300" y="67279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3" name="直線コネクタ 51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161099</xdr:rowOff>
    </xdr:from>
    <xdr:to>
      <xdr:col>76</xdr:col>
      <xdr:colOff>165100</xdr:colOff>
      <xdr:row>38</xdr:row>
      <xdr:rowOff>91249</xdr:rowOff>
    </xdr:to>
    <xdr:sp macro="" textlink="">
      <xdr:nvSpPr>
        <xdr:cNvPr id="514" name="フローチャート: 判断 513"/>
        <xdr:cNvSpPr/>
      </xdr:nvSpPr>
      <xdr:spPr>
        <a:xfrm>
          <a:off x="14541500" y="650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107776</xdr:rowOff>
    </xdr:from>
    <xdr:ext cx="469744" cy="259045"/>
    <xdr:sp macro="" textlink="">
      <xdr:nvSpPr>
        <xdr:cNvPr id="515" name="テキスト ボックス 514"/>
        <xdr:cNvSpPr txBox="1"/>
      </xdr:nvSpPr>
      <xdr:spPr>
        <a:xfrm>
          <a:off x="14357428" y="627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41402</xdr:rowOff>
    </xdr:from>
    <xdr:to>
      <xdr:col>71</xdr:col>
      <xdr:colOff>177800</xdr:colOff>
      <xdr:row>39</xdr:row>
      <xdr:rowOff>44450</xdr:rowOff>
    </xdr:to>
    <xdr:cxnSp macro="">
      <xdr:nvCxnSpPr>
        <xdr:cNvPr id="516" name="直線コネクタ 515"/>
        <xdr:cNvCxnSpPr/>
      </xdr:nvCxnSpPr>
      <xdr:spPr>
        <a:xfrm>
          <a:off x="12814300" y="67279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17" name="フローチャート: 判断 516"/>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135418</xdr:rowOff>
    </xdr:from>
    <xdr:ext cx="469744" cy="259045"/>
    <xdr:sp macro="" textlink="">
      <xdr:nvSpPr>
        <xdr:cNvPr id="518" name="テキスト ボックス 517"/>
        <xdr:cNvSpPr txBox="1"/>
      </xdr:nvSpPr>
      <xdr:spPr>
        <a:xfrm>
          <a:off x="13468428" y="630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19" name="フローチャート: 判断 518"/>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171061</xdr:rowOff>
    </xdr:from>
    <xdr:ext cx="469744" cy="259045"/>
    <xdr:sp macro="" textlink="">
      <xdr:nvSpPr>
        <xdr:cNvPr id="520" name="テキスト ボックス 519"/>
        <xdr:cNvSpPr txBox="1"/>
      </xdr:nvSpPr>
      <xdr:spPr>
        <a:xfrm>
          <a:off x="12579428" y="63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149327</xdr:rowOff>
    </xdr:from>
    <xdr:to>
      <xdr:col>85</xdr:col>
      <xdr:colOff>177800</xdr:colOff>
      <xdr:row>39</xdr:row>
      <xdr:rowOff>79477</xdr:rowOff>
    </xdr:to>
    <xdr:sp macro="" textlink="">
      <xdr:nvSpPr>
        <xdr:cNvPr id="526" name="楕円 525"/>
        <xdr:cNvSpPr/>
      </xdr:nvSpPr>
      <xdr:spPr>
        <a:xfrm>
          <a:off x="16268700" y="66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64254</xdr:rowOff>
    </xdr:from>
    <xdr:ext cx="378565" cy="259045"/>
    <xdr:sp macro="" textlink="">
      <xdr:nvSpPr>
        <xdr:cNvPr id="527" name="災害復旧事業費該当値テキスト"/>
        <xdr:cNvSpPr txBox="1"/>
      </xdr:nvSpPr>
      <xdr:spPr>
        <a:xfrm>
          <a:off x="16370300" y="657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162052</xdr:rowOff>
    </xdr:from>
    <xdr:to>
      <xdr:col>81</xdr:col>
      <xdr:colOff>101600</xdr:colOff>
      <xdr:row>39</xdr:row>
      <xdr:rowOff>92202</xdr:rowOff>
    </xdr:to>
    <xdr:sp macro="" textlink="">
      <xdr:nvSpPr>
        <xdr:cNvPr id="528" name="楕円 527"/>
        <xdr:cNvSpPr/>
      </xdr:nvSpPr>
      <xdr:spPr>
        <a:xfrm>
          <a:off x="15430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83329</xdr:rowOff>
    </xdr:from>
    <xdr:ext cx="378565" cy="259045"/>
    <xdr:sp macro="" textlink="">
      <xdr:nvSpPr>
        <xdr:cNvPr id="529" name="テキスト ボックス 528"/>
        <xdr:cNvSpPr txBox="1"/>
      </xdr:nvSpPr>
      <xdr:spPr>
        <a:xfrm>
          <a:off x="15292017" y="6769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0" name="楕円 52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1" name="テキスト ボックス 53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2" name="楕円 53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3" name="テキスト ボックス 53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162052</xdr:rowOff>
    </xdr:from>
    <xdr:to>
      <xdr:col>67</xdr:col>
      <xdr:colOff>101600</xdr:colOff>
      <xdr:row>39</xdr:row>
      <xdr:rowOff>92202</xdr:rowOff>
    </xdr:to>
    <xdr:sp macro="" textlink="">
      <xdr:nvSpPr>
        <xdr:cNvPr id="534" name="楕円 533"/>
        <xdr:cNvSpPr/>
      </xdr:nvSpPr>
      <xdr:spPr>
        <a:xfrm>
          <a:off x="12763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83329</xdr:rowOff>
    </xdr:from>
    <xdr:ext cx="378565" cy="259045"/>
    <xdr:sp macro="" textlink="">
      <xdr:nvSpPr>
        <xdr:cNvPr id="535" name="テキスト ボックス 534"/>
        <xdr:cNvSpPr txBox="1"/>
      </xdr:nvSpPr>
      <xdr:spPr>
        <a:xfrm>
          <a:off x="12625017" y="6769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157356</xdr:rowOff>
    </xdr:from>
    <xdr:to>
      <xdr:col>85</xdr:col>
      <xdr:colOff>127000</xdr:colOff>
      <xdr:row>77</xdr:row>
      <xdr:rowOff>16974</xdr:rowOff>
    </xdr:to>
    <xdr:cxnSp macro="">
      <xdr:nvCxnSpPr>
        <xdr:cNvPr id="616" name="直線コネクタ 615"/>
        <xdr:cNvCxnSpPr/>
      </xdr:nvCxnSpPr>
      <xdr:spPr>
        <a:xfrm flipV="1">
          <a:off x="15481300" y="13187556"/>
          <a:ext cx="838200" cy="3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52272</xdr:rowOff>
    </xdr:from>
    <xdr:ext cx="534377" cy="259045"/>
    <xdr:sp macro="" textlink="">
      <xdr:nvSpPr>
        <xdr:cNvPr id="617" name="公債費平均値テキスト"/>
        <xdr:cNvSpPr txBox="1"/>
      </xdr:nvSpPr>
      <xdr:spPr>
        <a:xfrm>
          <a:off x="16370300" y="1325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16974</xdr:rowOff>
    </xdr:from>
    <xdr:to>
      <xdr:col>81</xdr:col>
      <xdr:colOff>50800</xdr:colOff>
      <xdr:row>77</xdr:row>
      <xdr:rowOff>56838</xdr:rowOff>
    </xdr:to>
    <xdr:cxnSp macro="">
      <xdr:nvCxnSpPr>
        <xdr:cNvPr id="619" name="直線コネクタ 618"/>
        <xdr:cNvCxnSpPr/>
      </xdr:nvCxnSpPr>
      <xdr:spPr>
        <a:xfrm flipV="1">
          <a:off x="14592300" y="13218624"/>
          <a:ext cx="889000" cy="3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5354</xdr:rowOff>
    </xdr:from>
    <xdr:ext cx="534377" cy="259045"/>
    <xdr:sp macro="" textlink="">
      <xdr:nvSpPr>
        <xdr:cNvPr id="621" name="テキスト ボックス 620"/>
        <xdr:cNvSpPr txBox="1"/>
      </xdr:nvSpPr>
      <xdr:spPr>
        <a:xfrm>
          <a:off x="15214111" y="13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56838</xdr:rowOff>
    </xdr:from>
    <xdr:to>
      <xdr:col>76</xdr:col>
      <xdr:colOff>114300</xdr:colOff>
      <xdr:row>77</xdr:row>
      <xdr:rowOff>79121</xdr:rowOff>
    </xdr:to>
    <xdr:cxnSp macro="">
      <xdr:nvCxnSpPr>
        <xdr:cNvPr id="622" name="直線コネクタ 621"/>
        <xdr:cNvCxnSpPr/>
      </xdr:nvCxnSpPr>
      <xdr:spPr>
        <a:xfrm flipV="1">
          <a:off x="13703300" y="13258488"/>
          <a:ext cx="889000" cy="2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121405</xdr:rowOff>
    </xdr:from>
    <xdr:to>
      <xdr:col>76</xdr:col>
      <xdr:colOff>165100</xdr:colOff>
      <xdr:row>77</xdr:row>
      <xdr:rowOff>51555</xdr:rowOff>
    </xdr:to>
    <xdr:sp macro="" textlink="">
      <xdr:nvSpPr>
        <xdr:cNvPr id="623" name="フローチャート: 判断 622"/>
        <xdr:cNvSpPr/>
      </xdr:nvSpPr>
      <xdr:spPr>
        <a:xfrm>
          <a:off x="14541500" y="1315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68082</xdr:rowOff>
    </xdr:from>
    <xdr:ext cx="534377" cy="259045"/>
    <xdr:sp macro="" textlink="">
      <xdr:nvSpPr>
        <xdr:cNvPr id="624" name="テキスト ボックス 623"/>
        <xdr:cNvSpPr txBox="1"/>
      </xdr:nvSpPr>
      <xdr:spPr>
        <a:xfrm>
          <a:off x="14325111" y="1292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79121</xdr:rowOff>
    </xdr:from>
    <xdr:to>
      <xdr:col>71</xdr:col>
      <xdr:colOff>177800</xdr:colOff>
      <xdr:row>77</xdr:row>
      <xdr:rowOff>135640</xdr:rowOff>
    </xdr:to>
    <xdr:cxnSp macro="">
      <xdr:nvCxnSpPr>
        <xdr:cNvPr id="625" name="直線コネクタ 624"/>
        <xdr:cNvCxnSpPr/>
      </xdr:nvCxnSpPr>
      <xdr:spPr>
        <a:xfrm flipV="1">
          <a:off x="12814300" y="13280771"/>
          <a:ext cx="889000" cy="5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123712</xdr:rowOff>
    </xdr:from>
    <xdr:to>
      <xdr:col>72</xdr:col>
      <xdr:colOff>38100</xdr:colOff>
      <xdr:row>78</xdr:row>
      <xdr:rowOff>53862</xdr:rowOff>
    </xdr:to>
    <xdr:sp macro="" textlink="">
      <xdr:nvSpPr>
        <xdr:cNvPr id="626" name="フローチャート: 判断 625"/>
        <xdr:cNvSpPr/>
      </xdr:nvSpPr>
      <xdr:spPr>
        <a:xfrm>
          <a:off x="13652500" y="13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44989</xdr:rowOff>
    </xdr:from>
    <xdr:ext cx="534377" cy="259045"/>
    <xdr:sp macro="" textlink="">
      <xdr:nvSpPr>
        <xdr:cNvPr id="627" name="テキスト ボックス 626"/>
        <xdr:cNvSpPr txBox="1"/>
      </xdr:nvSpPr>
      <xdr:spPr>
        <a:xfrm>
          <a:off x="13436111" y="1341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127360</xdr:rowOff>
    </xdr:from>
    <xdr:to>
      <xdr:col>67</xdr:col>
      <xdr:colOff>101600</xdr:colOff>
      <xdr:row>78</xdr:row>
      <xdr:rowOff>57510</xdr:rowOff>
    </xdr:to>
    <xdr:sp macro="" textlink="">
      <xdr:nvSpPr>
        <xdr:cNvPr id="628" name="フローチャート: 判断 627"/>
        <xdr:cNvSpPr/>
      </xdr:nvSpPr>
      <xdr:spPr>
        <a:xfrm>
          <a:off x="12763500" y="1332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48637</xdr:rowOff>
    </xdr:from>
    <xdr:ext cx="534377" cy="259045"/>
    <xdr:sp macro="" textlink="">
      <xdr:nvSpPr>
        <xdr:cNvPr id="629" name="テキスト ボックス 628"/>
        <xdr:cNvSpPr txBox="1"/>
      </xdr:nvSpPr>
      <xdr:spPr>
        <a:xfrm>
          <a:off x="12547111" y="1342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106556</xdr:rowOff>
    </xdr:from>
    <xdr:to>
      <xdr:col>85</xdr:col>
      <xdr:colOff>177800</xdr:colOff>
      <xdr:row>77</xdr:row>
      <xdr:rowOff>36706</xdr:rowOff>
    </xdr:to>
    <xdr:sp macro="" textlink="">
      <xdr:nvSpPr>
        <xdr:cNvPr id="635" name="楕円 634"/>
        <xdr:cNvSpPr/>
      </xdr:nvSpPr>
      <xdr:spPr>
        <a:xfrm>
          <a:off x="16268700" y="1313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129433</xdr:rowOff>
    </xdr:from>
    <xdr:ext cx="534377" cy="259045"/>
    <xdr:sp macro="" textlink="">
      <xdr:nvSpPr>
        <xdr:cNvPr id="636" name="公債費該当値テキスト"/>
        <xdr:cNvSpPr txBox="1"/>
      </xdr:nvSpPr>
      <xdr:spPr>
        <a:xfrm>
          <a:off x="16370300" y="1298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137624</xdr:rowOff>
    </xdr:from>
    <xdr:to>
      <xdr:col>81</xdr:col>
      <xdr:colOff>101600</xdr:colOff>
      <xdr:row>77</xdr:row>
      <xdr:rowOff>67774</xdr:rowOff>
    </xdr:to>
    <xdr:sp macro="" textlink="">
      <xdr:nvSpPr>
        <xdr:cNvPr id="637" name="楕円 636"/>
        <xdr:cNvSpPr/>
      </xdr:nvSpPr>
      <xdr:spPr>
        <a:xfrm>
          <a:off x="15430500" y="131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84301</xdr:rowOff>
    </xdr:from>
    <xdr:ext cx="534377" cy="259045"/>
    <xdr:sp macro="" textlink="">
      <xdr:nvSpPr>
        <xdr:cNvPr id="638" name="テキスト ボックス 637"/>
        <xdr:cNvSpPr txBox="1"/>
      </xdr:nvSpPr>
      <xdr:spPr>
        <a:xfrm>
          <a:off x="15214111" y="1294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6038</xdr:rowOff>
    </xdr:from>
    <xdr:to>
      <xdr:col>76</xdr:col>
      <xdr:colOff>165100</xdr:colOff>
      <xdr:row>77</xdr:row>
      <xdr:rowOff>107638</xdr:rowOff>
    </xdr:to>
    <xdr:sp macro="" textlink="">
      <xdr:nvSpPr>
        <xdr:cNvPr id="639" name="楕円 638"/>
        <xdr:cNvSpPr/>
      </xdr:nvSpPr>
      <xdr:spPr>
        <a:xfrm>
          <a:off x="14541500" y="1320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98765</xdr:rowOff>
    </xdr:from>
    <xdr:ext cx="534377" cy="259045"/>
    <xdr:sp macro="" textlink="">
      <xdr:nvSpPr>
        <xdr:cNvPr id="640" name="テキスト ボックス 639"/>
        <xdr:cNvSpPr txBox="1"/>
      </xdr:nvSpPr>
      <xdr:spPr>
        <a:xfrm>
          <a:off x="14325111" y="1330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28321</xdr:rowOff>
    </xdr:from>
    <xdr:to>
      <xdr:col>72</xdr:col>
      <xdr:colOff>38100</xdr:colOff>
      <xdr:row>77</xdr:row>
      <xdr:rowOff>129921</xdr:rowOff>
    </xdr:to>
    <xdr:sp macro="" textlink="">
      <xdr:nvSpPr>
        <xdr:cNvPr id="641" name="楕円 640"/>
        <xdr:cNvSpPr/>
      </xdr:nvSpPr>
      <xdr:spPr>
        <a:xfrm>
          <a:off x="13652500" y="132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146448</xdr:rowOff>
    </xdr:from>
    <xdr:ext cx="534377" cy="259045"/>
    <xdr:sp macro="" textlink="">
      <xdr:nvSpPr>
        <xdr:cNvPr id="642" name="テキスト ボックス 641"/>
        <xdr:cNvSpPr txBox="1"/>
      </xdr:nvSpPr>
      <xdr:spPr>
        <a:xfrm>
          <a:off x="13436111" y="130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84840</xdr:rowOff>
    </xdr:from>
    <xdr:to>
      <xdr:col>67</xdr:col>
      <xdr:colOff>101600</xdr:colOff>
      <xdr:row>78</xdr:row>
      <xdr:rowOff>14990</xdr:rowOff>
    </xdr:to>
    <xdr:sp macro="" textlink="">
      <xdr:nvSpPr>
        <xdr:cNvPr id="643" name="楕円 642"/>
        <xdr:cNvSpPr/>
      </xdr:nvSpPr>
      <xdr:spPr>
        <a:xfrm>
          <a:off x="12763500" y="1328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31517</xdr:rowOff>
    </xdr:from>
    <xdr:ext cx="534377" cy="259045"/>
    <xdr:sp macro="" textlink="">
      <xdr:nvSpPr>
        <xdr:cNvPr id="644" name="テキスト ボックス 643"/>
        <xdr:cNvSpPr txBox="1"/>
      </xdr:nvSpPr>
      <xdr:spPr>
        <a:xfrm>
          <a:off x="12547111" y="1306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141122</xdr:rowOff>
    </xdr:from>
    <xdr:to>
      <xdr:col>85</xdr:col>
      <xdr:colOff>127000</xdr:colOff>
      <xdr:row>98</xdr:row>
      <xdr:rowOff>142162</xdr:rowOff>
    </xdr:to>
    <xdr:cxnSp macro="">
      <xdr:nvCxnSpPr>
        <xdr:cNvPr id="673" name="直線コネクタ 672"/>
        <xdr:cNvCxnSpPr/>
      </xdr:nvCxnSpPr>
      <xdr:spPr>
        <a:xfrm>
          <a:off x="15481300" y="16943222"/>
          <a:ext cx="8382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63550</xdr:rowOff>
    </xdr:from>
    <xdr:ext cx="534377" cy="259045"/>
    <xdr:sp macro="" textlink="">
      <xdr:nvSpPr>
        <xdr:cNvPr id="674" name="積立金平均値テキスト"/>
        <xdr:cNvSpPr txBox="1"/>
      </xdr:nvSpPr>
      <xdr:spPr>
        <a:xfrm>
          <a:off x="16370300" y="1669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141122</xdr:rowOff>
    </xdr:from>
    <xdr:to>
      <xdr:col>81</xdr:col>
      <xdr:colOff>50800</xdr:colOff>
      <xdr:row>98</xdr:row>
      <xdr:rowOff>163523</xdr:rowOff>
    </xdr:to>
    <xdr:cxnSp macro="">
      <xdr:nvCxnSpPr>
        <xdr:cNvPr id="676" name="直線コネクタ 675"/>
        <xdr:cNvCxnSpPr/>
      </xdr:nvCxnSpPr>
      <xdr:spPr>
        <a:xfrm flipV="1">
          <a:off x="14592300" y="16943222"/>
          <a:ext cx="889000" cy="2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144493</xdr:rowOff>
    </xdr:from>
    <xdr:ext cx="534377" cy="259045"/>
    <xdr:sp macro="" textlink="">
      <xdr:nvSpPr>
        <xdr:cNvPr id="678" name="テキスト ボックス 677"/>
        <xdr:cNvSpPr txBox="1"/>
      </xdr:nvSpPr>
      <xdr:spPr>
        <a:xfrm>
          <a:off x="15214111" y="166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163523</xdr:rowOff>
    </xdr:from>
    <xdr:to>
      <xdr:col>76</xdr:col>
      <xdr:colOff>114300</xdr:colOff>
      <xdr:row>99</xdr:row>
      <xdr:rowOff>1580</xdr:rowOff>
    </xdr:to>
    <xdr:cxnSp macro="">
      <xdr:nvCxnSpPr>
        <xdr:cNvPr id="679" name="直線コネクタ 678"/>
        <xdr:cNvCxnSpPr/>
      </xdr:nvCxnSpPr>
      <xdr:spPr>
        <a:xfrm flipV="1">
          <a:off x="13703300" y="16965623"/>
          <a:ext cx="889000" cy="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44208</xdr:rowOff>
    </xdr:from>
    <xdr:to>
      <xdr:col>76</xdr:col>
      <xdr:colOff>165100</xdr:colOff>
      <xdr:row>98</xdr:row>
      <xdr:rowOff>145808</xdr:rowOff>
    </xdr:to>
    <xdr:sp macro="" textlink="">
      <xdr:nvSpPr>
        <xdr:cNvPr id="680" name="フローチャート: 判断 679"/>
        <xdr:cNvSpPr/>
      </xdr:nvSpPr>
      <xdr:spPr>
        <a:xfrm>
          <a:off x="14541500" y="168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162335</xdr:rowOff>
    </xdr:from>
    <xdr:ext cx="534377" cy="259045"/>
    <xdr:sp macro="" textlink="">
      <xdr:nvSpPr>
        <xdr:cNvPr id="681" name="テキスト ボックス 680"/>
        <xdr:cNvSpPr txBox="1"/>
      </xdr:nvSpPr>
      <xdr:spPr>
        <a:xfrm>
          <a:off x="14325111" y="1662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140542</xdr:rowOff>
    </xdr:from>
    <xdr:to>
      <xdr:col>71</xdr:col>
      <xdr:colOff>177800</xdr:colOff>
      <xdr:row>99</xdr:row>
      <xdr:rowOff>1580</xdr:rowOff>
    </xdr:to>
    <xdr:cxnSp macro="">
      <xdr:nvCxnSpPr>
        <xdr:cNvPr id="682" name="直線コネクタ 681"/>
        <xdr:cNvCxnSpPr/>
      </xdr:nvCxnSpPr>
      <xdr:spPr>
        <a:xfrm>
          <a:off x="12814300" y="16942642"/>
          <a:ext cx="889000" cy="3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109706</xdr:rowOff>
    </xdr:from>
    <xdr:to>
      <xdr:col>72</xdr:col>
      <xdr:colOff>38100</xdr:colOff>
      <xdr:row>99</xdr:row>
      <xdr:rowOff>39856</xdr:rowOff>
    </xdr:to>
    <xdr:sp macro="" textlink="">
      <xdr:nvSpPr>
        <xdr:cNvPr id="683" name="フローチャート: 判断 682"/>
        <xdr:cNvSpPr/>
      </xdr:nvSpPr>
      <xdr:spPr>
        <a:xfrm>
          <a:off x="13652500" y="1691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56383</xdr:rowOff>
    </xdr:from>
    <xdr:ext cx="534377" cy="259045"/>
    <xdr:sp macro="" textlink="">
      <xdr:nvSpPr>
        <xdr:cNvPr id="684" name="テキスト ボックス 683"/>
        <xdr:cNvSpPr txBox="1"/>
      </xdr:nvSpPr>
      <xdr:spPr>
        <a:xfrm>
          <a:off x="13436111" y="1668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108488</xdr:rowOff>
    </xdr:from>
    <xdr:to>
      <xdr:col>67</xdr:col>
      <xdr:colOff>101600</xdr:colOff>
      <xdr:row>99</xdr:row>
      <xdr:rowOff>38638</xdr:rowOff>
    </xdr:to>
    <xdr:sp macro="" textlink="">
      <xdr:nvSpPr>
        <xdr:cNvPr id="685" name="フローチャート: 判断 684"/>
        <xdr:cNvSpPr/>
      </xdr:nvSpPr>
      <xdr:spPr>
        <a:xfrm>
          <a:off x="12763500" y="1691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29765</xdr:rowOff>
    </xdr:from>
    <xdr:ext cx="534377" cy="259045"/>
    <xdr:sp macro="" textlink="">
      <xdr:nvSpPr>
        <xdr:cNvPr id="686" name="テキスト ボックス 685"/>
        <xdr:cNvSpPr txBox="1"/>
      </xdr:nvSpPr>
      <xdr:spPr>
        <a:xfrm>
          <a:off x="12547111" y="1700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91362</xdr:rowOff>
    </xdr:from>
    <xdr:to>
      <xdr:col>85</xdr:col>
      <xdr:colOff>177800</xdr:colOff>
      <xdr:row>99</xdr:row>
      <xdr:rowOff>21512</xdr:rowOff>
    </xdr:to>
    <xdr:sp macro="" textlink="">
      <xdr:nvSpPr>
        <xdr:cNvPr id="692" name="楕円 691"/>
        <xdr:cNvSpPr/>
      </xdr:nvSpPr>
      <xdr:spPr>
        <a:xfrm>
          <a:off x="16268700" y="1689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19101</xdr:rowOff>
    </xdr:from>
    <xdr:ext cx="534377" cy="259045"/>
    <xdr:sp macro="" textlink="">
      <xdr:nvSpPr>
        <xdr:cNvPr id="693" name="積立金該当値テキスト"/>
        <xdr:cNvSpPr txBox="1"/>
      </xdr:nvSpPr>
      <xdr:spPr>
        <a:xfrm>
          <a:off x="16370300" y="1682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90322</xdr:rowOff>
    </xdr:from>
    <xdr:to>
      <xdr:col>81</xdr:col>
      <xdr:colOff>101600</xdr:colOff>
      <xdr:row>99</xdr:row>
      <xdr:rowOff>20472</xdr:rowOff>
    </xdr:to>
    <xdr:sp macro="" textlink="">
      <xdr:nvSpPr>
        <xdr:cNvPr id="694" name="楕円 693"/>
        <xdr:cNvSpPr/>
      </xdr:nvSpPr>
      <xdr:spPr>
        <a:xfrm>
          <a:off x="15430500" y="1689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11599</xdr:rowOff>
    </xdr:from>
    <xdr:ext cx="534377" cy="259045"/>
    <xdr:sp macro="" textlink="">
      <xdr:nvSpPr>
        <xdr:cNvPr id="695" name="テキスト ボックス 694"/>
        <xdr:cNvSpPr txBox="1"/>
      </xdr:nvSpPr>
      <xdr:spPr>
        <a:xfrm>
          <a:off x="15214111" y="169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112723</xdr:rowOff>
    </xdr:from>
    <xdr:to>
      <xdr:col>76</xdr:col>
      <xdr:colOff>165100</xdr:colOff>
      <xdr:row>99</xdr:row>
      <xdr:rowOff>42873</xdr:rowOff>
    </xdr:to>
    <xdr:sp macro="" textlink="">
      <xdr:nvSpPr>
        <xdr:cNvPr id="696" name="楕円 695"/>
        <xdr:cNvSpPr/>
      </xdr:nvSpPr>
      <xdr:spPr>
        <a:xfrm>
          <a:off x="14541500" y="1691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34000</xdr:rowOff>
    </xdr:from>
    <xdr:ext cx="534377" cy="259045"/>
    <xdr:sp macro="" textlink="">
      <xdr:nvSpPr>
        <xdr:cNvPr id="697" name="テキスト ボックス 696"/>
        <xdr:cNvSpPr txBox="1"/>
      </xdr:nvSpPr>
      <xdr:spPr>
        <a:xfrm>
          <a:off x="14325111" y="1700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122230</xdr:rowOff>
    </xdr:from>
    <xdr:to>
      <xdr:col>72</xdr:col>
      <xdr:colOff>38100</xdr:colOff>
      <xdr:row>99</xdr:row>
      <xdr:rowOff>52380</xdr:rowOff>
    </xdr:to>
    <xdr:sp macro="" textlink="">
      <xdr:nvSpPr>
        <xdr:cNvPr id="698" name="楕円 697"/>
        <xdr:cNvSpPr/>
      </xdr:nvSpPr>
      <xdr:spPr>
        <a:xfrm>
          <a:off x="13652500" y="169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43507</xdr:rowOff>
    </xdr:from>
    <xdr:ext cx="534377" cy="259045"/>
    <xdr:sp macro="" textlink="">
      <xdr:nvSpPr>
        <xdr:cNvPr id="699" name="テキスト ボックス 698"/>
        <xdr:cNvSpPr txBox="1"/>
      </xdr:nvSpPr>
      <xdr:spPr>
        <a:xfrm>
          <a:off x="13436111" y="170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89742</xdr:rowOff>
    </xdr:from>
    <xdr:to>
      <xdr:col>67</xdr:col>
      <xdr:colOff>101600</xdr:colOff>
      <xdr:row>99</xdr:row>
      <xdr:rowOff>19892</xdr:rowOff>
    </xdr:to>
    <xdr:sp macro="" textlink="">
      <xdr:nvSpPr>
        <xdr:cNvPr id="700" name="楕円 699"/>
        <xdr:cNvSpPr/>
      </xdr:nvSpPr>
      <xdr:spPr>
        <a:xfrm>
          <a:off x="12763500" y="1689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36419</xdr:rowOff>
    </xdr:from>
    <xdr:ext cx="534377" cy="259045"/>
    <xdr:sp macro="" textlink="">
      <xdr:nvSpPr>
        <xdr:cNvPr id="701" name="テキスト ボックス 700"/>
        <xdr:cNvSpPr txBox="1"/>
      </xdr:nvSpPr>
      <xdr:spPr>
        <a:xfrm>
          <a:off x="12547111" y="1666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157607</xdr:rowOff>
    </xdr:from>
    <xdr:to>
      <xdr:col>116</xdr:col>
      <xdr:colOff>63500</xdr:colOff>
      <xdr:row>39</xdr:row>
      <xdr:rowOff>2425</xdr:rowOff>
    </xdr:to>
    <xdr:cxnSp macro="">
      <xdr:nvCxnSpPr>
        <xdr:cNvPr id="730" name="直線コネクタ 729"/>
        <xdr:cNvCxnSpPr/>
      </xdr:nvCxnSpPr>
      <xdr:spPr>
        <a:xfrm>
          <a:off x="21323300" y="6672707"/>
          <a:ext cx="838200" cy="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25290</xdr:rowOff>
    </xdr:from>
    <xdr:ext cx="469744" cy="259045"/>
    <xdr:sp macro="" textlink="">
      <xdr:nvSpPr>
        <xdr:cNvPr id="731" name="投資及び出資金平均値テキスト"/>
        <xdr:cNvSpPr txBox="1"/>
      </xdr:nvSpPr>
      <xdr:spPr>
        <a:xfrm>
          <a:off x="22212300" y="636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91351</xdr:rowOff>
    </xdr:from>
    <xdr:to>
      <xdr:col>111</xdr:col>
      <xdr:colOff>177800</xdr:colOff>
      <xdr:row>38</xdr:row>
      <xdr:rowOff>157607</xdr:rowOff>
    </xdr:to>
    <xdr:cxnSp macro="">
      <xdr:nvCxnSpPr>
        <xdr:cNvPr id="733" name="直線コネクタ 732"/>
        <xdr:cNvCxnSpPr/>
      </xdr:nvCxnSpPr>
      <xdr:spPr>
        <a:xfrm>
          <a:off x="20434300" y="6606451"/>
          <a:ext cx="889000" cy="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5" name="テキスト ボックス 734"/>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91351</xdr:rowOff>
    </xdr:from>
    <xdr:to>
      <xdr:col>107</xdr:col>
      <xdr:colOff>50800</xdr:colOff>
      <xdr:row>38</xdr:row>
      <xdr:rowOff>110554</xdr:rowOff>
    </xdr:to>
    <xdr:cxnSp macro="">
      <xdr:nvCxnSpPr>
        <xdr:cNvPr id="736" name="直線コネクタ 735"/>
        <xdr:cNvCxnSpPr/>
      </xdr:nvCxnSpPr>
      <xdr:spPr>
        <a:xfrm flipV="1">
          <a:off x="19545300" y="6606451"/>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15977</xdr:rowOff>
    </xdr:from>
    <xdr:to>
      <xdr:col>107</xdr:col>
      <xdr:colOff>101600</xdr:colOff>
      <xdr:row>38</xdr:row>
      <xdr:rowOff>117577</xdr:rowOff>
    </xdr:to>
    <xdr:sp macro="" textlink="">
      <xdr:nvSpPr>
        <xdr:cNvPr id="737" name="フローチャート: 判断 736"/>
        <xdr:cNvSpPr/>
      </xdr:nvSpPr>
      <xdr:spPr>
        <a:xfrm>
          <a:off x="20383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134104</xdr:rowOff>
    </xdr:from>
    <xdr:ext cx="469744" cy="259045"/>
    <xdr:sp macro="" textlink="">
      <xdr:nvSpPr>
        <xdr:cNvPr id="738" name="テキスト ボックス 737"/>
        <xdr:cNvSpPr txBox="1"/>
      </xdr:nvSpPr>
      <xdr:spPr>
        <a:xfrm>
          <a:off x="20199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110554</xdr:rowOff>
    </xdr:from>
    <xdr:to>
      <xdr:col>102</xdr:col>
      <xdr:colOff>114300</xdr:colOff>
      <xdr:row>38</xdr:row>
      <xdr:rowOff>113220</xdr:rowOff>
    </xdr:to>
    <xdr:cxnSp macro="">
      <xdr:nvCxnSpPr>
        <xdr:cNvPr id="739" name="直線コネクタ 738"/>
        <xdr:cNvCxnSpPr/>
      </xdr:nvCxnSpPr>
      <xdr:spPr>
        <a:xfrm flipV="1">
          <a:off x="18656300" y="6625654"/>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74613</xdr:rowOff>
    </xdr:from>
    <xdr:to>
      <xdr:col>102</xdr:col>
      <xdr:colOff>165100</xdr:colOff>
      <xdr:row>39</xdr:row>
      <xdr:rowOff>4763</xdr:rowOff>
    </xdr:to>
    <xdr:sp macro="" textlink="">
      <xdr:nvSpPr>
        <xdr:cNvPr id="740" name="フローチャート: 判断 739"/>
        <xdr:cNvSpPr/>
      </xdr:nvSpPr>
      <xdr:spPr>
        <a:xfrm>
          <a:off x="19494500" y="658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167340</xdr:rowOff>
    </xdr:from>
    <xdr:ext cx="469744" cy="259045"/>
    <xdr:sp macro="" textlink="">
      <xdr:nvSpPr>
        <xdr:cNvPr id="741" name="テキスト ボックス 740"/>
        <xdr:cNvSpPr txBox="1"/>
      </xdr:nvSpPr>
      <xdr:spPr>
        <a:xfrm>
          <a:off x="19310428" y="66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86652</xdr:rowOff>
    </xdr:from>
    <xdr:to>
      <xdr:col>98</xdr:col>
      <xdr:colOff>38100</xdr:colOff>
      <xdr:row>39</xdr:row>
      <xdr:rowOff>16802</xdr:rowOff>
    </xdr:to>
    <xdr:sp macro="" textlink="">
      <xdr:nvSpPr>
        <xdr:cNvPr id="742" name="フローチャート: 判断 741"/>
        <xdr:cNvSpPr/>
      </xdr:nvSpPr>
      <xdr:spPr>
        <a:xfrm>
          <a:off x="18605500" y="660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7929</xdr:rowOff>
    </xdr:from>
    <xdr:ext cx="469744" cy="259045"/>
    <xdr:sp macro="" textlink="">
      <xdr:nvSpPr>
        <xdr:cNvPr id="743" name="テキスト ボックス 742"/>
        <xdr:cNvSpPr txBox="1"/>
      </xdr:nvSpPr>
      <xdr:spPr>
        <a:xfrm>
          <a:off x="18421428" y="669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123075</xdr:rowOff>
    </xdr:from>
    <xdr:to>
      <xdr:col>116</xdr:col>
      <xdr:colOff>114300</xdr:colOff>
      <xdr:row>39</xdr:row>
      <xdr:rowOff>53225</xdr:rowOff>
    </xdr:to>
    <xdr:sp macro="" textlink="">
      <xdr:nvSpPr>
        <xdr:cNvPr id="749" name="楕円 748"/>
        <xdr:cNvSpPr/>
      </xdr:nvSpPr>
      <xdr:spPr>
        <a:xfrm>
          <a:off x="22110700" y="66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38002</xdr:rowOff>
    </xdr:from>
    <xdr:ext cx="469744" cy="259045"/>
    <xdr:sp macro="" textlink="">
      <xdr:nvSpPr>
        <xdr:cNvPr id="750" name="投資及び出資金該当値テキスト"/>
        <xdr:cNvSpPr txBox="1"/>
      </xdr:nvSpPr>
      <xdr:spPr>
        <a:xfrm>
          <a:off x="22212300" y="655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106807</xdr:rowOff>
    </xdr:from>
    <xdr:to>
      <xdr:col>112</xdr:col>
      <xdr:colOff>38100</xdr:colOff>
      <xdr:row>39</xdr:row>
      <xdr:rowOff>36957</xdr:rowOff>
    </xdr:to>
    <xdr:sp macro="" textlink="">
      <xdr:nvSpPr>
        <xdr:cNvPr id="751" name="楕円 750"/>
        <xdr:cNvSpPr/>
      </xdr:nvSpPr>
      <xdr:spPr>
        <a:xfrm>
          <a:off x="21272500" y="66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28084</xdr:rowOff>
    </xdr:from>
    <xdr:ext cx="469744" cy="259045"/>
    <xdr:sp macro="" textlink="">
      <xdr:nvSpPr>
        <xdr:cNvPr id="752" name="テキスト ボックス 751"/>
        <xdr:cNvSpPr txBox="1"/>
      </xdr:nvSpPr>
      <xdr:spPr>
        <a:xfrm>
          <a:off x="21088428" y="671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40551</xdr:rowOff>
    </xdr:from>
    <xdr:to>
      <xdr:col>107</xdr:col>
      <xdr:colOff>101600</xdr:colOff>
      <xdr:row>38</xdr:row>
      <xdr:rowOff>142151</xdr:rowOff>
    </xdr:to>
    <xdr:sp macro="" textlink="">
      <xdr:nvSpPr>
        <xdr:cNvPr id="753" name="楕円 752"/>
        <xdr:cNvSpPr/>
      </xdr:nvSpPr>
      <xdr:spPr>
        <a:xfrm>
          <a:off x="20383500" y="6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133278</xdr:rowOff>
    </xdr:from>
    <xdr:ext cx="469744" cy="259045"/>
    <xdr:sp macro="" textlink="">
      <xdr:nvSpPr>
        <xdr:cNvPr id="754" name="テキスト ボックス 753"/>
        <xdr:cNvSpPr txBox="1"/>
      </xdr:nvSpPr>
      <xdr:spPr>
        <a:xfrm>
          <a:off x="20199428" y="664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59754</xdr:rowOff>
    </xdr:from>
    <xdr:to>
      <xdr:col>102</xdr:col>
      <xdr:colOff>165100</xdr:colOff>
      <xdr:row>38</xdr:row>
      <xdr:rowOff>161354</xdr:rowOff>
    </xdr:to>
    <xdr:sp macro="" textlink="">
      <xdr:nvSpPr>
        <xdr:cNvPr id="755" name="楕円 754"/>
        <xdr:cNvSpPr/>
      </xdr:nvSpPr>
      <xdr:spPr>
        <a:xfrm>
          <a:off x="19494500" y="657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6430</xdr:rowOff>
    </xdr:from>
    <xdr:ext cx="469744" cy="259045"/>
    <xdr:sp macro="" textlink="">
      <xdr:nvSpPr>
        <xdr:cNvPr id="756" name="テキスト ボックス 755"/>
        <xdr:cNvSpPr txBox="1"/>
      </xdr:nvSpPr>
      <xdr:spPr>
        <a:xfrm>
          <a:off x="19310428" y="635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62420</xdr:rowOff>
    </xdr:from>
    <xdr:to>
      <xdr:col>98</xdr:col>
      <xdr:colOff>38100</xdr:colOff>
      <xdr:row>38</xdr:row>
      <xdr:rowOff>164020</xdr:rowOff>
    </xdr:to>
    <xdr:sp macro="" textlink="">
      <xdr:nvSpPr>
        <xdr:cNvPr id="757" name="楕円 756"/>
        <xdr:cNvSpPr/>
      </xdr:nvSpPr>
      <xdr:spPr>
        <a:xfrm>
          <a:off x="18605500" y="65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9098</xdr:rowOff>
    </xdr:from>
    <xdr:ext cx="469744" cy="259045"/>
    <xdr:sp macro="" textlink="">
      <xdr:nvSpPr>
        <xdr:cNvPr id="758" name="テキスト ボックス 757"/>
        <xdr:cNvSpPr txBox="1"/>
      </xdr:nvSpPr>
      <xdr:spPr>
        <a:xfrm>
          <a:off x="18421428" y="635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44869</xdr:rowOff>
    </xdr:from>
    <xdr:to>
      <xdr:col>116</xdr:col>
      <xdr:colOff>63500</xdr:colOff>
      <xdr:row>58</xdr:row>
      <xdr:rowOff>49288</xdr:rowOff>
    </xdr:to>
    <xdr:cxnSp macro="">
      <xdr:nvCxnSpPr>
        <xdr:cNvPr id="787" name="直線コネクタ 786"/>
        <xdr:cNvCxnSpPr/>
      </xdr:nvCxnSpPr>
      <xdr:spPr>
        <a:xfrm flipV="1">
          <a:off x="21323300" y="9988969"/>
          <a:ext cx="8382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46105</xdr:rowOff>
    </xdr:from>
    <xdr:ext cx="469744" cy="259045"/>
    <xdr:sp macro="" textlink="">
      <xdr:nvSpPr>
        <xdr:cNvPr id="788" name="貸付金平均値テキスト"/>
        <xdr:cNvSpPr txBox="1"/>
      </xdr:nvSpPr>
      <xdr:spPr>
        <a:xfrm>
          <a:off x="22212300" y="999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49288</xdr:rowOff>
    </xdr:from>
    <xdr:to>
      <xdr:col>111</xdr:col>
      <xdr:colOff>177800</xdr:colOff>
      <xdr:row>58</xdr:row>
      <xdr:rowOff>53899</xdr:rowOff>
    </xdr:to>
    <xdr:cxnSp macro="">
      <xdr:nvCxnSpPr>
        <xdr:cNvPr id="790" name="直線コネクタ 789"/>
        <xdr:cNvCxnSpPr/>
      </xdr:nvCxnSpPr>
      <xdr:spPr>
        <a:xfrm flipV="1">
          <a:off x="20434300" y="9993388"/>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158252</xdr:rowOff>
    </xdr:from>
    <xdr:ext cx="469744" cy="259045"/>
    <xdr:sp macro="" textlink="">
      <xdr:nvSpPr>
        <xdr:cNvPr id="792" name="テキスト ボックス 791"/>
        <xdr:cNvSpPr txBox="1"/>
      </xdr:nvSpPr>
      <xdr:spPr>
        <a:xfrm>
          <a:off x="21088428" y="1010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51803</xdr:rowOff>
    </xdr:from>
    <xdr:to>
      <xdr:col>107</xdr:col>
      <xdr:colOff>50800</xdr:colOff>
      <xdr:row>58</xdr:row>
      <xdr:rowOff>53899</xdr:rowOff>
    </xdr:to>
    <xdr:cxnSp macro="">
      <xdr:nvCxnSpPr>
        <xdr:cNvPr id="793" name="直線コネクタ 792"/>
        <xdr:cNvCxnSpPr/>
      </xdr:nvCxnSpPr>
      <xdr:spPr>
        <a:xfrm>
          <a:off x="19545300" y="9995903"/>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45314</xdr:rowOff>
    </xdr:from>
    <xdr:to>
      <xdr:col>107</xdr:col>
      <xdr:colOff>101600</xdr:colOff>
      <xdr:row>58</xdr:row>
      <xdr:rowOff>146914</xdr:rowOff>
    </xdr:to>
    <xdr:sp macro="" textlink="">
      <xdr:nvSpPr>
        <xdr:cNvPr id="794" name="フローチャート: 判断 793"/>
        <xdr:cNvSpPr/>
      </xdr:nvSpPr>
      <xdr:spPr>
        <a:xfrm>
          <a:off x="20383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138041</xdr:rowOff>
    </xdr:from>
    <xdr:ext cx="469744" cy="259045"/>
    <xdr:sp macro="" textlink="">
      <xdr:nvSpPr>
        <xdr:cNvPr id="795" name="テキスト ボックス 794"/>
        <xdr:cNvSpPr txBox="1"/>
      </xdr:nvSpPr>
      <xdr:spPr>
        <a:xfrm>
          <a:off x="20199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51803</xdr:rowOff>
    </xdr:from>
    <xdr:to>
      <xdr:col>102</xdr:col>
      <xdr:colOff>114300</xdr:colOff>
      <xdr:row>58</xdr:row>
      <xdr:rowOff>66415</xdr:rowOff>
    </xdr:to>
    <xdr:cxnSp macro="">
      <xdr:nvCxnSpPr>
        <xdr:cNvPr id="796" name="直線コネクタ 795"/>
        <xdr:cNvCxnSpPr/>
      </xdr:nvCxnSpPr>
      <xdr:spPr>
        <a:xfrm flipV="1">
          <a:off x="18656300" y="9995903"/>
          <a:ext cx="889000" cy="1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63850</xdr:rowOff>
    </xdr:from>
    <xdr:to>
      <xdr:col>102</xdr:col>
      <xdr:colOff>165100</xdr:colOff>
      <xdr:row>58</xdr:row>
      <xdr:rowOff>165450</xdr:rowOff>
    </xdr:to>
    <xdr:sp macro="" textlink="">
      <xdr:nvSpPr>
        <xdr:cNvPr id="797" name="フローチャート: 判断 796"/>
        <xdr:cNvSpPr/>
      </xdr:nvSpPr>
      <xdr:spPr>
        <a:xfrm>
          <a:off x="19494500" y="1000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156577</xdr:rowOff>
    </xdr:from>
    <xdr:ext cx="469744" cy="259045"/>
    <xdr:sp macro="" textlink="">
      <xdr:nvSpPr>
        <xdr:cNvPr id="798" name="テキスト ボックス 797"/>
        <xdr:cNvSpPr txBox="1"/>
      </xdr:nvSpPr>
      <xdr:spPr>
        <a:xfrm>
          <a:off x="19310428" y="1010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61296</xdr:rowOff>
    </xdr:from>
    <xdr:to>
      <xdr:col>98</xdr:col>
      <xdr:colOff>38100</xdr:colOff>
      <xdr:row>58</xdr:row>
      <xdr:rowOff>162896</xdr:rowOff>
    </xdr:to>
    <xdr:sp macro="" textlink="">
      <xdr:nvSpPr>
        <xdr:cNvPr id="799" name="フローチャート: 判断 798"/>
        <xdr:cNvSpPr/>
      </xdr:nvSpPr>
      <xdr:spPr>
        <a:xfrm>
          <a:off x="18605500" y="1000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154023</xdr:rowOff>
    </xdr:from>
    <xdr:ext cx="469744" cy="259045"/>
    <xdr:sp macro="" textlink="">
      <xdr:nvSpPr>
        <xdr:cNvPr id="800" name="テキスト ボックス 799"/>
        <xdr:cNvSpPr txBox="1"/>
      </xdr:nvSpPr>
      <xdr:spPr>
        <a:xfrm>
          <a:off x="18421428" y="1009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165519</xdr:rowOff>
    </xdr:from>
    <xdr:to>
      <xdr:col>116</xdr:col>
      <xdr:colOff>114300</xdr:colOff>
      <xdr:row>58</xdr:row>
      <xdr:rowOff>95669</xdr:rowOff>
    </xdr:to>
    <xdr:sp macro="" textlink="">
      <xdr:nvSpPr>
        <xdr:cNvPr id="806" name="楕円 805"/>
        <xdr:cNvSpPr/>
      </xdr:nvSpPr>
      <xdr:spPr>
        <a:xfrm>
          <a:off x="22110700" y="99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16946</xdr:rowOff>
    </xdr:from>
    <xdr:ext cx="469744" cy="259045"/>
    <xdr:sp macro="" textlink="">
      <xdr:nvSpPr>
        <xdr:cNvPr id="807" name="貸付金該当値テキスト"/>
        <xdr:cNvSpPr txBox="1"/>
      </xdr:nvSpPr>
      <xdr:spPr>
        <a:xfrm>
          <a:off x="22212300" y="97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169938</xdr:rowOff>
    </xdr:from>
    <xdr:to>
      <xdr:col>112</xdr:col>
      <xdr:colOff>38100</xdr:colOff>
      <xdr:row>58</xdr:row>
      <xdr:rowOff>100088</xdr:rowOff>
    </xdr:to>
    <xdr:sp macro="" textlink="">
      <xdr:nvSpPr>
        <xdr:cNvPr id="808" name="楕円 807"/>
        <xdr:cNvSpPr/>
      </xdr:nvSpPr>
      <xdr:spPr>
        <a:xfrm>
          <a:off x="21272500" y="99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116615</xdr:rowOff>
    </xdr:from>
    <xdr:ext cx="469744" cy="259045"/>
    <xdr:sp macro="" textlink="">
      <xdr:nvSpPr>
        <xdr:cNvPr id="809" name="テキスト ボックス 808"/>
        <xdr:cNvSpPr txBox="1"/>
      </xdr:nvSpPr>
      <xdr:spPr>
        <a:xfrm>
          <a:off x="21088428" y="971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3099</xdr:rowOff>
    </xdr:from>
    <xdr:to>
      <xdr:col>107</xdr:col>
      <xdr:colOff>101600</xdr:colOff>
      <xdr:row>58</xdr:row>
      <xdr:rowOff>104699</xdr:rowOff>
    </xdr:to>
    <xdr:sp macro="" textlink="">
      <xdr:nvSpPr>
        <xdr:cNvPr id="810" name="楕円 809"/>
        <xdr:cNvSpPr/>
      </xdr:nvSpPr>
      <xdr:spPr>
        <a:xfrm>
          <a:off x="20383500" y="994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121226</xdr:rowOff>
    </xdr:from>
    <xdr:ext cx="469744" cy="259045"/>
    <xdr:sp macro="" textlink="">
      <xdr:nvSpPr>
        <xdr:cNvPr id="811" name="テキスト ボックス 810"/>
        <xdr:cNvSpPr txBox="1"/>
      </xdr:nvSpPr>
      <xdr:spPr>
        <a:xfrm>
          <a:off x="20199428" y="972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1003</xdr:rowOff>
    </xdr:from>
    <xdr:to>
      <xdr:col>102</xdr:col>
      <xdr:colOff>165100</xdr:colOff>
      <xdr:row>58</xdr:row>
      <xdr:rowOff>102603</xdr:rowOff>
    </xdr:to>
    <xdr:sp macro="" textlink="">
      <xdr:nvSpPr>
        <xdr:cNvPr id="812" name="楕円 811"/>
        <xdr:cNvSpPr/>
      </xdr:nvSpPr>
      <xdr:spPr>
        <a:xfrm>
          <a:off x="19494500" y="994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119130</xdr:rowOff>
    </xdr:from>
    <xdr:ext cx="469744" cy="259045"/>
    <xdr:sp macro="" textlink="">
      <xdr:nvSpPr>
        <xdr:cNvPr id="813" name="テキスト ボックス 812"/>
        <xdr:cNvSpPr txBox="1"/>
      </xdr:nvSpPr>
      <xdr:spPr>
        <a:xfrm>
          <a:off x="19310428" y="972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15615</xdr:rowOff>
    </xdr:from>
    <xdr:to>
      <xdr:col>98</xdr:col>
      <xdr:colOff>38100</xdr:colOff>
      <xdr:row>58</xdr:row>
      <xdr:rowOff>117215</xdr:rowOff>
    </xdr:to>
    <xdr:sp macro="" textlink="">
      <xdr:nvSpPr>
        <xdr:cNvPr id="814" name="楕円 813"/>
        <xdr:cNvSpPr/>
      </xdr:nvSpPr>
      <xdr:spPr>
        <a:xfrm>
          <a:off x="18605500" y="99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133742</xdr:rowOff>
    </xdr:from>
    <xdr:ext cx="469744" cy="259045"/>
    <xdr:sp macro="" textlink="">
      <xdr:nvSpPr>
        <xdr:cNvPr id="815" name="テキスト ボックス 814"/>
        <xdr:cNvSpPr txBox="1"/>
      </xdr:nvSpPr>
      <xdr:spPr>
        <a:xfrm>
          <a:off x="18421428" y="973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0" name="直線コネクタ 839"/>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1" name="繰出金最小値テキスト"/>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2" name="直線コネクタ 841"/>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3" name="繰出金最大値テキスト"/>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4" name="直線コネクタ 843"/>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31014</xdr:rowOff>
    </xdr:from>
    <xdr:to>
      <xdr:col>116</xdr:col>
      <xdr:colOff>63500</xdr:colOff>
      <xdr:row>77</xdr:row>
      <xdr:rowOff>48337</xdr:rowOff>
    </xdr:to>
    <xdr:cxnSp macro="">
      <xdr:nvCxnSpPr>
        <xdr:cNvPr id="845" name="直線コネクタ 844"/>
        <xdr:cNvCxnSpPr/>
      </xdr:nvCxnSpPr>
      <xdr:spPr>
        <a:xfrm flipV="1">
          <a:off x="21323300" y="13232664"/>
          <a:ext cx="8382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6" name="繰出金平均値テキスト"/>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7" name="フローチャート: 判断 846"/>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48324</xdr:rowOff>
    </xdr:from>
    <xdr:to>
      <xdr:col>111</xdr:col>
      <xdr:colOff>177800</xdr:colOff>
      <xdr:row>77</xdr:row>
      <xdr:rowOff>48337</xdr:rowOff>
    </xdr:to>
    <xdr:cxnSp macro="">
      <xdr:nvCxnSpPr>
        <xdr:cNvPr id="848" name="直線コネクタ 847"/>
        <xdr:cNvCxnSpPr/>
      </xdr:nvCxnSpPr>
      <xdr:spPr>
        <a:xfrm>
          <a:off x="20434300" y="13249974"/>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49" name="フローチャート: 判断 848"/>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0" name="テキスト ボックス 849"/>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48324</xdr:rowOff>
    </xdr:from>
    <xdr:to>
      <xdr:col>107</xdr:col>
      <xdr:colOff>50800</xdr:colOff>
      <xdr:row>77</xdr:row>
      <xdr:rowOff>95402</xdr:rowOff>
    </xdr:to>
    <xdr:cxnSp macro="">
      <xdr:nvCxnSpPr>
        <xdr:cNvPr id="851" name="直線コネクタ 850"/>
        <xdr:cNvCxnSpPr/>
      </xdr:nvCxnSpPr>
      <xdr:spPr>
        <a:xfrm flipV="1">
          <a:off x="19545300" y="13249974"/>
          <a:ext cx="889000" cy="4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40742</xdr:rowOff>
    </xdr:from>
    <xdr:to>
      <xdr:col>107</xdr:col>
      <xdr:colOff>101600</xdr:colOff>
      <xdr:row>77</xdr:row>
      <xdr:rowOff>142342</xdr:rowOff>
    </xdr:to>
    <xdr:sp macro="" textlink="">
      <xdr:nvSpPr>
        <xdr:cNvPr id="852" name="フローチャート: 判断 851"/>
        <xdr:cNvSpPr/>
      </xdr:nvSpPr>
      <xdr:spPr>
        <a:xfrm>
          <a:off x="20383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133469</xdr:rowOff>
    </xdr:from>
    <xdr:ext cx="534377" cy="259045"/>
    <xdr:sp macro="" textlink="">
      <xdr:nvSpPr>
        <xdr:cNvPr id="853" name="テキスト ボックス 852"/>
        <xdr:cNvSpPr txBox="1"/>
      </xdr:nvSpPr>
      <xdr:spPr>
        <a:xfrm>
          <a:off x="20167111" y="1333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95402</xdr:rowOff>
    </xdr:from>
    <xdr:to>
      <xdr:col>102</xdr:col>
      <xdr:colOff>114300</xdr:colOff>
      <xdr:row>77</xdr:row>
      <xdr:rowOff>121349</xdr:rowOff>
    </xdr:to>
    <xdr:cxnSp macro="">
      <xdr:nvCxnSpPr>
        <xdr:cNvPr id="854" name="直線コネクタ 853"/>
        <xdr:cNvCxnSpPr/>
      </xdr:nvCxnSpPr>
      <xdr:spPr>
        <a:xfrm flipV="1">
          <a:off x="18656300" y="13297052"/>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100837</xdr:rowOff>
    </xdr:from>
    <xdr:to>
      <xdr:col>102</xdr:col>
      <xdr:colOff>165100</xdr:colOff>
      <xdr:row>78</xdr:row>
      <xdr:rowOff>30987</xdr:rowOff>
    </xdr:to>
    <xdr:sp macro="" textlink="">
      <xdr:nvSpPr>
        <xdr:cNvPr id="855" name="フローチャート: 判断 854"/>
        <xdr:cNvSpPr/>
      </xdr:nvSpPr>
      <xdr:spPr>
        <a:xfrm>
          <a:off x="19494500" y="1330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22114</xdr:rowOff>
    </xdr:from>
    <xdr:ext cx="534377" cy="259045"/>
    <xdr:sp macro="" textlink="">
      <xdr:nvSpPr>
        <xdr:cNvPr id="856" name="テキスト ボックス 855"/>
        <xdr:cNvSpPr txBox="1"/>
      </xdr:nvSpPr>
      <xdr:spPr>
        <a:xfrm>
          <a:off x="19278111" y="1339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99237</xdr:rowOff>
    </xdr:from>
    <xdr:to>
      <xdr:col>98</xdr:col>
      <xdr:colOff>38100</xdr:colOff>
      <xdr:row>78</xdr:row>
      <xdr:rowOff>29387</xdr:rowOff>
    </xdr:to>
    <xdr:sp macro="" textlink="">
      <xdr:nvSpPr>
        <xdr:cNvPr id="857" name="フローチャート: 判断 856"/>
        <xdr:cNvSpPr/>
      </xdr:nvSpPr>
      <xdr:spPr>
        <a:xfrm>
          <a:off x="18605500" y="133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20514</xdr:rowOff>
    </xdr:from>
    <xdr:ext cx="534377" cy="259045"/>
    <xdr:sp macro="" textlink="">
      <xdr:nvSpPr>
        <xdr:cNvPr id="858" name="テキスト ボックス 857"/>
        <xdr:cNvSpPr txBox="1"/>
      </xdr:nvSpPr>
      <xdr:spPr>
        <a:xfrm>
          <a:off x="18389111" y="133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151664</xdr:rowOff>
    </xdr:from>
    <xdr:to>
      <xdr:col>116</xdr:col>
      <xdr:colOff>114300</xdr:colOff>
      <xdr:row>77</xdr:row>
      <xdr:rowOff>81814</xdr:rowOff>
    </xdr:to>
    <xdr:sp macro="" textlink="">
      <xdr:nvSpPr>
        <xdr:cNvPr id="864" name="楕円 863"/>
        <xdr:cNvSpPr/>
      </xdr:nvSpPr>
      <xdr:spPr>
        <a:xfrm>
          <a:off x="22110700" y="131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3091</xdr:rowOff>
    </xdr:from>
    <xdr:ext cx="534377" cy="259045"/>
    <xdr:sp macro="" textlink="">
      <xdr:nvSpPr>
        <xdr:cNvPr id="865" name="繰出金該当値テキスト"/>
        <xdr:cNvSpPr txBox="1"/>
      </xdr:nvSpPr>
      <xdr:spPr>
        <a:xfrm>
          <a:off x="22212300" y="1303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168987</xdr:rowOff>
    </xdr:from>
    <xdr:to>
      <xdr:col>112</xdr:col>
      <xdr:colOff>38100</xdr:colOff>
      <xdr:row>77</xdr:row>
      <xdr:rowOff>99137</xdr:rowOff>
    </xdr:to>
    <xdr:sp macro="" textlink="">
      <xdr:nvSpPr>
        <xdr:cNvPr id="866" name="楕円 865"/>
        <xdr:cNvSpPr/>
      </xdr:nvSpPr>
      <xdr:spPr>
        <a:xfrm>
          <a:off x="21272500" y="131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115664</xdr:rowOff>
    </xdr:from>
    <xdr:ext cx="534377" cy="259045"/>
    <xdr:sp macro="" textlink="">
      <xdr:nvSpPr>
        <xdr:cNvPr id="867" name="テキスト ボックス 866"/>
        <xdr:cNvSpPr txBox="1"/>
      </xdr:nvSpPr>
      <xdr:spPr>
        <a:xfrm>
          <a:off x="21056111" y="129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168974</xdr:rowOff>
    </xdr:from>
    <xdr:to>
      <xdr:col>107</xdr:col>
      <xdr:colOff>101600</xdr:colOff>
      <xdr:row>77</xdr:row>
      <xdr:rowOff>99124</xdr:rowOff>
    </xdr:to>
    <xdr:sp macro="" textlink="">
      <xdr:nvSpPr>
        <xdr:cNvPr id="868" name="楕円 867"/>
        <xdr:cNvSpPr/>
      </xdr:nvSpPr>
      <xdr:spPr>
        <a:xfrm>
          <a:off x="20383500" y="1319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115651</xdr:rowOff>
    </xdr:from>
    <xdr:ext cx="534377" cy="259045"/>
    <xdr:sp macro="" textlink="">
      <xdr:nvSpPr>
        <xdr:cNvPr id="869" name="テキスト ボックス 868"/>
        <xdr:cNvSpPr txBox="1"/>
      </xdr:nvSpPr>
      <xdr:spPr>
        <a:xfrm>
          <a:off x="20167111" y="1297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44602</xdr:rowOff>
    </xdr:from>
    <xdr:to>
      <xdr:col>102</xdr:col>
      <xdr:colOff>165100</xdr:colOff>
      <xdr:row>77</xdr:row>
      <xdr:rowOff>146202</xdr:rowOff>
    </xdr:to>
    <xdr:sp macro="" textlink="">
      <xdr:nvSpPr>
        <xdr:cNvPr id="870" name="楕円 869"/>
        <xdr:cNvSpPr/>
      </xdr:nvSpPr>
      <xdr:spPr>
        <a:xfrm>
          <a:off x="19494500" y="1324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162729</xdr:rowOff>
    </xdr:from>
    <xdr:ext cx="534377" cy="259045"/>
    <xdr:sp macro="" textlink="">
      <xdr:nvSpPr>
        <xdr:cNvPr id="871" name="テキスト ボックス 870"/>
        <xdr:cNvSpPr txBox="1"/>
      </xdr:nvSpPr>
      <xdr:spPr>
        <a:xfrm>
          <a:off x="19278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70549</xdr:rowOff>
    </xdr:from>
    <xdr:to>
      <xdr:col>98</xdr:col>
      <xdr:colOff>38100</xdr:colOff>
      <xdr:row>78</xdr:row>
      <xdr:rowOff>699</xdr:rowOff>
    </xdr:to>
    <xdr:sp macro="" textlink="">
      <xdr:nvSpPr>
        <xdr:cNvPr id="872" name="楕円 871"/>
        <xdr:cNvSpPr/>
      </xdr:nvSpPr>
      <xdr:spPr>
        <a:xfrm>
          <a:off x="18605500" y="132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17226</xdr:rowOff>
    </xdr:from>
    <xdr:ext cx="534377" cy="259045"/>
    <xdr:sp macro="" textlink="">
      <xdr:nvSpPr>
        <xdr:cNvPr id="873" name="テキスト ボックス 872"/>
        <xdr:cNvSpPr txBox="1"/>
      </xdr:nvSpPr>
      <xdr:spPr>
        <a:xfrm>
          <a:off x="18389111" y="1304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7" name="テキスト ボックス 886"/>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89" name="テキスト ボックス 888"/>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1" name="テキスト ボックス 890"/>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3" name="テキスト ボックス 89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5" name="直線コネクタ 894"/>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6"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8"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9" name="直線コネクタ 89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1"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2" name="フローチャート: 判断 901"/>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4" name="フローチャート: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5" name="テキスト ボックス 90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54611</xdr:rowOff>
    </xdr:from>
    <xdr:to>
      <xdr:col>107</xdr:col>
      <xdr:colOff>101600</xdr:colOff>
      <xdr:row>91</xdr:row>
      <xdr:rowOff>156211</xdr:rowOff>
    </xdr:to>
    <xdr:sp macro="" textlink="">
      <xdr:nvSpPr>
        <xdr:cNvPr id="907" name="フローチャート: 判断 906"/>
        <xdr:cNvSpPr/>
      </xdr:nvSpPr>
      <xdr:spPr>
        <a:xfrm>
          <a:off x="20383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90</xdr:row>
      <xdr:rowOff>1288</xdr:rowOff>
    </xdr:from>
    <xdr:ext cx="313932" cy="259045"/>
    <xdr:sp macro="" textlink="">
      <xdr:nvSpPr>
        <xdr:cNvPr id="908" name="テキスト ボックス 907"/>
        <xdr:cNvSpPr txBox="1"/>
      </xdr:nvSpPr>
      <xdr:spPr>
        <a:xfrm>
          <a:off x="20277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0" name="フローチャート: 判断 90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1" name="テキスト ボックス 91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2" name="フローチャート: 判断 91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3" name="テキスト ボックス 912"/>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9" name="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0"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1" name="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2" name="テキスト ボックス 921"/>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3" name="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4" name="テキスト ボックス 923"/>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5" name="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6" name="テキスト ボックス 925"/>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7" name="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28" name="テキスト ボックス 927"/>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歳出決算総額は</a:t>
          </a:r>
          <a:r>
            <a:rPr kumimoji="1" lang="en-US" altLang="ja-JP" sz="1050">
              <a:latin typeface="ＭＳ Ｐゴシック" panose="020B0600070205080204" pitchFamily="50" charset="-128"/>
              <a:ea typeface="ＭＳ Ｐゴシック" panose="020B0600070205080204" pitchFamily="50" charset="-128"/>
            </a:rPr>
            <a:t>32,344,314</a:t>
          </a:r>
          <a:r>
            <a:rPr kumimoji="1" lang="ja-JP" altLang="en-US" sz="1050">
              <a:latin typeface="ＭＳ Ｐゴシック" panose="020B0600070205080204" pitchFamily="50" charset="-128"/>
              <a:ea typeface="ＭＳ Ｐゴシック" panose="020B0600070205080204" pitchFamily="50" charset="-128"/>
            </a:rPr>
            <a:t>千円で、住民一人当たりの歳出は前年度から</a:t>
          </a:r>
          <a:r>
            <a:rPr kumimoji="1" lang="en-US" altLang="ja-JP" sz="1050">
              <a:latin typeface="ＭＳ Ｐゴシック" panose="020B0600070205080204" pitchFamily="50" charset="-128"/>
              <a:ea typeface="ＭＳ Ｐゴシック" panose="020B0600070205080204" pitchFamily="50" charset="-128"/>
            </a:rPr>
            <a:t>28,070</a:t>
          </a:r>
          <a:r>
            <a:rPr kumimoji="1" lang="ja-JP" altLang="en-US" sz="1050">
              <a:latin typeface="ＭＳ Ｐゴシック" panose="020B0600070205080204" pitchFamily="50" charset="-128"/>
              <a:ea typeface="ＭＳ Ｐゴシック" panose="020B0600070205080204" pitchFamily="50" charset="-128"/>
            </a:rPr>
            <a:t>円増の</a:t>
          </a:r>
          <a:r>
            <a:rPr kumimoji="1" lang="en-US" altLang="ja-JP" sz="1050">
              <a:latin typeface="ＭＳ Ｐゴシック" panose="020B0600070205080204" pitchFamily="50" charset="-128"/>
              <a:ea typeface="ＭＳ Ｐゴシック" panose="020B0600070205080204" pitchFamily="50" charset="-128"/>
            </a:rPr>
            <a:t>655,367</a:t>
          </a:r>
          <a:r>
            <a:rPr kumimoji="1" lang="ja-JP" altLang="en-US" sz="1050">
              <a:latin typeface="ＭＳ Ｐゴシック" panose="020B0600070205080204" pitchFamily="50" charset="-128"/>
              <a:ea typeface="ＭＳ Ｐゴシック" panose="020B0600070205080204" pitchFamily="50" charset="-128"/>
            </a:rPr>
            <a:t>円となっている。</a:t>
          </a:r>
        </a:p>
        <a:p>
          <a:r>
            <a:rPr kumimoji="1" lang="ja-JP" altLang="en-US" sz="1050">
              <a:latin typeface="ＭＳ Ｐゴシック" panose="020B0600070205080204" pitchFamily="50" charset="-128"/>
              <a:ea typeface="ＭＳ Ｐゴシック" panose="020B0600070205080204" pitchFamily="50" charset="-128"/>
            </a:rPr>
            <a:t>人件費は、住民一人当たり</a:t>
          </a:r>
          <a:r>
            <a:rPr kumimoji="1" lang="en-US" altLang="ja-JP" sz="1050">
              <a:latin typeface="ＭＳ Ｐゴシック" panose="020B0600070205080204" pitchFamily="50" charset="-128"/>
              <a:ea typeface="ＭＳ Ｐゴシック" panose="020B0600070205080204" pitchFamily="50" charset="-128"/>
            </a:rPr>
            <a:t>79,001</a:t>
          </a:r>
          <a:r>
            <a:rPr kumimoji="1" lang="ja-JP" altLang="en-US" sz="1050">
              <a:latin typeface="ＭＳ Ｐゴシック" panose="020B0600070205080204" pitchFamily="50" charset="-128"/>
              <a:ea typeface="ＭＳ Ｐゴシック" panose="020B0600070205080204" pitchFamily="50" charset="-128"/>
            </a:rPr>
            <a:t>円となっており、平成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年度から連続して類似団体平均より低い水準にある。これは、人口</a:t>
          </a:r>
          <a:r>
            <a:rPr kumimoji="1" lang="en-US" altLang="ja-JP" sz="1050">
              <a:latin typeface="ＭＳ Ｐゴシック" panose="020B0600070205080204" pitchFamily="50" charset="-128"/>
              <a:ea typeface="ＭＳ Ｐゴシック" panose="020B0600070205080204" pitchFamily="50" charset="-128"/>
            </a:rPr>
            <a:t>1,000</a:t>
          </a:r>
          <a:r>
            <a:rPr kumimoji="1" lang="ja-JP" altLang="en-US" sz="1050">
              <a:latin typeface="ＭＳ Ｐゴシック" panose="020B0600070205080204" pitchFamily="50" charset="-128"/>
              <a:ea typeface="ＭＳ Ｐゴシック" panose="020B0600070205080204" pitchFamily="50" charset="-128"/>
            </a:rPr>
            <a:t>人当たりの職員数及びラスパイレス指数が類似団体平均より低いことによるものである。</a:t>
          </a:r>
        </a:p>
        <a:p>
          <a:r>
            <a:rPr kumimoji="1" lang="ja-JP" altLang="en-US" sz="1050">
              <a:latin typeface="ＭＳ Ｐゴシック" panose="020B0600070205080204" pitchFamily="50" charset="-128"/>
              <a:ea typeface="ＭＳ Ｐゴシック" panose="020B0600070205080204" pitchFamily="50" charset="-128"/>
            </a:rPr>
            <a:t>物件費は、住民一人当たり</a:t>
          </a:r>
          <a:r>
            <a:rPr kumimoji="1" lang="en-US" altLang="ja-JP" sz="1050">
              <a:latin typeface="ＭＳ Ｐゴシック" panose="020B0600070205080204" pitchFamily="50" charset="-128"/>
              <a:ea typeface="ＭＳ Ｐゴシック" panose="020B0600070205080204" pitchFamily="50" charset="-128"/>
            </a:rPr>
            <a:t>85,043</a:t>
          </a:r>
          <a:r>
            <a:rPr kumimoji="1" lang="ja-JP" altLang="en-US" sz="1050">
              <a:latin typeface="ＭＳ Ｐゴシック" panose="020B0600070205080204" pitchFamily="50" charset="-128"/>
              <a:ea typeface="ＭＳ Ｐゴシック" panose="020B0600070205080204" pitchFamily="50" charset="-128"/>
            </a:rPr>
            <a:t>円となっている。</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年連続で増加しており、主な要因として令和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年度は新型コロナウイルスワクチン接種対策事業、令和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年度はプレミアム付き商品券発行事業、重層的支援体制整備事業等の実施があげられる。物価や労務単価の上昇により今後も増加が見込まれる。</a:t>
          </a:r>
        </a:p>
        <a:p>
          <a:r>
            <a:rPr kumimoji="1" lang="ja-JP" altLang="en-US" sz="1050">
              <a:latin typeface="ＭＳ Ｐゴシック" panose="020B0600070205080204" pitchFamily="50" charset="-128"/>
              <a:ea typeface="ＭＳ Ｐゴシック" panose="020B0600070205080204" pitchFamily="50" charset="-128"/>
            </a:rPr>
            <a:t>扶助費は、住民一人当たり</a:t>
          </a:r>
          <a:r>
            <a:rPr kumimoji="1" lang="en-US" altLang="ja-JP" sz="1050">
              <a:latin typeface="ＭＳ Ｐゴシック" panose="020B0600070205080204" pitchFamily="50" charset="-128"/>
              <a:ea typeface="ＭＳ Ｐゴシック" panose="020B0600070205080204" pitchFamily="50" charset="-128"/>
            </a:rPr>
            <a:t>125,641</a:t>
          </a:r>
          <a:r>
            <a:rPr kumimoji="1" lang="ja-JP" altLang="en-US" sz="1050">
              <a:latin typeface="ＭＳ Ｐゴシック" panose="020B0600070205080204" pitchFamily="50" charset="-128"/>
              <a:ea typeface="ＭＳ Ｐゴシック" panose="020B0600070205080204" pitchFamily="50" charset="-128"/>
            </a:rPr>
            <a:t>円となっており、令和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年度に実施した住民税非課税世帯等特別給付金給付事業や子育て世帯臨時特別給付金給付事業の終了により、前年度から</a:t>
          </a:r>
          <a:r>
            <a:rPr kumimoji="1" lang="en-US" altLang="ja-JP" sz="1050">
              <a:latin typeface="ＭＳ Ｐゴシック" panose="020B0600070205080204" pitchFamily="50" charset="-128"/>
              <a:ea typeface="ＭＳ Ｐゴシック" panose="020B0600070205080204" pitchFamily="50" charset="-128"/>
            </a:rPr>
            <a:t>11,491</a:t>
          </a:r>
          <a:r>
            <a:rPr kumimoji="1" lang="ja-JP" altLang="en-US" sz="1050">
              <a:latin typeface="ＭＳ Ｐゴシック" panose="020B0600070205080204" pitchFamily="50" charset="-128"/>
              <a:ea typeface="ＭＳ Ｐゴシック" panose="020B0600070205080204" pitchFamily="50" charset="-128"/>
            </a:rPr>
            <a:t>円減となった。</a:t>
          </a:r>
        </a:p>
        <a:p>
          <a:r>
            <a:rPr kumimoji="1" lang="ja-JP" altLang="en-US" sz="1050">
              <a:latin typeface="ＭＳ Ｐゴシック" panose="020B0600070205080204" pitchFamily="50" charset="-128"/>
              <a:ea typeface="ＭＳ Ｐゴシック" panose="020B0600070205080204" pitchFamily="50" charset="-128"/>
            </a:rPr>
            <a:t>補助費等は、住民一人当たり</a:t>
          </a:r>
          <a:r>
            <a:rPr kumimoji="1" lang="en-US" altLang="ja-JP" sz="1050">
              <a:latin typeface="ＭＳ Ｐゴシック" panose="020B0600070205080204" pitchFamily="50" charset="-128"/>
              <a:ea typeface="ＭＳ Ｐゴシック" panose="020B0600070205080204" pitchFamily="50" charset="-128"/>
            </a:rPr>
            <a:t>119,683</a:t>
          </a:r>
          <a:r>
            <a:rPr kumimoji="1" lang="ja-JP" altLang="en-US" sz="1050">
              <a:latin typeface="ＭＳ Ｐゴシック" panose="020B0600070205080204" pitchFamily="50" charset="-128"/>
              <a:ea typeface="ＭＳ Ｐゴシック" panose="020B0600070205080204" pitchFamily="50" charset="-128"/>
            </a:rPr>
            <a:t>円となっており、エネルギー・食料品価格高騰対応緊急助成事業や、</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年度から本格的な工事が開始された一般廃棄物処理施設の建設事業に伴う能代山本広域市町村圏組合負担金の増加等により、前年度から</a:t>
          </a:r>
          <a:r>
            <a:rPr kumimoji="1" lang="en-US" altLang="ja-JP" sz="1050">
              <a:latin typeface="ＭＳ Ｐゴシック" panose="020B0600070205080204" pitchFamily="50" charset="-128"/>
              <a:ea typeface="ＭＳ Ｐゴシック" panose="020B0600070205080204" pitchFamily="50" charset="-128"/>
            </a:rPr>
            <a:t>18,397</a:t>
          </a:r>
          <a:r>
            <a:rPr kumimoji="1" lang="ja-JP" altLang="en-US" sz="1050">
              <a:latin typeface="ＭＳ Ｐゴシック" panose="020B0600070205080204" pitchFamily="50" charset="-128"/>
              <a:ea typeface="ＭＳ Ｐゴシック" panose="020B0600070205080204" pitchFamily="50" charset="-128"/>
            </a:rPr>
            <a:t>円増となった。類似団体平均より高い水準にあり、単独で行う補助交付金の効果の検証等により、適正化を図る必要がある。</a:t>
          </a:r>
        </a:p>
        <a:p>
          <a:r>
            <a:rPr kumimoji="1" lang="ja-JP" altLang="en-US" sz="1050">
              <a:latin typeface="ＭＳ Ｐゴシック" panose="020B0600070205080204" pitchFamily="50" charset="-128"/>
              <a:ea typeface="ＭＳ Ｐゴシック" panose="020B0600070205080204" pitchFamily="50" charset="-128"/>
            </a:rPr>
            <a:t>普通建設事業費は、住民一人当たり</a:t>
          </a:r>
          <a:r>
            <a:rPr kumimoji="1" lang="en-US" altLang="ja-JP" sz="1050">
              <a:latin typeface="ＭＳ Ｐゴシック" panose="020B0600070205080204" pitchFamily="50" charset="-128"/>
              <a:ea typeface="ＭＳ Ｐゴシック" panose="020B0600070205080204" pitchFamily="50" charset="-128"/>
            </a:rPr>
            <a:t>75,001</a:t>
          </a:r>
          <a:r>
            <a:rPr kumimoji="1" lang="ja-JP" altLang="en-US" sz="1050">
              <a:latin typeface="ＭＳ Ｐゴシック" panose="020B0600070205080204" pitchFamily="50" charset="-128"/>
              <a:ea typeface="ＭＳ Ｐゴシック" panose="020B0600070205080204" pitchFamily="50" charset="-128"/>
            </a:rPr>
            <a:t>円となっており、文化財等収蔵庫設置事業、能代工業団地拡張事業、子ども館展示室リニューアル整備事業等の実施により、前年度から</a:t>
          </a:r>
          <a:r>
            <a:rPr kumimoji="1" lang="en-US" altLang="ja-JP" sz="1050">
              <a:latin typeface="ＭＳ Ｐゴシック" panose="020B0600070205080204" pitchFamily="50" charset="-128"/>
              <a:ea typeface="ＭＳ Ｐゴシック" panose="020B0600070205080204" pitchFamily="50" charset="-128"/>
            </a:rPr>
            <a:t>16,117</a:t>
          </a:r>
          <a:r>
            <a:rPr kumimoji="1" lang="ja-JP" altLang="en-US" sz="1050">
              <a:latin typeface="ＭＳ Ｐゴシック" panose="020B0600070205080204" pitchFamily="50" charset="-128"/>
              <a:ea typeface="ＭＳ Ｐゴシック" panose="020B0600070205080204" pitchFamily="50" charset="-128"/>
            </a:rPr>
            <a:t>円増となった。</a:t>
          </a:r>
        </a:p>
        <a:p>
          <a:r>
            <a:rPr kumimoji="1" lang="ja-JP" altLang="en-US" sz="1050">
              <a:latin typeface="ＭＳ Ｐゴシック" panose="020B0600070205080204" pitchFamily="50" charset="-128"/>
              <a:ea typeface="ＭＳ Ｐゴシック" panose="020B0600070205080204" pitchFamily="50" charset="-128"/>
            </a:rPr>
            <a:t>公債費は、住民一人当たり</a:t>
          </a:r>
          <a:r>
            <a:rPr kumimoji="1" lang="en-US" altLang="ja-JP" sz="1050">
              <a:latin typeface="ＭＳ Ｐゴシック" panose="020B0600070205080204" pitchFamily="50" charset="-128"/>
              <a:ea typeface="ＭＳ Ｐゴシック" panose="020B0600070205080204" pitchFamily="50" charset="-128"/>
            </a:rPr>
            <a:t>71,878</a:t>
          </a:r>
          <a:r>
            <a:rPr kumimoji="1" lang="ja-JP" altLang="en-US" sz="1050">
              <a:latin typeface="ＭＳ Ｐゴシック" panose="020B0600070205080204" pitchFamily="50" charset="-128"/>
              <a:ea typeface="ＭＳ Ｐゴシック" panose="020B0600070205080204" pitchFamily="50" charset="-128"/>
            </a:rPr>
            <a:t>円となっており、道の駅ふたつい整備事業等に係る地方債の元利償還の増等により、前年度より</a:t>
          </a:r>
          <a:r>
            <a:rPr kumimoji="1" lang="en-US" altLang="ja-JP" sz="1050">
              <a:latin typeface="ＭＳ Ｐゴシック" panose="020B0600070205080204" pitchFamily="50" charset="-128"/>
              <a:ea typeface="ＭＳ Ｐゴシック" panose="020B0600070205080204" pitchFamily="50" charset="-128"/>
            </a:rPr>
            <a:t>2,854</a:t>
          </a:r>
          <a:r>
            <a:rPr kumimoji="1" lang="ja-JP" altLang="en-US" sz="1050">
              <a:latin typeface="ＭＳ Ｐゴシック" panose="020B0600070205080204" pitchFamily="50" charset="-128"/>
              <a:ea typeface="ＭＳ Ｐゴシック" panose="020B0600070205080204" pitchFamily="50" charset="-128"/>
            </a:rPr>
            <a:t>円増となった。今後は能代山本広域市町村圏組合で予定されている一般廃棄物処理施設建設等に伴い、大幅な増加が見込まれる。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49,353
49,101
426.95
33,822,510
32,344,314
1,100,903
16,618,204
29,975,338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79121</xdr:rowOff>
    </xdr:from>
    <xdr:to>
      <xdr:col>24</xdr:col>
      <xdr:colOff>63500</xdr:colOff>
      <xdr:row>37</xdr:row>
      <xdr:rowOff>95733</xdr:rowOff>
    </xdr:to>
    <xdr:cxnSp macro="">
      <xdr:nvCxnSpPr>
        <xdr:cNvPr id="60" name="直線コネクタ 59"/>
        <xdr:cNvCxnSpPr/>
      </xdr:nvCxnSpPr>
      <xdr:spPr>
        <a:xfrm flipV="1">
          <a:off x="3797300" y="6422771"/>
          <a:ext cx="8382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161688</xdr:rowOff>
    </xdr:from>
    <xdr:ext cx="469744" cy="259045"/>
    <xdr:sp macro="" textlink="">
      <xdr:nvSpPr>
        <xdr:cNvPr id="61" name="議会費平均値テキスト"/>
        <xdr:cNvSpPr txBox="1"/>
      </xdr:nvSpPr>
      <xdr:spPr>
        <a:xfrm>
          <a:off x="4686300" y="616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95733</xdr:rowOff>
    </xdr:from>
    <xdr:to>
      <xdr:col>19</xdr:col>
      <xdr:colOff>177800</xdr:colOff>
      <xdr:row>37</xdr:row>
      <xdr:rowOff>106858</xdr:rowOff>
    </xdr:to>
    <xdr:cxnSp macro="">
      <xdr:nvCxnSpPr>
        <xdr:cNvPr id="63" name="直線コネクタ 62"/>
        <xdr:cNvCxnSpPr/>
      </xdr:nvCxnSpPr>
      <xdr:spPr>
        <a:xfrm flipV="1">
          <a:off x="2908300" y="6439383"/>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88231</xdr:rowOff>
    </xdr:from>
    <xdr:ext cx="469744" cy="259045"/>
    <xdr:sp macro="" textlink="">
      <xdr:nvSpPr>
        <xdr:cNvPr id="65" name="テキスト ボックス 64"/>
        <xdr:cNvSpPr txBox="1"/>
      </xdr:nvSpPr>
      <xdr:spPr>
        <a:xfrm>
          <a:off x="3562428" y="60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91542</xdr:rowOff>
    </xdr:from>
    <xdr:to>
      <xdr:col>15</xdr:col>
      <xdr:colOff>50800</xdr:colOff>
      <xdr:row>37</xdr:row>
      <xdr:rowOff>106858</xdr:rowOff>
    </xdr:to>
    <xdr:cxnSp macro="">
      <xdr:nvCxnSpPr>
        <xdr:cNvPr id="66" name="直線コネクタ 65"/>
        <xdr:cNvCxnSpPr/>
      </xdr:nvCxnSpPr>
      <xdr:spPr>
        <a:xfrm>
          <a:off x="2019300" y="6435192"/>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134087</xdr:rowOff>
    </xdr:from>
    <xdr:to>
      <xdr:col>15</xdr:col>
      <xdr:colOff>101600</xdr:colOff>
      <xdr:row>37</xdr:row>
      <xdr:rowOff>64237</xdr:rowOff>
    </xdr:to>
    <xdr:sp macro="" textlink="">
      <xdr:nvSpPr>
        <xdr:cNvPr id="67" name="フローチャート: 判断 66"/>
        <xdr:cNvSpPr/>
      </xdr:nvSpPr>
      <xdr:spPr>
        <a:xfrm>
          <a:off x="2857500" y="63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80764</xdr:rowOff>
    </xdr:from>
    <xdr:ext cx="469744" cy="259045"/>
    <xdr:sp macro="" textlink="">
      <xdr:nvSpPr>
        <xdr:cNvPr id="68" name="テキスト ボックス 67"/>
        <xdr:cNvSpPr txBox="1"/>
      </xdr:nvSpPr>
      <xdr:spPr>
        <a:xfrm>
          <a:off x="2673428" y="6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88798</xdr:rowOff>
    </xdr:from>
    <xdr:to>
      <xdr:col>10</xdr:col>
      <xdr:colOff>114300</xdr:colOff>
      <xdr:row>37</xdr:row>
      <xdr:rowOff>91542</xdr:rowOff>
    </xdr:to>
    <xdr:cxnSp macro="">
      <xdr:nvCxnSpPr>
        <xdr:cNvPr id="69" name="直線コネクタ 68"/>
        <xdr:cNvCxnSpPr/>
      </xdr:nvCxnSpPr>
      <xdr:spPr>
        <a:xfrm>
          <a:off x="1130300" y="643244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70764</xdr:rowOff>
    </xdr:from>
    <xdr:to>
      <xdr:col>10</xdr:col>
      <xdr:colOff>165100</xdr:colOff>
      <xdr:row>38</xdr:row>
      <xdr:rowOff>915</xdr:rowOff>
    </xdr:to>
    <xdr:sp macro="" textlink="">
      <xdr:nvSpPr>
        <xdr:cNvPr id="70" name="フローチャート: 判断 69"/>
        <xdr:cNvSpPr/>
      </xdr:nvSpPr>
      <xdr:spPr>
        <a:xfrm>
          <a:off x="1968500" y="64144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163492</xdr:rowOff>
    </xdr:from>
    <xdr:ext cx="469744" cy="259045"/>
    <xdr:sp macro="" textlink="">
      <xdr:nvSpPr>
        <xdr:cNvPr id="71" name="テキスト ボックス 70"/>
        <xdr:cNvSpPr txBox="1"/>
      </xdr:nvSpPr>
      <xdr:spPr>
        <a:xfrm>
          <a:off x="1784428" y="65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69012</xdr:rowOff>
    </xdr:from>
    <xdr:to>
      <xdr:col>6</xdr:col>
      <xdr:colOff>38100</xdr:colOff>
      <xdr:row>37</xdr:row>
      <xdr:rowOff>170611</xdr:rowOff>
    </xdr:to>
    <xdr:sp macro="" textlink="">
      <xdr:nvSpPr>
        <xdr:cNvPr id="72" name="フローチャート: 判断 71"/>
        <xdr:cNvSpPr/>
      </xdr:nvSpPr>
      <xdr:spPr>
        <a:xfrm>
          <a:off x="1079500" y="6412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161739</xdr:rowOff>
    </xdr:from>
    <xdr:ext cx="469744" cy="259045"/>
    <xdr:sp macro="" textlink="">
      <xdr:nvSpPr>
        <xdr:cNvPr id="73" name="テキスト ボックス 72"/>
        <xdr:cNvSpPr txBox="1"/>
      </xdr:nvSpPr>
      <xdr:spPr>
        <a:xfrm>
          <a:off x="895428" y="650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28321</xdr:rowOff>
    </xdr:from>
    <xdr:to>
      <xdr:col>24</xdr:col>
      <xdr:colOff>114300</xdr:colOff>
      <xdr:row>37</xdr:row>
      <xdr:rowOff>129921</xdr:rowOff>
    </xdr:to>
    <xdr:sp macro="" textlink="">
      <xdr:nvSpPr>
        <xdr:cNvPr id="79" name="楕円 78"/>
        <xdr:cNvSpPr/>
      </xdr:nvSpPr>
      <xdr:spPr>
        <a:xfrm>
          <a:off x="4584700" y="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117238</xdr:rowOff>
    </xdr:from>
    <xdr:ext cx="469744" cy="259045"/>
    <xdr:sp macro="" textlink="">
      <xdr:nvSpPr>
        <xdr:cNvPr id="80" name="議会費該当値テキスト"/>
        <xdr:cNvSpPr txBox="1"/>
      </xdr:nvSpPr>
      <xdr:spPr>
        <a:xfrm>
          <a:off x="4686300" y="62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44933</xdr:rowOff>
    </xdr:from>
    <xdr:to>
      <xdr:col>20</xdr:col>
      <xdr:colOff>38100</xdr:colOff>
      <xdr:row>37</xdr:row>
      <xdr:rowOff>146533</xdr:rowOff>
    </xdr:to>
    <xdr:sp macro="" textlink="">
      <xdr:nvSpPr>
        <xdr:cNvPr id="81" name="楕円 80"/>
        <xdr:cNvSpPr/>
      </xdr:nvSpPr>
      <xdr:spPr>
        <a:xfrm>
          <a:off x="3746500" y="638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137660</xdr:rowOff>
    </xdr:from>
    <xdr:ext cx="469744" cy="259045"/>
    <xdr:sp macro="" textlink="">
      <xdr:nvSpPr>
        <xdr:cNvPr id="82" name="テキスト ボックス 81"/>
        <xdr:cNvSpPr txBox="1"/>
      </xdr:nvSpPr>
      <xdr:spPr>
        <a:xfrm>
          <a:off x="3562428" y="648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56058</xdr:rowOff>
    </xdr:from>
    <xdr:to>
      <xdr:col>15</xdr:col>
      <xdr:colOff>101600</xdr:colOff>
      <xdr:row>37</xdr:row>
      <xdr:rowOff>157658</xdr:rowOff>
    </xdr:to>
    <xdr:sp macro="" textlink="">
      <xdr:nvSpPr>
        <xdr:cNvPr id="83" name="楕円 82"/>
        <xdr:cNvSpPr/>
      </xdr:nvSpPr>
      <xdr:spPr>
        <a:xfrm>
          <a:off x="2857500" y="63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148785</xdr:rowOff>
    </xdr:from>
    <xdr:ext cx="469744" cy="259045"/>
    <xdr:sp macro="" textlink="">
      <xdr:nvSpPr>
        <xdr:cNvPr id="84" name="テキスト ボックス 83"/>
        <xdr:cNvSpPr txBox="1"/>
      </xdr:nvSpPr>
      <xdr:spPr>
        <a:xfrm>
          <a:off x="2673428" y="649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40742</xdr:rowOff>
    </xdr:from>
    <xdr:to>
      <xdr:col>10</xdr:col>
      <xdr:colOff>165100</xdr:colOff>
      <xdr:row>37</xdr:row>
      <xdr:rowOff>142342</xdr:rowOff>
    </xdr:to>
    <xdr:sp macro="" textlink="">
      <xdr:nvSpPr>
        <xdr:cNvPr id="85" name="楕円 84"/>
        <xdr:cNvSpPr/>
      </xdr:nvSpPr>
      <xdr:spPr>
        <a:xfrm>
          <a:off x="1968500" y="63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158869</xdr:rowOff>
    </xdr:from>
    <xdr:ext cx="469744" cy="259045"/>
    <xdr:sp macro="" textlink="">
      <xdr:nvSpPr>
        <xdr:cNvPr id="86" name="テキスト ボックス 85"/>
        <xdr:cNvSpPr txBox="1"/>
      </xdr:nvSpPr>
      <xdr:spPr>
        <a:xfrm>
          <a:off x="1784428" y="615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37998</xdr:rowOff>
    </xdr:from>
    <xdr:to>
      <xdr:col>6</xdr:col>
      <xdr:colOff>38100</xdr:colOff>
      <xdr:row>37</xdr:row>
      <xdr:rowOff>139598</xdr:rowOff>
    </xdr:to>
    <xdr:sp macro="" textlink="">
      <xdr:nvSpPr>
        <xdr:cNvPr id="87" name="楕円 86"/>
        <xdr:cNvSpPr/>
      </xdr:nvSpPr>
      <xdr:spPr>
        <a:xfrm>
          <a:off x="1079500" y="63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156125</xdr:rowOff>
    </xdr:from>
    <xdr:ext cx="469744" cy="259045"/>
    <xdr:sp macro="" textlink="">
      <xdr:nvSpPr>
        <xdr:cNvPr id="88" name="テキスト ボックス 87"/>
        <xdr:cNvSpPr txBox="1"/>
      </xdr:nvSpPr>
      <xdr:spPr>
        <a:xfrm>
          <a:off x="895428" y="61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73227</xdr:rowOff>
    </xdr:from>
    <xdr:to>
      <xdr:col>24</xdr:col>
      <xdr:colOff>63500</xdr:colOff>
      <xdr:row>58</xdr:row>
      <xdr:rowOff>87669</xdr:rowOff>
    </xdr:to>
    <xdr:cxnSp macro="">
      <xdr:nvCxnSpPr>
        <xdr:cNvPr id="117" name="直線コネクタ 116"/>
        <xdr:cNvCxnSpPr/>
      </xdr:nvCxnSpPr>
      <xdr:spPr>
        <a:xfrm flipV="1">
          <a:off x="3797300" y="10017327"/>
          <a:ext cx="838200" cy="1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165227</xdr:rowOff>
    </xdr:from>
    <xdr:ext cx="599010" cy="259045"/>
    <xdr:sp macro="" textlink="">
      <xdr:nvSpPr>
        <xdr:cNvPr id="118" name="総務費平均値テキスト"/>
        <xdr:cNvSpPr txBox="1"/>
      </xdr:nvSpPr>
      <xdr:spPr>
        <a:xfrm>
          <a:off x="4686300" y="9766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87247</xdr:rowOff>
    </xdr:from>
    <xdr:to>
      <xdr:col>19</xdr:col>
      <xdr:colOff>177800</xdr:colOff>
      <xdr:row>58</xdr:row>
      <xdr:rowOff>87669</xdr:rowOff>
    </xdr:to>
    <xdr:cxnSp macro="">
      <xdr:nvCxnSpPr>
        <xdr:cNvPr id="120" name="直線コネクタ 119"/>
        <xdr:cNvCxnSpPr/>
      </xdr:nvCxnSpPr>
      <xdr:spPr>
        <a:xfrm>
          <a:off x="2908300" y="9859897"/>
          <a:ext cx="889000" cy="17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85086</xdr:rowOff>
    </xdr:from>
    <xdr:ext cx="599010" cy="259045"/>
    <xdr:sp macro="" textlink="">
      <xdr:nvSpPr>
        <xdr:cNvPr id="122" name="テキスト ボックス 121"/>
        <xdr:cNvSpPr txBox="1"/>
      </xdr:nvSpPr>
      <xdr:spPr>
        <a:xfrm>
          <a:off x="3497795" y="968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87247</xdr:rowOff>
    </xdr:from>
    <xdr:to>
      <xdr:col>15</xdr:col>
      <xdr:colOff>50800</xdr:colOff>
      <xdr:row>58</xdr:row>
      <xdr:rowOff>106816</xdr:rowOff>
    </xdr:to>
    <xdr:cxnSp macro="">
      <xdr:nvCxnSpPr>
        <xdr:cNvPr id="123" name="直線コネクタ 122"/>
        <xdr:cNvCxnSpPr/>
      </xdr:nvCxnSpPr>
      <xdr:spPr>
        <a:xfrm flipV="1">
          <a:off x="2019300" y="9859897"/>
          <a:ext cx="889000" cy="19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106588</xdr:rowOff>
    </xdr:from>
    <xdr:to>
      <xdr:col>15</xdr:col>
      <xdr:colOff>101600</xdr:colOff>
      <xdr:row>57</xdr:row>
      <xdr:rowOff>36738</xdr:rowOff>
    </xdr:to>
    <xdr:sp macro="" textlink="">
      <xdr:nvSpPr>
        <xdr:cNvPr id="124" name="フローチャート: 判断 123"/>
        <xdr:cNvSpPr/>
      </xdr:nvSpPr>
      <xdr:spPr>
        <a:xfrm>
          <a:off x="2857500" y="97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53265</xdr:rowOff>
    </xdr:from>
    <xdr:ext cx="599010" cy="259045"/>
    <xdr:sp macro="" textlink="">
      <xdr:nvSpPr>
        <xdr:cNvPr id="125" name="テキスト ボックス 124"/>
        <xdr:cNvSpPr txBox="1"/>
      </xdr:nvSpPr>
      <xdr:spPr>
        <a:xfrm>
          <a:off x="2608795" y="948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76128</xdr:rowOff>
    </xdr:from>
    <xdr:to>
      <xdr:col>10</xdr:col>
      <xdr:colOff>114300</xdr:colOff>
      <xdr:row>58</xdr:row>
      <xdr:rowOff>106816</xdr:rowOff>
    </xdr:to>
    <xdr:cxnSp macro="">
      <xdr:nvCxnSpPr>
        <xdr:cNvPr id="126" name="直線コネクタ 125"/>
        <xdr:cNvCxnSpPr/>
      </xdr:nvCxnSpPr>
      <xdr:spPr>
        <a:xfrm>
          <a:off x="1130300" y="10020228"/>
          <a:ext cx="889000" cy="3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33206</xdr:rowOff>
    </xdr:from>
    <xdr:to>
      <xdr:col>10</xdr:col>
      <xdr:colOff>165100</xdr:colOff>
      <xdr:row>58</xdr:row>
      <xdr:rowOff>134806</xdr:rowOff>
    </xdr:to>
    <xdr:sp macro="" textlink="">
      <xdr:nvSpPr>
        <xdr:cNvPr id="127" name="フローチャート: 判断 126"/>
        <xdr:cNvSpPr/>
      </xdr:nvSpPr>
      <xdr:spPr>
        <a:xfrm>
          <a:off x="1968500" y="99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151333</xdr:rowOff>
    </xdr:from>
    <xdr:ext cx="534377" cy="259045"/>
    <xdr:sp macro="" textlink="">
      <xdr:nvSpPr>
        <xdr:cNvPr id="128" name="テキスト ボックス 127"/>
        <xdr:cNvSpPr txBox="1"/>
      </xdr:nvSpPr>
      <xdr:spPr>
        <a:xfrm>
          <a:off x="1752111" y="975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39321</xdr:rowOff>
    </xdr:from>
    <xdr:to>
      <xdr:col>6</xdr:col>
      <xdr:colOff>38100</xdr:colOff>
      <xdr:row>58</xdr:row>
      <xdr:rowOff>140921</xdr:rowOff>
    </xdr:to>
    <xdr:sp macro="" textlink="">
      <xdr:nvSpPr>
        <xdr:cNvPr id="129" name="フローチャート: 判断 128"/>
        <xdr:cNvSpPr/>
      </xdr:nvSpPr>
      <xdr:spPr>
        <a:xfrm>
          <a:off x="1079500" y="998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132048</xdr:rowOff>
    </xdr:from>
    <xdr:ext cx="534377" cy="259045"/>
    <xdr:sp macro="" textlink="">
      <xdr:nvSpPr>
        <xdr:cNvPr id="130" name="テキスト ボックス 129"/>
        <xdr:cNvSpPr txBox="1"/>
      </xdr:nvSpPr>
      <xdr:spPr>
        <a:xfrm>
          <a:off x="863111" y="1007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22427</xdr:rowOff>
    </xdr:from>
    <xdr:to>
      <xdr:col>24</xdr:col>
      <xdr:colOff>114300</xdr:colOff>
      <xdr:row>58</xdr:row>
      <xdr:rowOff>124027</xdr:rowOff>
    </xdr:to>
    <xdr:sp macro="" textlink="">
      <xdr:nvSpPr>
        <xdr:cNvPr id="136" name="楕円 135"/>
        <xdr:cNvSpPr/>
      </xdr:nvSpPr>
      <xdr:spPr>
        <a:xfrm>
          <a:off x="4584700" y="99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120778</xdr:rowOff>
    </xdr:from>
    <xdr:ext cx="534377" cy="259045"/>
    <xdr:sp macro="" textlink="">
      <xdr:nvSpPr>
        <xdr:cNvPr id="137" name="総務費該当値テキスト"/>
        <xdr:cNvSpPr txBox="1"/>
      </xdr:nvSpPr>
      <xdr:spPr>
        <a:xfrm>
          <a:off x="4686300" y="98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36869</xdr:rowOff>
    </xdr:from>
    <xdr:to>
      <xdr:col>20</xdr:col>
      <xdr:colOff>38100</xdr:colOff>
      <xdr:row>58</xdr:row>
      <xdr:rowOff>138469</xdr:rowOff>
    </xdr:to>
    <xdr:sp macro="" textlink="">
      <xdr:nvSpPr>
        <xdr:cNvPr id="138" name="楕円 137"/>
        <xdr:cNvSpPr/>
      </xdr:nvSpPr>
      <xdr:spPr>
        <a:xfrm>
          <a:off x="3746500" y="998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129596</xdr:rowOff>
    </xdr:from>
    <xdr:ext cx="534377" cy="259045"/>
    <xdr:sp macro="" textlink="">
      <xdr:nvSpPr>
        <xdr:cNvPr id="139" name="テキスト ボックス 138"/>
        <xdr:cNvSpPr txBox="1"/>
      </xdr:nvSpPr>
      <xdr:spPr>
        <a:xfrm>
          <a:off x="3530111" y="1007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36447</xdr:rowOff>
    </xdr:from>
    <xdr:to>
      <xdr:col>15</xdr:col>
      <xdr:colOff>101600</xdr:colOff>
      <xdr:row>57</xdr:row>
      <xdr:rowOff>138047</xdr:rowOff>
    </xdr:to>
    <xdr:sp macro="" textlink="">
      <xdr:nvSpPr>
        <xdr:cNvPr id="140" name="楕円 139"/>
        <xdr:cNvSpPr/>
      </xdr:nvSpPr>
      <xdr:spPr>
        <a:xfrm>
          <a:off x="2857500" y="980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129174</xdr:rowOff>
    </xdr:from>
    <xdr:ext cx="599010" cy="259045"/>
    <xdr:sp macro="" textlink="">
      <xdr:nvSpPr>
        <xdr:cNvPr id="141" name="テキスト ボックス 140"/>
        <xdr:cNvSpPr txBox="1"/>
      </xdr:nvSpPr>
      <xdr:spPr>
        <a:xfrm>
          <a:off x="2608795" y="990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56016</xdr:rowOff>
    </xdr:from>
    <xdr:to>
      <xdr:col>10</xdr:col>
      <xdr:colOff>165100</xdr:colOff>
      <xdr:row>58</xdr:row>
      <xdr:rowOff>157616</xdr:rowOff>
    </xdr:to>
    <xdr:sp macro="" textlink="">
      <xdr:nvSpPr>
        <xdr:cNvPr id="142" name="楕円 141"/>
        <xdr:cNvSpPr/>
      </xdr:nvSpPr>
      <xdr:spPr>
        <a:xfrm>
          <a:off x="1968500" y="1000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148743</xdr:rowOff>
    </xdr:from>
    <xdr:ext cx="534377" cy="259045"/>
    <xdr:sp macro="" textlink="">
      <xdr:nvSpPr>
        <xdr:cNvPr id="143" name="テキスト ボックス 142"/>
        <xdr:cNvSpPr txBox="1"/>
      </xdr:nvSpPr>
      <xdr:spPr>
        <a:xfrm>
          <a:off x="1752111" y="1009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25328</xdr:rowOff>
    </xdr:from>
    <xdr:to>
      <xdr:col>6</xdr:col>
      <xdr:colOff>38100</xdr:colOff>
      <xdr:row>58</xdr:row>
      <xdr:rowOff>126928</xdr:rowOff>
    </xdr:to>
    <xdr:sp macro="" textlink="">
      <xdr:nvSpPr>
        <xdr:cNvPr id="144" name="楕円 143"/>
        <xdr:cNvSpPr/>
      </xdr:nvSpPr>
      <xdr:spPr>
        <a:xfrm>
          <a:off x="1079500" y="996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143455</xdr:rowOff>
    </xdr:from>
    <xdr:ext cx="534377" cy="259045"/>
    <xdr:sp macro="" textlink="">
      <xdr:nvSpPr>
        <xdr:cNvPr id="145" name="テキスト ボックス 144"/>
        <xdr:cNvSpPr txBox="1"/>
      </xdr:nvSpPr>
      <xdr:spPr>
        <a:xfrm>
          <a:off x="863111" y="974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91580</xdr:rowOff>
    </xdr:from>
    <xdr:to>
      <xdr:col>24</xdr:col>
      <xdr:colOff>63500</xdr:colOff>
      <xdr:row>75</xdr:row>
      <xdr:rowOff>100202</xdr:rowOff>
    </xdr:to>
    <xdr:cxnSp macro="">
      <xdr:nvCxnSpPr>
        <xdr:cNvPr id="173" name="直線コネクタ 172"/>
        <xdr:cNvCxnSpPr/>
      </xdr:nvCxnSpPr>
      <xdr:spPr>
        <a:xfrm>
          <a:off x="3797300" y="12950330"/>
          <a:ext cx="8382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84641</xdr:rowOff>
    </xdr:from>
    <xdr:ext cx="599010" cy="259045"/>
    <xdr:sp macro="" textlink="">
      <xdr:nvSpPr>
        <xdr:cNvPr id="174" name="民生費平均値テキスト"/>
        <xdr:cNvSpPr txBox="1"/>
      </xdr:nvSpPr>
      <xdr:spPr>
        <a:xfrm>
          <a:off x="4686300" y="1294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91580</xdr:rowOff>
    </xdr:from>
    <xdr:to>
      <xdr:col>19</xdr:col>
      <xdr:colOff>177800</xdr:colOff>
      <xdr:row>76</xdr:row>
      <xdr:rowOff>48273</xdr:rowOff>
    </xdr:to>
    <xdr:cxnSp macro="">
      <xdr:nvCxnSpPr>
        <xdr:cNvPr id="176" name="直線コネクタ 175"/>
        <xdr:cNvCxnSpPr/>
      </xdr:nvCxnSpPr>
      <xdr:spPr>
        <a:xfrm flipV="1">
          <a:off x="2908300" y="12950330"/>
          <a:ext cx="889000" cy="12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159571</xdr:rowOff>
    </xdr:from>
    <xdr:ext cx="599010" cy="259045"/>
    <xdr:sp macro="" textlink="">
      <xdr:nvSpPr>
        <xdr:cNvPr id="178" name="テキスト ボックス 177"/>
        <xdr:cNvSpPr txBox="1"/>
      </xdr:nvSpPr>
      <xdr:spPr>
        <a:xfrm>
          <a:off x="3497795" y="1301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48273</xdr:rowOff>
    </xdr:from>
    <xdr:to>
      <xdr:col>15</xdr:col>
      <xdr:colOff>50800</xdr:colOff>
      <xdr:row>76</xdr:row>
      <xdr:rowOff>93669</xdr:rowOff>
    </xdr:to>
    <xdr:cxnSp macro="">
      <xdr:nvCxnSpPr>
        <xdr:cNvPr id="179" name="直線コネクタ 178"/>
        <xdr:cNvCxnSpPr/>
      </xdr:nvCxnSpPr>
      <xdr:spPr>
        <a:xfrm flipV="1">
          <a:off x="2019300" y="13078473"/>
          <a:ext cx="889000" cy="4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0" name="フローチャート: 判断 179"/>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1" name="テキスト ボックス 180"/>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93669</xdr:rowOff>
    </xdr:from>
    <xdr:to>
      <xdr:col>10</xdr:col>
      <xdr:colOff>114300</xdr:colOff>
      <xdr:row>76</xdr:row>
      <xdr:rowOff>131973</xdr:rowOff>
    </xdr:to>
    <xdr:cxnSp macro="">
      <xdr:nvCxnSpPr>
        <xdr:cNvPr id="182" name="直線コネクタ 181"/>
        <xdr:cNvCxnSpPr/>
      </xdr:nvCxnSpPr>
      <xdr:spPr>
        <a:xfrm flipV="1">
          <a:off x="1130300" y="13123869"/>
          <a:ext cx="889000" cy="3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110603</xdr:rowOff>
    </xdr:from>
    <xdr:to>
      <xdr:col>10</xdr:col>
      <xdr:colOff>165100</xdr:colOff>
      <xdr:row>77</xdr:row>
      <xdr:rowOff>40753</xdr:rowOff>
    </xdr:to>
    <xdr:sp macro="" textlink="">
      <xdr:nvSpPr>
        <xdr:cNvPr id="183" name="フローチャート: 判断 182"/>
        <xdr:cNvSpPr/>
      </xdr:nvSpPr>
      <xdr:spPr>
        <a:xfrm>
          <a:off x="1968500" y="13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31880</xdr:rowOff>
    </xdr:from>
    <xdr:ext cx="599010" cy="259045"/>
    <xdr:sp macro="" textlink="">
      <xdr:nvSpPr>
        <xdr:cNvPr id="184" name="テキスト ボックス 183"/>
        <xdr:cNvSpPr txBox="1"/>
      </xdr:nvSpPr>
      <xdr:spPr>
        <a:xfrm>
          <a:off x="1719795" y="1323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135851</xdr:rowOff>
    </xdr:from>
    <xdr:to>
      <xdr:col>6</xdr:col>
      <xdr:colOff>38100</xdr:colOff>
      <xdr:row>77</xdr:row>
      <xdr:rowOff>66001</xdr:rowOff>
    </xdr:to>
    <xdr:sp macro="" textlink="">
      <xdr:nvSpPr>
        <xdr:cNvPr id="185" name="フローチャート: 判断 184"/>
        <xdr:cNvSpPr/>
      </xdr:nvSpPr>
      <xdr:spPr>
        <a:xfrm>
          <a:off x="1079500" y="1316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57128</xdr:rowOff>
    </xdr:from>
    <xdr:ext cx="599010" cy="259045"/>
    <xdr:sp macro="" textlink="">
      <xdr:nvSpPr>
        <xdr:cNvPr id="186" name="テキスト ボックス 185"/>
        <xdr:cNvSpPr txBox="1"/>
      </xdr:nvSpPr>
      <xdr:spPr>
        <a:xfrm>
          <a:off x="830795" y="1325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49402</xdr:rowOff>
    </xdr:from>
    <xdr:to>
      <xdr:col>24</xdr:col>
      <xdr:colOff>114300</xdr:colOff>
      <xdr:row>75</xdr:row>
      <xdr:rowOff>151002</xdr:rowOff>
    </xdr:to>
    <xdr:sp macro="" textlink="">
      <xdr:nvSpPr>
        <xdr:cNvPr id="192" name="楕円 191"/>
        <xdr:cNvSpPr/>
      </xdr:nvSpPr>
      <xdr:spPr>
        <a:xfrm>
          <a:off x="4584700" y="129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72279</xdr:rowOff>
    </xdr:from>
    <xdr:ext cx="599010" cy="259045"/>
    <xdr:sp macro="" textlink="">
      <xdr:nvSpPr>
        <xdr:cNvPr id="193" name="民生費該当値テキスト"/>
        <xdr:cNvSpPr txBox="1"/>
      </xdr:nvSpPr>
      <xdr:spPr>
        <a:xfrm>
          <a:off x="4686300" y="1275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40780</xdr:rowOff>
    </xdr:from>
    <xdr:to>
      <xdr:col>20</xdr:col>
      <xdr:colOff>38100</xdr:colOff>
      <xdr:row>75</xdr:row>
      <xdr:rowOff>142380</xdr:rowOff>
    </xdr:to>
    <xdr:sp macro="" textlink="">
      <xdr:nvSpPr>
        <xdr:cNvPr id="194" name="楕円 193"/>
        <xdr:cNvSpPr/>
      </xdr:nvSpPr>
      <xdr:spPr>
        <a:xfrm>
          <a:off x="3746500" y="128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158907</xdr:rowOff>
    </xdr:from>
    <xdr:ext cx="599010" cy="259045"/>
    <xdr:sp macro="" textlink="">
      <xdr:nvSpPr>
        <xdr:cNvPr id="195" name="テキスト ボックス 194"/>
        <xdr:cNvSpPr txBox="1"/>
      </xdr:nvSpPr>
      <xdr:spPr>
        <a:xfrm>
          <a:off x="3497795" y="1267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168923</xdr:rowOff>
    </xdr:from>
    <xdr:to>
      <xdr:col>15</xdr:col>
      <xdr:colOff>101600</xdr:colOff>
      <xdr:row>76</xdr:row>
      <xdr:rowOff>99073</xdr:rowOff>
    </xdr:to>
    <xdr:sp macro="" textlink="">
      <xdr:nvSpPr>
        <xdr:cNvPr id="196" name="楕円 195"/>
        <xdr:cNvSpPr/>
      </xdr:nvSpPr>
      <xdr:spPr>
        <a:xfrm>
          <a:off x="2857500" y="130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115601</xdr:rowOff>
    </xdr:from>
    <xdr:ext cx="599010" cy="259045"/>
    <xdr:sp macro="" textlink="">
      <xdr:nvSpPr>
        <xdr:cNvPr id="197" name="テキスト ボックス 196"/>
        <xdr:cNvSpPr txBox="1"/>
      </xdr:nvSpPr>
      <xdr:spPr>
        <a:xfrm>
          <a:off x="2608795" y="1280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42869</xdr:rowOff>
    </xdr:from>
    <xdr:to>
      <xdr:col>10</xdr:col>
      <xdr:colOff>165100</xdr:colOff>
      <xdr:row>76</xdr:row>
      <xdr:rowOff>144469</xdr:rowOff>
    </xdr:to>
    <xdr:sp macro="" textlink="">
      <xdr:nvSpPr>
        <xdr:cNvPr id="198" name="楕円 197"/>
        <xdr:cNvSpPr/>
      </xdr:nvSpPr>
      <xdr:spPr>
        <a:xfrm>
          <a:off x="1968500" y="1307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160996</xdr:rowOff>
    </xdr:from>
    <xdr:ext cx="599010" cy="259045"/>
    <xdr:sp macro="" textlink="">
      <xdr:nvSpPr>
        <xdr:cNvPr id="199" name="テキスト ボックス 198"/>
        <xdr:cNvSpPr txBox="1"/>
      </xdr:nvSpPr>
      <xdr:spPr>
        <a:xfrm>
          <a:off x="1719795" y="1284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81173</xdr:rowOff>
    </xdr:from>
    <xdr:to>
      <xdr:col>6</xdr:col>
      <xdr:colOff>38100</xdr:colOff>
      <xdr:row>77</xdr:row>
      <xdr:rowOff>11323</xdr:rowOff>
    </xdr:to>
    <xdr:sp macro="" textlink="">
      <xdr:nvSpPr>
        <xdr:cNvPr id="200" name="楕円 199"/>
        <xdr:cNvSpPr/>
      </xdr:nvSpPr>
      <xdr:spPr>
        <a:xfrm>
          <a:off x="1079500" y="1311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27850</xdr:rowOff>
    </xdr:from>
    <xdr:ext cx="599010" cy="259045"/>
    <xdr:sp macro="" textlink="">
      <xdr:nvSpPr>
        <xdr:cNvPr id="201" name="テキスト ボックス 200"/>
        <xdr:cNvSpPr txBox="1"/>
      </xdr:nvSpPr>
      <xdr:spPr>
        <a:xfrm>
          <a:off x="830795" y="1288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88506</xdr:rowOff>
    </xdr:from>
    <xdr:to>
      <xdr:col>24</xdr:col>
      <xdr:colOff>63500</xdr:colOff>
      <xdr:row>97</xdr:row>
      <xdr:rowOff>137903</xdr:rowOff>
    </xdr:to>
    <xdr:cxnSp macro="">
      <xdr:nvCxnSpPr>
        <xdr:cNvPr id="232" name="直線コネクタ 231"/>
        <xdr:cNvCxnSpPr/>
      </xdr:nvCxnSpPr>
      <xdr:spPr>
        <a:xfrm flipV="1">
          <a:off x="3797300" y="16719156"/>
          <a:ext cx="838200" cy="4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171238</xdr:rowOff>
    </xdr:from>
    <xdr:ext cx="534377" cy="259045"/>
    <xdr:sp macro="" textlink="">
      <xdr:nvSpPr>
        <xdr:cNvPr id="233" name="衛生費平均値テキスト"/>
        <xdr:cNvSpPr txBox="1"/>
      </xdr:nvSpPr>
      <xdr:spPr>
        <a:xfrm>
          <a:off x="4686300" y="1645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137903</xdr:rowOff>
    </xdr:from>
    <xdr:to>
      <xdr:col>19</xdr:col>
      <xdr:colOff>177800</xdr:colOff>
      <xdr:row>98</xdr:row>
      <xdr:rowOff>32852</xdr:rowOff>
    </xdr:to>
    <xdr:cxnSp macro="">
      <xdr:nvCxnSpPr>
        <xdr:cNvPr id="235" name="直線コネクタ 234"/>
        <xdr:cNvCxnSpPr/>
      </xdr:nvCxnSpPr>
      <xdr:spPr>
        <a:xfrm flipV="1">
          <a:off x="2908300" y="16768553"/>
          <a:ext cx="889000" cy="6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28848</xdr:rowOff>
    </xdr:from>
    <xdr:to>
      <xdr:col>15</xdr:col>
      <xdr:colOff>50800</xdr:colOff>
      <xdr:row>98</xdr:row>
      <xdr:rowOff>32852</xdr:rowOff>
    </xdr:to>
    <xdr:cxnSp macro="">
      <xdr:nvCxnSpPr>
        <xdr:cNvPr id="238" name="直線コネクタ 237"/>
        <xdr:cNvCxnSpPr/>
      </xdr:nvCxnSpPr>
      <xdr:spPr>
        <a:xfrm>
          <a:off x="2019300" y="16830948"/>
          <a:ext cx="889000" cy="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18641</xdr:rowOff>
    </xdr:from>
    <xdr:to>
      <xdr:col>15</xdr:col>
      <xdr:colOff>101600</xdr:colOff>
      <xdr:row>97</xdr:row>
      <xdr:rowOff>120241</xdr:rowOff>
    </xdr:to>
    <xdr:sp macro="" textlink="">
      <xdr:nvSpPr>
        <xdr:cNvPr id="239" name="フローチャート: 判断 238"/>
        <xdr:cNvSpPr/>
      </xdr:nvSpPr>
      <xdr:spPr>
        <a:xfrm>
          <a:off x="2857500" y="166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136768</xdr:rowOff>
    </xdr:from>
    <xdr:ext cx="534377" cy="259045"/>
    <xdr:sp macro="" textlink="">
      <xdr:nvSpPr>
        <xdr:cNvPr id="240" name="テキスト ボックス 239"/>
        <xdr:cNvSpPr txBox="1"/>
      </xdr:nvSpPr>
      <xdr:spPr>
        <a:xfrm>
          <a:off x="2641111" y="164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28848</xdr:rowOff>
    </xdr:from>
    <xdr:to>
      <xdr:col>10</xdr:col>
      <xdr:colOff>114300</xdr:colOff>
      <xdr:row>98</xdr:row>
      <xdr:rowOff>56170</xdr:rowOff>
    </xdr:to>
    <xdr:cxnSp macro="">
      <xdr:nvCxnSpPr>
        <xdr:cNvPr id="241" name="直線コネクタ 240"/>
        <xdr:cNvCxnSpPr/>
      </xdr:nvCxnSpPr>
      <xdr:spPr>
        <a:xfrm flipV="1">
          <a:off x="1130300" y="16830948"/>
          <a:ext cx="889000" cy="2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111139</xdr:rowOff>
    </xdr:from>
    <xdr:to>
      <xdr:col>10</xdr:col>
      <xdr:colOff>165100</xdr:colOff>
      <xdr:row>98</xdr:row>
      <xdr:rowOff>41289</xdr:rowOff>
    </xdr:to>
    <xdr:sp macro="" textlink="">
      <xdr:nvSpPr>
        <xdr:cNvPr id="242" name="フローチャート: 判断 241"/>
        <xdr:cNvSpPr/>
      </xdr:nvSpPr>
      <xdr:spPr>
        <a:xfrm>
          <a:off x="1968500" y="1674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57816</xdr:rowOff>
    </xdr:from>
    <xdr:ext cx="534377" cy="259045"/>
    <xdr:sp macro="" textlink="">
      <xdr:nvSpPr>
        <xdr:cNvPr id="243" name="テキスト ボックス 242"/>
        <xdr:cNvSpPr txBox="1"/>
      </xdr:nvSpPr>
      <xdr:spPr>
        <a:xfrm>
          <a:off x="1752111" y="1651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124183</xdr:rowOff>
    </xdr:from>
    <xdr:to>
      <xdr:col>6</xdr:col>
      <xdr:colOff>38100</xdr:colOff>
      <xdr:row>98</xdr:row>
      <xdr:rowOff>54333</xdr:rowOff>
    </xdr:to>
    <xdr:sp macro="" textlink="">
      <xdr:nvSpPr>
        <xdr:cNvPr id="244" name="フローチャート: 判断 243"/>
        <xdr:cNvSpPr/>
      </xdr:nvSpPr>
      <xdr:spPr>
        <a:xfrm>
          <a:off x="1079500" y="1675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70860</xdr:rowOff>
    </xdr:from>
    <xdr:ext cx="534377" cy="259045"/>
    <xdr:sp macro="" textlink="">
      <xdr:nvSpPr>
        <xdr:cNvPr id="245" name="テキスト ボックス 244"/>
        <xdr:cNvSpPr txBox="1"/>
      </xdr:nvSpPr>
      <xdr:spPr>
        <a:xfrm>
          <a:off x="863111" y="1653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37706</xdr:rowOff>
    </xdr:from>
    <xdr:to>
      <xdr:col>24</xdr:col>
      <xdr:colOff>114300</xdr:colOff>
      <xdr:row>97</xdr:row>
      <xdr:rowOff>139306</xdr:rowOff>
    </xdr:to>
    <xdr:sp macro="" textlink="">
      <xdr:nvSpPr>
        <xdr:cNvPr id="251" name="楕円 250"/>
        <xdr:cNvSpPr/>
      </xdr:nvSpPr>
      <xdr:spPr>
        <a:xfrm>
          <a:off x="4584700" y="166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16133</xdr:rowOff>
    </xdr:from>
    <xdr:ext cx="534377" cy="259045"/>
    <xdr:sp macro="" textlink="">
      <xdr:nvSpPr>
        <xdr:cNvPr id="252" name="衛生費該当値テキスト"/>
        <xdr:cNvSpPr txBox="1"/>
      </xdr:nvSpPr>
      <xdr:spPr>
        <a:xfrm>
          <a:off x="4686300" y="166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87103</xdr:rowOff>
    </xdr:from>
    <xdr:to>
      <xdr:col>20</xdr:col>
      <xdr:colOff>38100</xdr:colOff>
      <xdr:row>98</xdr:row>
      <xdr:rowOff>17253</xdr:rowOff>
    </xdr:to>
    <xdr:sp macro="" textlink="">
      <xdr:nvSpPr>
        <xdr:cNvPr id="253" name="楕円 252"/>
        <xdr:cNvSpPr/>
      </xdr:nvSpPr>
      <xdr:spPr>
        <a:xfrm>
          <a:off x="3746500" y="1671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8380</xdr:rowOff>
    </xdr:from>
    <xdr:ext cx="534377" cy="259045"/>
    <xdr:sp macro="" textlink="">
      <xdr:nvSpPr>
        <xdr:cNvPr id="254" name="テキスト ボックス 253"/>
        <xdr:cNvSpPr txBox="1"/>
      </xdr:nvSpPr>
      <xdr:spPr>
        <a:xfrm>
          <a:off x="3530111" y="1681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153502</xdr:rowOff>
    </xdr:from>
    <xdr:to>
      <xdr:col>15</xdr:col>
      <xdr:colOff>101600</xdr:colOff>
      <xdr:row>98</xdr:row>
      <xdr:rowOff>83652</xdr:rowOff>
    </xdr:to>
    <xdr:sp macro="" textlink="">
      <xdr:nvSpPr>
        <xdr:cNvPr id="255" name="楕円 254"/>
        <xdr:cNvSpPr/>
      </xdr:nvSpPr>
      <xdr:spPr>
        <a:xfrm>
          <a:off x="2857500" y="1678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74779</xdr:rowOff>
    </xdr:from>
    <xdr:ext cx="534377" cy="259045"/>
    <xdr:sp macro="" textlink="">
      <xdr:nvSpPr>
        <xdr:cNvPr id="256" name="テキスト ボックス 255"/>
        <xdr:cNvSpPr txBox="1"/>
      </xdr:nvSpPr>
      <xdr:spPr>
        <a:xfrm>
          <a:off x="2641111" y="168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149498</xdr:rowOff>
    </xdr:from>
    <xdr:to>
      <xdr:col>10</xdr:col>
      <xdr:colOff>165100</xdr:colOff>
      <xdr:row>98</xdr:row>
      <xdr:rowOff>79648</xdr:rowOff>
    </xdr:to>
    <xdr:sp macro="" textlink="">
      <xdr:nvSpPr>
        <xdr:cNvPr id="257" name="楕円 256"/>
        <xdr:cNvSpPr/>
      </xdr:nvSpPr>
      <xdr:spPr>
        <a:xfrm>
          <a:off x="1968500" y="1678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70775</xdr:rowOff>
    </xdr:from>
    <xdr:ext cx="534377" cy="259045"/>
    <xdr:sp macro="" textlink="">
      <xdr:nvSpPr>
        <xdr:cNvPr id="258" name="テキスト ボックス 257"/>
        <xdr:cNvSpPr txBox="1"/>
      </xdr:nvSpPr>
      <xdr:spPr>
        <a:xfrm>
          <a:off x="1752111" y="1687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5370</xdr:rowOff>
    </xdr:from>
    <xdr:to>
      <xdr:col>6</xdr:col>
      <xdr:colOff>38100</xdr:colOff>
      <xdr:row>98</xdr:row>
      <xdr:rowOff>106970</xdr:rowOff>
    </xdr:to>
    <xdr:sp macro="" textlink="">
      <xdr:nvSpPr>
        <xdr:cNvPr id="259" name="楕円 258"/>
        <xdr:cNvSpPr/>
      </xdr:nvSpPr>
      <xdr:spPr>
        <a:xfrm>
          <a:off x="1079500" y="1680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98097</xdr:rowOff>
    </xdr:from>
    <xdr:ext cx="534377" cy="259045"/>
    <xdr:sp macro="" textlink="">
      <xdr:nvSpPr>
        <xdr:cNvPr id="260" name="テキスト ボックス 259"/>
        <xdr:cNvSpPr txBox="1"/>
      </xdr:nvSpPr>
      <xdr:spPr>
        <a:xfrm>
          <a:off x="863111" y="169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84455</xdr:rowOff>
    </xdr:from>
    <xdr:to>
      <xdr:col>55</xdr:col>
      <xdr:colOff>0</xdr:colOff>
      <xdr:row>38</xdr:row>
      <xdr:rowOff>103315</xdr:rowOff>
    </xdr:to>
    <xdr:cxnSp macro="">
      <xdr:nvCxnSpPr>
        <xdr:cNvPr id="289" name="直線コネクタ 288"/>
        <xdr:cNvCxnSpPr/>
      </xdr:nvCxnSpPr>
      <xdr:spPr>
        <a:xfrm flipV="1">
          <a:off x="9639300" y="6599555"/>
          <a:ext cx="8382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22750</xdr:rowOff>
    </xdr:from>
    <xdr:ext cx="378565" cy="259045"/>
    <xdr:sp macro="" textlink="">
      <xdr:nvSpPr>
        <xdr:cNvPr id="290" name="労働費平均値テキスト"/>
        <xdr:cNvSpPr txBox="1"/>
      </xdr:nvSpPr>
      <xdr:spPr>
        <a:xfrm>
          <a:off x="10528300" y="6537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78740</xdr:rowOff>
    </xdr:from>
    <xdr:to>
      <xdr:col>50</xdr:col>
      <xdr:colOff>114300</xdr:colOff>
      <xdr:row>38</xdr:row>
      <xdr:rowOff>103315</xdr:rowOff>
    </xdr:to>
    <xdr:cxnSp macro="">
      <xdr:nvCxnSpPr>
        <xdr:cNvPr id="292" name="直線コネクタ 291"/>
        <xdr:cNvCxnSpPr/>
      </xdr:nvCxnSpPr>
      <xdr:spPr>
        <a:xfrm>
          <a:off x="8750300" y="6593840"/>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78740</xdr:rowOff>
    </xdr:from>
    <xdr:to>
      <xdr:col>45</xdr:col>
      <xdr:colOff>177800</xdr:colOff>
      <xdr:row>38</xdr:row>
      <xdr:rowOff>90932</xdr:rowOff>
    </xdr:to>
    <xdr:cxnSp macro="">
      <xdr:nvCxnSpPr>
        <xdr:cNvPr id="295" name="直線コネクタ 294"/>
        <xdr:cNvCxnSpPr/>
      </xdr:nvCxnSpPr>
      <xdr:spPr>
        <a:xfrm flipV="1">
          <a:off x="7861300" y="659384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29273</xdr:rowOff>
    </xdr:from>
    <xdr:to>
      <xdr:col>46</xdr:col>
      <xdr:colOff>38100</xdr:colOff>
      <xdr:row>38</xdr:row>
      <xdr:rowOff>130873</xdr:rowOff>
    </xdr:to>
    <xdr:sp macro="" textlink="">
      <xdr:nvSpPr>
        <xdr:cNvPr id="296" name="フローチャート: 判断 295"/>
        <xdr:cNvSpPr/>
      </xdr:nvSpPr>
      <xdr:spPr>
        <a:xfrm>
          <a:off x="8699500" y="654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122000</xdr:rowOff>
    </xdr:from>
    <xdr:ext cx="378565" cy="259045"/>
    <xdr:sp macro="" textlink="">
      <xdr:nvSpPr>
        <xdr:cNvPr id="297" name="テキスト ボックス 296"/>
        <xdr:cNvSpPr txBox="1"/>
      </xdr:nvSpPr>
      <xdr:spPr>
        <a:xfrm>
          <a:off x="8561017" y="6637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54356</xdr:rowOff>
    </xdr:from>
    <xdr:to>
      <xdr:col>41</xdr:col>
      <xdr:colOff>50800</xdr:colOff>
      <xdr:row>38</xdr:row>
      <xdr:rowOff>90932</xdr:rowOff>
    </xdr:to>
    <xdr:cxnSp macro="">
      <xdr:nvCxnSpPr>
        <xdr:cNvPr id="298" name="直線コネクタ 297"/>
        <xdr:cNvCxnSpPr/>
      </xdr:nvCxnSpPr>
      <xdr:spPr>
        <a:xfrm>
          <a:off x="6972300" y="65694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30035</xdr:rowOff>
    </xdr:from>
    <xdr:to>
      <xdr:col>41</xdr:col>
      <xdr:colOff>101600</xdr:colOff>
      <xdr:row>38</xdr:row>
      <xdr:rowOff>131635</xdr:rowOff>
    </xdr:to>
    <xdr:sp macro="" textlink="">
      <xdr:nvSpPr>
        <xdr:cNvPr id="299" name="フローチャート: 判断 298"/>
        <xdr:cNvSpPr/>
      </xdr:nvSpPr>
      <xdr:spPr>
        <a:xfrm>
          <a:off x="7810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148162</xdr:rowOff>
    </xdr:from>
    <xdr:ext cx="378565" cy="259045"/>
    <xdr:sp macro="" textlink="">
      <xdr:nvSpPr>
        <xdr:cNvPr id="300" name="テキスト ボックス 299"/>
        <xdr:cNvSpPr txBox="1"/>
      </xdr:nvSpPr>
      <xdr:spPr>
        <a:xfrm>
          <a:off x="7672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35369</xdr:rowOff>
    </xdr:from>
    <xdr:to>
      <xdr:col>36</xdr:col>
      <xdr:colOff>165100</xdr:colOff>
      <xdr:row>38</xdr:row>
      <xdr:rowOff>136969</xdr:rowOff>
    </xdr:to>
    <xdr:sp macro="" textlink="">
      <xdr:nvSpPr>
        <xdr:cNvPr id="301" name="フローチャート: 判断 300"/>
        <xdr:cNvSpPr/>
      </xdr:nvSpPr>
      <xdr:spPr>
        <a:xfrm>
          <a:off x="69215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128096</xdr:rowOff>
    </xdr:from>
    <xdr:ext cx="378565" cy="259045"/>
    <xdr:sp macro="" textlink="">
      <xdr:nvSpPr>
        <xdr:cNvPr id="302" name="テキスト ボックス 301"/>
        <xdr:cNvSpPr txBox="1"/>
      </xdr:nvSpPr>
      <xdr:spPr>
        <a:xfrm>
          <a:off x="6783017" y="6643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33655</xdr:rowOff>
    </xdr:from>
    <xdr:to>
      <xdr:col>55</xdr:col>
      <xdr:colOff>50800</xdr:colOff>
      <xdr:row>38</xdr:row>
      <xdr:rowOff>135255</xdr:rowOff>
    </xdr:to>
    <xdr:sp macro="" textlink="">
      <xdr:nvSpPr>
        <xdr:cNvPr id="308" name="楕円 307"/>
        <xdr:cNvSpPr/>
      </xdr:nvSpPr>
      <xdr:spPr>
        <a:xfrm>
          <a:off x="104267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56532</xdr:rowOff>
    </xdr:from>
    <xdr:ext cx="378565" cy="259045"/>
    <xdr:sp macro="" textlink="">
      <xdr:nvSpPr>
        <xdr:cNvPr id="309" name="労働費該当値テキスト"/>
        <xdr:cNvSpPr txBox="1"/>
      </xdr:nvSpPr>
      <xdr:spPr>
        <a:xfrm>
          <a:off x="10528300" y="6400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52515</xdr:rowOff>
    </xdr:from>
    <xdr:to>
      <xdr:col>50</xdr:col>
      <xdr:colOff>165100</xdr:colOff>
      <xdr:row>38</xdr:row>
      <xdr:rowOff>154115</xdr:rowOff>
    </xdr:to>
    <xdr:sp macro="" textlink="">
      <xdr:nvSpPr>
        <xdr:cNvPr id="310" name="楕円 309"/>
        <xdr:cNvSpPr/>
      </xdr:nvSpPr>
      <xdr:spPr>
        <a:xfrm>
          <a:off x="9588500" y="656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145242</xdr:rowOff>
    </xdr:from>
    <xdr:ext cx="378565" cy="259045"/>
    <xdr:sp macro="" textlink="">
      <xdr:nvSpPr>
        <xdr:cNvPr id="311" name="テキスト ボックス 310"/>
        <xdr:cNvSpPr txBox="1"/>
      </xdr:nvSpPr>
      <xdr:spPr>
        <a:xfrm>
          <a:off x="9450017" y="6660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27940</xdr:rowOff>
    </xdr:from>
    <xdr:to>
      <xdr:col>46</xdr:col>
      <xdr:colOff>38100</xdr:colOff>
      <xdr:row>38</xdr:row>
      <xdr:rowOff>129540</xdr:rowOff>
    </xdr:to>
    <xdr:sp macro="" textlink="">
      <xdr:nvSpPr>
        <xdr:cNvPr id="312" name="楕円 311"/>
        <xdr:cNvSpPr/>
      </xdr:nvSpPr>
      <xdr:spPr>
        <a:xfrm>
          <a:off x="8699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146067</xdr:rowOff>
    </xdr:from>
    <xdr:ext cx="378565" cy="259045"/>
    <xdr:sp macro="" textlink="">
      <xdr:nvSpPr>
        <xdr:cNvPr id="313" name="テキスト ボックス 312"/>
        <xdr:cNvSpPr txBox="1"/>
      </xdr:nvSpPr>
      <xdr:spPr>
        <a:xfrm>
          <a:off x="8561017" y="6318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40132</xdr:rowOff>
    </xdr:from>
    <xdr:to>
      <xdr:col>41</xdr:col>
      <xdr:colOff>101600</xdr:colOff>
      <xdr:row>38</xdr:row>
      <xdr:rowOff>141732</xdr:rowOff>
    </xdr:to>
    <xdr:sp macro="" textlink="">
      <xdr:nvSpPr>
        <xdr:cNvPr id="314" name="楕円 313"/>
        <xdr:cNvSpPr/>
      </xdr:nvSpPr>
      <xdr:spPr>
        <a:xfrm>
          <a:off x="78105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132859</xdr:rowOff>
    </xdr:from>
    <xdr:ext cx="378565" cy="259045"/>
    <xdr:sp macro="" textlink="">
      <xdr:nvSpPr>
        <xdr:cNvPr id="315" name="テキスト ボックス 314"/>
        <xdr:cNvSpPr txBox="1"/>
      </xdr:nvSpPr>
      <xdr:spPr>
        <a:xfrm>
          <a:off x="7672017" y="6647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16" name="楕円 315"/>
        <xdr:cNvSpPr/>
      </xdr:nvSpPr>
      <xdr:spPr>
        <a:xfrm>
          <a:off x="6921500" y="65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121683</xdr:rowOff>
    </xdr:from>
    <xdr:ext cx="378565" cy="259045"/>
    <xdr:sp macro="" textlink="">
      <xdr:nvSpPr>
        <xdr:cNvPr id="317" name="テキスト ボックス 316"/>
        <xdr:cNvSpPr txBox="1"/>
      </xdr:nvSpPr>
      <xdr:spPr>
        <a:xfrm>
          <a:off x="6783017" y="6293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170580</xdr:rowOff>
    </xdr:from>
    <xdr:to>
      <xdr:col>55</xdr:col>
      <xdr:colOff>0</xdr:colOff>
      <xdr:row>56</xdr:row>
      <xdr:rowOff>25762</xdr:rowOff>
    </xdr:to>
    <xdr:cxnSp macro="">
      <xdr:nvCxnSpPr>
        <xdr:cNvPr id="346" name="直線コネクタ 345"/>
        <xdr:cNvCxnSpPr/>
      </xdr:nvCxnSpPr>
      <xdr:spPr>
        <a:xfrm flipV="1">
          <a:off x="9639300" y="9600330"/>
          <a:ext cx="8382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110799</xdr:rowOff>
    </xdr:from>
    <xdr:ext cx="534377" cy="259045"/>
    <xdr:sp macro="" textlink="">
      <xdr:nvSpPr>
        <xdr:cNvPr id="347" name="農林水産業費平均値テキスト"/>
        <xdr:cNvSpPr txBox="1"/>
      </xdr:nvSpPr>
      <xdr:spPr>
        <a:xfrm>
          <a:off x="10528300" y="971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1969</xdr:rowOff>
    </xdr:from>
    <xdr:to>
      <xdr:col>50</xdr:col>
      <xdr:colOff>114300</xdr:colOff>
      <xdr:row>56</xdr:row>
      <xdr:rowOff>25762</xdr:rowOff>
    </xdr:to>
    <xdr:cxnSp macro="">
      <xdr:nvCxnSpPr>
        <xdr:cNvPr id="349" name="直線コネクタ 348"/>
        <xdr:cNvCxnSpPr/>
      </xdr:nvCxnSpPr>
      <xdr:spPr>
        <a:xfrm>
          <a:off x="8750300" y="9603169"/>
          <a:ext cx="889000" cy="2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59364</xdr:rowOff>
    </xdr:from>
    <xdr:ext cx="534377" cy="259045"/>
    <xdr:sp macro="" textlink="">
      <xdr:nvSpPr>
        <xdr:cNvPr id="351" name="テキスト ボックス 350"/>
        <xdr:cNvSpPr txBox="1"/>
      </xdr:nvSpPr>
      <xdr:spPr>
        <a:xfrm>
          <a:off x="9372111" y="9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1969</xdr:rowOff>
    </xdr:from>
    <xdr:to>
      <xdr:col>45</xdr:col>
      <xdr:colOff>177800</xdr:colOff>
      <xdr:row>56</xdr:row>
      <xdr:rowOff>109182</xdr:rowOff>
    </xdr:to>
    <xdr:cxnSp macro="">
      <xdr:nvCxnSpPr>
        <xdr:cNvPr id="352" name="直線コネクタ 351"/>
        <xdr:cNvCxnSpPr/>
      </xdr:nvCxnSpPr>
      <xdr:spPr>
        <a:xfrm flipV="1">
          <a:off x="7861300" y="9603169"/>
          <a:ext cx="889000" cy="10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121476</xdr:rowOff>
    </xdr:from>
    <xdr:to>
      <xdr:col>46</xdr:col>
      <xdr:colOff>38100</xdr:colOff>
      <xdr:row>55</xdr:row>
      <xdr:rowOff>51626</xdr:rowOff>
    </xdr:to>
    <xdr:sp macro="" textlink="">
      <xdr:nvSpPr>
        <xdr:cNvPr id="353" name="フローチャート: 判断 352"/>
        <xdr:cNvSpPr/>
      </xdr:nvSpPr>
      <xdr:spPr>
        <a:xfrm>
          <a:off x="8699500" y="937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68153</xdr:rowOff>
    </xdr:from>
    <xdr:ext cx="534377" cy="259045"/>
    <xdr:sp macro="" textlink="">
      <xdr:nvSpPr>
        <xdr:cNvPr id="354" name="テキスト ボックス 353"/>
        <xdr:cNvSpPr txBox="1"/>
      </xdr:nvSpPr>
      <xdr:spPr>
        <a:xfrm>
          <a:off x="8483111" y="915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109182</xdr:rowOff>
    </xdr:from>
    <xdr:to>
      <xdr:col>41</xdr:col>
      <xdr:colOff>50800</xdr:colOff>
      <xdr:row>56</xdr:row>
      <xdr:rowOff>111296</xdr:rowOff>
    </xdr:to>
    <xdr:cxnSp macro="">
      <xdr:nvCxnSpPr>
        <xdr:cNvPr id="355" name="直線コネクタ 354"/>
        <xdr:cNvCxnSpPr/>
      </xdr:nvCxnSpPr>
      <xdr:spPr>
        <a:xfrm flipV="1">
          <a:off x="6972300" y="9710382"/>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6" name="フローチャート: 判断 355"/>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156462</xdr:rowOff>
    </xdr:from>
    <xdr:ext cx="534377" cy="259045"/>
    <xdr:sp macro="" textlink="">
      <xdr:nvSpPr>
        <xdr:cNvPr id="357" name="テキスト ボックス 356"/>
        <xdr:cNvSpPr txBox="1"/>
      </xdr:nvSpPr>
      <xdr:spPr>
        <a:xfrm>
          <a:off x="7594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58" name="フローチャート: 判断 357"/>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6469</xdr:rowOff>
    </xdr:from>
    <xdr:ext cx="534377" cy="259045"/>
    <xdr:sp macro="" textlink="">
      <xdr:nvSpPr>
        <xdr:cNvPr id="359" name="テキスト ボックス 358"/>
        <xdr:cNvSpPr txBox="1"/>
      </xdr:nvSpPr>
      <xdr:spPr>
        <a:xfrm>
          <a:off x="6705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119780</xdr:rowOff>
    </xdr:from>
    <xdr:to>
      <xdr:col>55</xdr:col>
      <xdr:colOff>50800</xdr:colOff>
      <xdr:row>56</xdr:row>
      <xdr:rowOff>49930</xdr:rowOff>
    </xdr:to>
    <xdr:sp macro="" textlink="">
      <xdr:nvSpPr>
        <xdr:cNvPr id="365" name="楕円 364"/>
        <xdr:cNvSpPr/>
      </xdr:nvSpPr>
      <xdr:spPr>
        <a:xfrm>
          <a:off x="10426700" y="954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142657</xdr:rowOff>
    </xdr:from>
    <xdr:ext cx="534377" cy="259045"/>
    <xdr:sp macro="" textlink="">
      <xdr:nvSpPr>
        <xdr:cNvPr id="366" name="農林水産業費該当値テキスト"/>
        <xdr:cNvSpPr txBox="1"/>
      </xdr:nvSpPr>
      <xdr:spPr>
        <a:xfrm>
          <a:off x="10528300" y="940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146412</xdr:rowOff>
    </xdr:from>
    <xdr:to>
      <xdr:col>50</xdr:col>
      <xdr:colOff>165100</xdr:colOff>
      <xdr:row>56</xdr:row>
      <xdr:rowOff>76562</xdr:rowOff>
    </xdr:to>
    <xdr:sp macro="" textlink="">
      <xdr:nvSpPr>
        <xdr:cNvPr id="367" name="楕円 366"/>
        <xdr:cNvSpPr/>
      </xdr:nvSpPr>
      <xdr:spPr>
        <a:xfrm>
          <a:off x="9588500" y="957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93089</xdr:rowOff>
    </xdr:from>
    <xdr:ext cx="534377" cy="259045"/>
    <xdr:sp macro="" textlink="">
      <xdr:nvSpPr>
        <xdr:cNvPr id="368" name="テキスト ボックス 367"/>
        <xdr:cNvSpPr txBox="1"/>
      </xdr:nvSpPr>
      <xdr:spPr>
        <a:xfrm>
          <a:off x="9372111" y="935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122619</xdr:rowOff>
    </xdr:from>
    <xdr:to>
      <xdr:col>46</xdr:col>
      <xdr:colOff>38100</xdr:colOff>
      <xdr:row>56</xdr:row>
      <xdr:rowOff>52769</xdr:rowOff>
    </xdr:to>
    <xdr:sp macro="" textlink="">
      <xdr:nvSpPr>
        <xdr:cNvPr id="369" name="楕円 368"/>
        <xdr:cNvSpPr/>
      </xdr:nvSpPr>
      <xdr:spPr>
        <a:xfrm>
          <a:off x="8699500" y="955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43896</xdr:rowOff>
    </xdr:from>
    <xdr:ext cx="534377" cy="259045"/>
    <xdr:sp macro="" textlink="">
      <xdr:nvSpPr>
        <xdr:cNvPr id="370" name="テキスト ボックス 369"/>
        <xdr:cNvSpPr txBox="1"/>
      </xdr:nvSpPr>
      <xdr:spPr>
        <a:xfrm>
          <a:off x="8483111" y="96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58382</xdr:rowOff>
    </xdr:from>
    <xdr:to>
      <xdr:col>41</xdr:col>
      <xdr:colOff>101600</xdr:colOff>
      <xdr:row>56</xdr:row>
      <xdr:rowOff>159982</xdr:rowOff>
    </xdr:to>
    <xdr:sp macro="" textlink="">
      <xdr:nvSpPr>
        <xdr:cNvPr id="371" name="楕円 370"/>
        <xdr:cNvSpPr/>
      </xdr:nvSpPr>
      <xdr:spPr>
        <a:xfrm>
          <a:off x="7810500" y="965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5059</xdr:rowOff>
    </xdr:from>
    <xdr:ext cx="534377" cy="259045"/>
    <xdr:sp macro="" textlink="">
      <xdr:nvSpPr>
        <xdr:cNvPr id="372" name="テキスト ボックス 371"/>
        <xdr:cNvSpPr txBox="1"/>
      </xdr:nvSpPr>
      <xdr:spPr>
        <a:xfrm>
          <a:off x="7594111" y="94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60496</xdr:rowOff>
    </xdr:from>
    <xdr:to>
      <xdr:col>36</xdr:col>
      <xdr:colOff>165100</xdr:colOff>
      <xdr:row>56</xdr:row>
      <xdr:rowOff>162096</xdr:rowOff>
    </xdr:to>
    <xdr:sp macro="" textlink="">
      <xdr:nvSpPr>
        <xdr:cNvPr id="373" name="楕円 372"/>
        <xdr:cNvSpPr/>
      </xdr:nvSpPr>
      <xdr:spPr>
        <a:xfrm>
          <a:off x="6921500" y="96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153223</xdr:rowOff>
    </xdr:from>
    <xdr:ext cx="534377" cy="259045"/>
    <xdr:sp macro="" textlink="">
      <xdr:nvSpPr>
        <xdr:cNvPr id="374" name="テキスト ボックス 373"/>
        <xdr:cNvSpPr txBox="1"/>
      </xdr:nvSpPr>
      <xdr:spPr>
        <a:xfrm>
          <a:off x="6705111" y="975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113150</xdr:rowOff>
    </xdr:from>
    <xdr:to>
      <xdr:col>55</xdr:col>
      <xdr:colOff>0</xdr:colOff>
      <xdr:row>77</xdr:row>
      <xdr:rowOff>149369</xdr:rowOff>
    </xdr:to>
    <xdr:cxnSp macro="">
      <xdr:nvCxnSpPr>
        <xdr:cNvPr id="401" name="直線コネクタ 400"/>
        <xdr:cNvCxnSpPr/>
      </xdr:nvCxnSpPr>
      <xdr:spPr>
        <a:xfrm flipV="1">
          <a:off x="9639300" y="13314800"/>
          <a:ext cx="838200" cy="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126137</xdr:rowOff>
    </xdr:from>
    <xdr:ext cx="534377" cy="259045"/>
    <xdr:sp macro="" textlink="">
      <xdr:nvSpPr>
        <xdr:cNvPr id="402" name="商工費平均値テキスト"/>
        <xdr:cNvSpPr txBox="1"/>
      </xdr:nvSpPr>
      <xdr:spPr>
        <a:xfrm>
          <a:off x="10528300" y="13327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122335</xdr:rowOff>
    </xdr:from>
    <xdr:to>
      <xdr:col>50</xdr:col>
      <xdr:colOff>114300</xdr:colOff>
      <xdr:row>77</xdr:row>
      <xdr:rowOff>149369</xdr:rowOff>
    </xdr:to>
    <xdr:cxnSp macro="">
      <xdr:nvCxnSpPr>
        <xdr:cNvPr id="404" name="直線コネクタ 403"/>
        <xdr:cNvCxnSpPr/>
      </xdr:nvCxnSpPr>
      <xdr:spPr>
        <a:xfrm>
          <a:off x="8750300" y="13323985"/>
          <a:ext cx="889000" cy="2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80751</xdr:rowOff>
    </xdr:from>
    <xdr:ext cx="534377" cy="259045"/>
    <xdr:sp macro="" textlink="">
      <xdr:nvSpPr>
        <xdr:cNvPr id="406" name="テキスト ボックス 405"/>
        <xdr:cNvSpPr txBox="1"/>
      </xdr:nvSpPr>
      <xdr:spPr>
        <a:xfrm>
          <a:off x="9372111" y="134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122335</xdr:rowOff>
    </xdr:from>
    <xdr:to>
      <xdr:col>45</xdr:col>
      <xdr:colOff>177800</xdr:colOff>
      <xdr:row>78</xdr:row>
      <xdr:rowOff>44410</xdr:rowOff>
    </xdr:to>
    <xdr:cxnSp macro="">
      <xdr:nvCxnSpPr>
        <xdr:cNvPr id="407" name="直線コネクタ 406"/>
        <xdr:cNvCxnSpPr/>
      </xdr:nvCxnSpPr>
      <xdr:spPr>
        <a:xfrm flipV="1">
          <a:off x="7861300" y="13323985"/>
          <a:ext cx="889000" cy="9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08" name="フローチャート: 判断 407"/>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09" name="テキスト ボックス 408"/>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33744</xdr:rowOff>
    </xdr:from>
    <xdr:to>
      <xdr:col>41</xdr:col>
      <xdr:colOff>50800</xdr:colOff>
      <xdr:row>78</xdr:row>
      <xdr:rowOff>44410</xdr:rowOff>
    </xdr:to>
    <xdr:cxnSp macro="">
      <xdr:nvCxnSpPr>
        <xdr:cNvPr id="410" name="直線コネクタ 409"/>
        <xdr:cNvCxnSpPr/>
      </xdr:nvCxnSpPr>
      <xdr:spPr>
        <a:xfrm>
          <a:off x="6972300" y="13406844"/>
          <a:ext cx="889000" cy="1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30607</xdr:rowOff>
    </xdr:from>
    <xdr:to>
      <xdr:col>41</xdr:col>
      <xdr:colOff>101600</xdr:colOff>
      <xdr:row>78</xdr:row>
      <xdr:rowOff>132207</xdr:rowOff>
    </xdr:to>
    <xdr:sp macro="" textlink="">
      <xdr:nvSpPr>
        <xdr:cNvPr id="411" name="フローチャート: 判断 410"/>
        <xdr:cNvSpPr/>
      </xdr:nvSpPr>
      <xdr:spPr>
        <a:xfrm>
          <a:off x="7810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123334</xdr:rowOff>
    </xdr:from>
    <xdr:ext cx="534377" cy="259045"/>
    <xdr:sp macro="" textlink="">
      <xdr:nvSpPr>
        <xdr:cNvPr id="412" name="テキスト ボックス 411"/>
        <xdr:cNvSpPr txBox="1"/>
      </xdr:nvSpPr>
      <xdr:spPr>
        <a:xfrm>
          <a:off x="7594111" y="1349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30218</xdr:rowOff>
    </xdr:from>
    <xdr:to>
      <xdr:col>36</xdr:col>
      <xdr:colOff>165100</xdr:colOff>
      <xdr:row>78</xdr:row>
      <xdr:rowOff>131818</xdr:rowOff>
    </xdr:to>
    <xdr:sp macro="" textlink="">
      <xdr:nvSpPr>
        <xdr:cNvPr id="413" name="フローチャート: 判断 412"/>
        <xdr:cNvSpPr/>
      </xdr:nvSpPr>
      <xdr:spPr>
        <a:xfrm>
          <a:off x="6921500" y="1340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122945</xdr:rowOff>
    </xdr:from>
    <xdr:ext cx="534377" cy="259045"/>
    <xdr:sp macro="" textlink="">
      <xdr:nvSpPr>
        <xdr:cNvPr id="414" name="テキスト ボックス 413"/>
        <xdr:cNvSpPr txBox="1"/>
      </xdr:nvSpPr>
      <xdr:spPr>
        <a:xfrm>
          <a:off x="6705111" y="1349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62350</xdr:rowOff>
    </xdr:from>
    <xdr:to>
      <xdr:col>55</xdr:col>
      <xdr:colOff>50800</xdr:colOff>
      <xdr:row>77</xdr:row>
      <xdr:rowOff>163950</xdr:rowOff>
    </xdr:to>
    <xdr:sp macro="" textlink="">
      <xdr:nvSpPr>
        <xdr:cNvPr id="420" name="楕円 419"/>
        <xdr:cNvSpPr/>
      </xdr:nvSpPr>
      <xdr:spPr>
        <a:xfrm>
          <a:off x="10426700" y="1326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85227</xdr:rowOff>
    </xdr:from>
    <xdr:ext cx="534377" cy="259045"/>
    <xdr:sp macro="" textlink="">
      <xdr:nvSpPr>
        <xdr:cNvPr id="421" name="商工費該当値テキスト"/>
        <xdr:cNvSpPr txBox="1"/>
      </xdr:nvSpPr>
      <xdr:spPr>
        <a:xfrm>
          <a:off x="10528300" y="131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98569</xdr:rowOff>
    </xdr:from>
    <xdr:to>
      <xdr:col>50</xdr:col>
      <xdr:colOff>165100</xdr:colOff>
      <xdr:row>78</xdr:row>
      <xdr:rowOff>28719</xdr:rowOff>
    </xdr:to>
    <xdr:sp macro="" textlink="">
      <xdr:nvSpPr>
        <xdr:cNvPr id="422" name="楕円 421"/>
        <xdr:cNvSpPr/>
      </xdr:nvSpPr>
      <xdr:spPr>
        <a:xfrm>
          <a:off x="9588500" y="1330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45246</xdr:rowOff>
    </xdr:from>
    <xdr:ext cx="534377" cy="259045"/>
    <xdr:sp macro="" textlink="">
      <xdr:nvSpPr>
        <xdr:cNvPr id="423" name="テキスト ボックス 422"/>
        <xdr:cNvSpPr txBox="1"/>
      </xdr:nvSpPr>
      <xdr:spPr>
        <a:xfrm>
          <a:off x="9372111" y="1307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71535</xdr:rowOff>
    </xdr:from>
    <xdr:to>
      <xdr:col>46</xdr:col>
      <xdr:colOff>38100</xdr:colOff>
      <xdr:row>78</xdr:row>
      <xdr:rowOff>1685</xdr:rowOff>
    </xdr:to>
    <xdr:sp macro="" textlink="">
      <xdr:nvSpPr>
        <xdr:cNvPr id="424" name="楕円 423"/>
        <xdr:cNvSpPr/>
      </xdr:nvSpPr>
      <xdr:spPr>
        <a:xfrm>
          <a:off x="8699500" y="1327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18212</xdr:rowOff>
    </xdr:from>
    <xdr:ext cx="534377" cy="259045"/>
    <xdr:sp macro="" textlink="">
      <xdr:nvSpPr>
        <xdr:cNvPr id="425" name="テキスト ボックス 424"/>
        <xdr:cNvSpPr txBox="1"/>
      </xdr:nvSpPr>
      <xdr:spPr>
        <a:xfrm>
          <a:off x="8483111" y="1304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165060</xdr:rowOff>
    </xdr:from>
    <xdr:to>
      <xdr:col>41</xdr:col>
      <xdr:colOff>101600</xdr:colOff>
      <xdr:row>78</xdr:row>
      <xdr:rowOff>95210</xdr:rowOff>
    </xdr:to>
    <xdr:sp macro="" textlink="">
      <xdr:nvSpPr>
        <xdr:cNvPr id="426" name="楕円 425"/>
        <xdr:cNvSpPr/>
      </xdr:nvSpPr>
      <xdr:spPr>
        <a:xfrm>
          <a:off x="7810500" y="1336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111737</xdr:rowOff>
    </xdr:from>
    <xdr:ext cx="534377" cy="259045"/>
    <xdr:sp macro="" textlink="">
      <xdr:nvSpPr>
        <xdr:cNvPr id="427" name="テキスト ボックス 426"/>
        <xdr:cNvSpPr txBox="1"/>
      </xdr:nvSpPr>
      <xdr:spPr>
        <a:xfrm>
          <a:off x="7594111" y="1314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154394</xdr:rowOff>
    </xdr:from>
    <xdr:to>
      <xdr:col>36</xdr:col>
      <xdr:colOff>165100</xdr:colOff>
      <xdr:row>78</xdr:row>
      <xdr:rowOff>84544</xdr:rowOff>
    </xdr:to>
    <xdr:sp macro="" textlink="">
      <xdr:nvSpPr>
        <xdr:cNvPr id="428" name="楕円 427"/>
        <xdr:cNvSpPr/>
      </xdr:nvSpPr>
      <xdr:spPr>
        <a:xfrm>
          <a:off x="6921500" y="1335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101071</xdr:rowOff>
    </xdr:from>
    <xdr:ext cx="534377" cy="259045"/>
    <xdr:sp macro="" textlink="">
      <xdr:nvSpPr>
        <xdr:cNvPr id="429" name="テキスト ボックス 428"/>
        <xdr:cNvSpPr txBox="1"/>
      </xdr:nvSpPr>
      <xdr:spPr>
        <a:xfrm>
          <a:off x="6705111" y="1313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122366</xdr:rowOff>
    </xdr:from>
    <xdr:to>
      <xdr:col>55</xdr:col>
      <xdr:colOff>0</xdr:colOff>
      <xdr:row>97</xdr:row>
      <xdr:rowOff>11050</xdr:rowOff>
    </xdr:to>
    <xdr:cxnSp macro="">
      <xdr:nvCxnSpPr>
        <xdr:cNvPr id="460" name="直線コネクタ 459"/>
        <xdr:cNvCxnSpPr/>
      </xdr:nvCxnSpPr>
      <xdr:spPr>
        <a:xfrm>
          <a:off x="9639300" y="16581566"/>
          <a:ext cx="838200" cy="6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1934</xdr:rowOff>
    </xdr:from>
    <xdr:ext cx="534377" cy="259045"/>
    <xdr:sp macro="" textlink="">
      <xdr:nvSpPr>
        <xdr:cNvPr id="461" name="土木費平均値テキスト"/>
        <xdr:cNvSpPr txBox="1"/>
      </xdr:nvSpPr>
      <xdr:spPr>
        <a:xfrm>
          <a:off x="10528300" y="166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122366</xdr:rowOff>
    </xdr:from>
    <xdr:to>
      <xdr:col>50</xdr:col>
      <xdr:colOff>114300</xdr:colOff>
      <xdr:row>97</xdr:row>
      <xdr:rowOff>39195</xdr:rowOff>
    </xdr:to>
    <xdr:cxnSp macro="">
      <xdr:nvCxnSpPr>
        <xdr:cNvPr id="463" name="直線コネクタ 462"/>
        <xdr:cNvCxnSpPr/>
      </xdr:nvCxnSpPr>
      <xdr:spPr>
        <a:xfrm flipV="1">
          <a:off x="8750300" y="16581566"/>
          <a:ext cx="889000" cy="8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133614</xdr:rowOff>
    </xdr:from>
    <xdr:ext cx="534377" cy="259045"/>
    <xdr:sp macro="" textlink="">
      <xdr:nvSpPr>
        <xdr:cNvPr id="465" name="テキスト ボックス 464"/>
        <xdr:cNvSpPr txBox="1"/>
      </xdr:nvSpPr>
      <xdr:spPr>
        <a:xfrm>
          <a:off x="9372111" y="1676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39195</xdr:rowOff>
    </xdr:from>
    <xdr:to>
      <xdr:col>45</xdr:col>
      <xdr:colOff>177800</xdr:colOff>
      <xdr:row>97</xdr:row>
      <xdr:rowOff>107324</xdr:rowOff>
    </xdr:to>
    <xdr:cxnSp macro="">
      <xdr:nvCxnSpPr>
        <xdr:cNvPr id="466" name="直線コネクタ 465"/>
        <xdr:cNvCxnSpPr/>
      </xdr:nvCxnSpPr>
      <xdr:spPr>
        <a:xfrm flipV="1">
          <a:off x="7861300" y="16669845"/>
          <a:ext cx="889000" cy="6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1378</xdr:rowOff>
    </xdr:from>
    <xdr:to>
      <xdr:col>46</xdr:col>
      <xdr:colOff>38100</xdr:colOff>
      <xdr:row>97</xdr:row>
      <xdr:rowOff>102978</xdr:rowOff>
    </xdr:to>
    <xdr:sp macro="" textlink="">
      <xdr:nvSpPr>
        <xdr:cNvPr id="467" name="フローチャート: 判断 466"/>
        <xdr:cNvSpPr/>
      </xdr:nvSpPr>
      <xdr:spPr>
        <a:xfrm>
          <a:off x="8699500" y="1663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94105</xdr:rowOff>
    </xdr:from>
    <xdr:ext cx="534377" cy="259045"/>
    <xdr:sp macro="" textlink="">
      <xdr:nvSpPr>
        <xdr:cNvPr id="468" name="テキスト ボックス 467"/>
        <xdr:cNvSpPr txBox="1"/>
      </xdr:nvSpPr>
      <xdr:spPr>
        <a:xfrm>
          <a:off x="8483111" y="1672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107324</xdr:rowOff>
    </xdr:from>
    <xdr:to>
      <xdr:col>41</xdr:col>
      <xdr:colOff>50800</xdr:colOff>
      <xdr:row>97</xdr:row>
      <xdr:rowOff>111420</xdr:rowOff>
    </xdr:to>
    <xdr:cxnSp macro="">
      <xdr:nvCxnSpPr>
        <xdr:cNvPr id="469" name="直線コネクタ 468"/>
        <xdr:cNvCxnSpPr/>
      </xdr:nvCxnSpPr>
      <xdr:spPr>
        <a:xfrm flipV="1">
          <a:off x="6972300" y="16737974"/>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75478</xdr:rowOff>
    </xdr:from>
    <xdr:to>
      <xdr:col>41</xdr:col>
      <xdr:colOff>101600</xdr:colOff>
      <xdr:row>98</xdr:row>
      <xdr:rowOff>5628</xdr:rowOff>
    </xdr:to>
    <xdr:sp macro="" textlink="">
      <xdr:nvSpPr>
        <xdr:cNvPr id="470" name="フローチャート: 判断 469"/>
        <xdr:cNvSpPr/>
      </xdr:nvSpPr>
      <xdr:spPr>
        <a:xfrm>
          <a:off x="7810500" y="1670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168205</xdr:rowOff>
    </xdr:from>
    <xdr:ext cx="534377" cy="259045"/>
    <xdr:sp macro="" textlink="">
      <xdr:nvSpPr>
        <xdr:cNvPr id="471" name="テキスト ボックス 470"/>
        <xdr:cNvSpPr txBox="1"/>
      </xdr:nvSpPr>
      <xdr:spPr>
        <a:xfrm>
          <a:off x="7594111" y="167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73028</xdr:rowOff>
    </xdr:from>
    <xdr:to>
      <xdr:col>36</xdr:col>
      <xdr:colOff>165100</xdr:colOff>
      <xdr:row>98</xdr:row>
      <xdr:rowOff>3178</xdr:rowOff>
    </xdr:to>
    <xdr:sp macro="" textlink="">
      <xdr:nvSpPr>
        <xdr:cNvPr id="472" name="フローチャート: 判断 471"/>
        <xdr:cNvSpPr/>
      </xdr:nvSpPr>
      <xdr:spPr>
        <a:xfrm>
          <a:off x="6921500" y="1670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165755</xdr:rowOff>
    </xdr:from>
    <xdr:ext cx="534377" cy="259045"/>
    <xdr:sp macro="" textlink="">
      <xdr:nvSpPr>
        <xdr:cNvPr id="473" name="テキスト ボックス 472"/>
        <xdr:cNvSpPr txBox="1"/>
      </xdr:nvSpPr>
      <xdr:spPr>
        <a:xfrm>
          <a:off x="6705111" y="1679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131700</xdr:rowOff>
    </xdr:from>
    <xdr:to>
      <xdr:col>55</xdr:col>
      <xdr:colOff>50800</xdr:colOff>
      <xdr:row>97</xdr:row>
      <xdr:rowOff>61850</xdr:rowOff>
    </xdr:to>
    <xdr:sp macro="" textlink="">
      <xdr:nvSpPr>
        <xdr:cNvPr id="479" name="楕円 478"/>
        <xdr:cNvSpPr/>
      </xdr:nvSpPr>
      <xdr:spPr>
        <a:xfrm>
          <a:off x="10426700" y="165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154577</xdr:rowOff>
    </xdr:from>
    <xdr:ext cx="534377" cy="259045"/>
    <xdr:sp macro="" textlink="">
      <xdr:nvSpPr>
        <xdr:cNvPr id="480" name="土木費該当値テキスト"/>
        <xdr:cNvSpPr txBox="1"/>
      </xdr:nvSpPr>
      <xdr:spPr>
        <a:xfrm>
          <a:off x="10528300" y="1644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71566</xdr:rowOff>
    </xdr:from>
    <xdr:to>
      <xdr:col>50</xdr:col>
      <xdr:colOff>165100</xdr:colOff>
      <xdr:row>97</xdr:row>
      <xdr:rowOff>1716</xdr:rowOff>
    </xdr:to>
    <xdr:sp macro="" textlink="">
      <xdr:nvSpPr>
        <xdr:cNvPr id="481" name="楕円 480"/>
        <xdr:cNvSpPr/>
      </xdr:nvSpPr>
      <xdr:spPr>
        <a:xfrm>
          <a:off x="9588500" y="165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18243</xdr:rowOff>
    </xdr:from>
    <xdr:ext cx="534377" cy="259045"/>
    <xdr:sp macro="" textlink="">
      <xdr:nvSpPr>
        <xdr:cNvPr id="482" name="テキスト ボックス 481"/>
        <xdr:cNvSpPr txBox="1"/>
      </xdr:nvSpPr>
      <xdr:spPr>
        <a:xfrm>
          <a:off x="9372111" y="1630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159845</xdr:rowOff>
    </xdr:from>
    <xdr:to>
      <xdr:col>46</xdr:col>
      <xdr:colOff>38100</xdr:colOff>
      <xdr:row>97</xdr:row>
      <xdr:rowOff>89995</xdr:rowOff>
    </xdr:to>
    <xdr:sp macro="" textlink="">
      <xdr:nvSpPr>
        <xdr:cNvPr id="483" name="楕円 482"/>
        <xdr:cNvSpPr/>
      </xdr:nvSpPr>
      <xdr:spPr>
        <a:xfrm>
          <a:off x="8699500" y="1661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106522</xdr:rowOff>
    </xdr:from>
    <xdr:ext cx="534377" cy="259045"/>
    <xdr:sp macro="" textlink="">
      <xdr:nvSpPr>
        <xdr:cNvPr id="484" name="テキスト ボックス 483"/>
        <xdr:cNvSpPr txBox="1"/>
      </xdr:nvSpPr>
      <xdr:spPr>
        <a:xfrm>
          <a:off x="8483111" y="1639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56524</xdr:rowOff>
    </xdr:from>
    <xdr:to>
      <xdr:col>41</xdr:col>
      <xdr:colOff>101600</xdr:colOff>
      <xdr:row>97</xdr:row>
      <xdr:rowOff>158124</xdr:rowOff>
    </xdr:to>
    <xdr:sp macro="" textlink="">
      <xdr:nvSpPr>
        <xdr:cNvPr id="485" name="楕円 484"/>
        <xdr:cNvSpPr/>
      </xdr:nvSpPr>
      <xdr:spPr>
        <a:xfrm>
          <a:off x="7810500" y="166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3201</xdr:rowOff>
    </xdr:from>
    <xdr:ext cx="534377" cy="259045"/>
    <xdr:sp macro="" textlink="">
      <xdr:nvSpPr>
        <xdr:cNvPr id="486" name="テキスト ボックス 485"/>
        <xdr:cNvSpPr txBox="1"/>
      </xdr:nvSpPr>
      <xdr:spPr>
        <a:xfrm>
          <a:off x="7594111" y="164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60620</xdr:rowOff>
    </xdr:from>
    <xdr:to>
      <xdr:col>36</xdr:col>
      <xdr:colOff>165100</xdr:colOff>
      <xdr:row>97</xdr:row>
      <xdr:rowOff>162220</xdr:rowOff>
    </xdr:to>
    <xdr:sp macro="" textlink="">
      <xdr:nvSpPr>
        <xdr:cNvPr id="487" name="楕円 486"/>
        <xdr:cNvSpPr/>
      </xdr:nvSpPr>
      <xdr:spPr>
        <a:xfrm>
          <a:off x="6921500" y="1669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7297</xdr:rowOff>
    </xdr:from>
    <xdr:ext cx="534377" cy="259045"/>
    <xdr:sp macro="" textlink="">
      <xdr:nvSpPr>
        <xdr:cNvPr id="488" name="テキスト ボックス 487"/>
        <xdr:cNvSpPr txBox="1"/>
      </xdr:nvSpPr>
      <xdr:spPr>
        <a:xfrm>
          <a:off x="6705111" y="1646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111525</xdr:rowOff>
    </xdr:from>
    <xdr:to>
      <xdr:col>85</xdr:col>
      <xdr:colOff>127000</xdr:colOff>
      <xdr:row>36</xdr:row>
      <xdr:rowOff>119545</xdr:rowOff>
    </xdr:to>
    <xdr:cxnSp macro="">
      <xdr:nvCxnSpPr>
        <xdr:cNvPr id="517" name="直線コネクタ 516"/>
        <xdr:cNvCxnSpPr/>
      </xdr:nvCxnSpPr>
      <xdr:spPr>
        <a:xfrm flipV="1">
          <a:off x="15481300" y="6283725"/>
          <a:ext cx="8382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40886</xdr:rowOff>
    </xdr:from>
    <xdr:ext cx="534377" cy="259045"/>
    <xdr:sp macro="" textlink="">
      <xdr:nvSpPr>
        <xdr:cNvPr id="518" name="消防費平均値テキスト"/>
        <xdr:cNvSpPr txBox="1"/>
      </xdr:nvSpPr>
      <xdr:spPr>
        <a:xfrm>
          <a:off x="16370300" y="6213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119545</xdr:rowOff>
    </xdr:from>
    <xdr:to>
      <xdr:col>81</xdr:col>
      <xdr:colOff>50800</xdr:colOff>
      <xdr:row>36</xdr:row>
      <xdr:rowOff>119945</xdr:rowOff>
    </xdr:to>
    <xdr:cxnSp macro="">
      <xdr:nvCxnSpPr>
        <xdr:cNvPr id="520" name="直線コネクタ 519"/>
        <xdr:cNvCxnSpPr/>
      </xdr:nvCxnSpPr>
      <xdr:spPr>
        <a:xfrm flipV="1">
          <a:off x="14592300" y="6291745"/>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161663</xdr:rowOff>
    </xdr:from>
    <xdr:ext cx="534377" cy="259045"/>
    <xdr:sp macro="" textlink="">
      <xdr:nvSpPr>
        <xdr:cNvPr id="522" name="テキスト ボックス 521"/>
        <xdr:cNvSpPr txBox="1"/>
      </xdr:nvSpPr>
      <xdr:spPr>
        <a:xfrm>
          <a:off x="15214111" y="63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112459</xdr:rowOff>
    </xdr:from>
    <xdr:to>
      <xdr:col>76</xdr:col>
      <xdr:colOff>114300</xdr:colOff>
      <xdr:row>36</xdr:row>
      <xdr:rowOff>119945</xdr:rowOff>
    </xdr:to>
    <xdr:cxnSp macro="">
      <xdr:nvCxnSpPr>
        <xdr:cNvPr id="523" name="直線コネクタ 522"/>
        <xdr:cNvCxnSpPr/>
      </xdr:nvCxnSpPr>
      <xdr:spPr>
        <a:xfrm>
          <a:off x="13703300" y="6284659"/>
          <a:ext cx="8890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24" name="フローチャート: 判断 523"/>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25" name="テキスト ボックス 524"/>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99885</xdr:rowOff>
    </xdr:from>
    <xdr:to>
      <xdr:col>71</xdr:col>
      <xdr:colOff>177800</xdr:colOff>
      <xdr:row>36</xdr:row>
      <xdr:rowOff>112459</xdr:rowOff>
    </xdr:to>
    <xdr:cxnSp macro="">
      <xdr:nvCxnSpPr>
        <xdr:cNvPr id="526" name="直線コネクタ 525"/>
        <xdr:cNvCxnSpPr/>
      </xdr:nvCxnSpPr>
      <xdr:spPr>
        <a:xfrm>
          <a:off x="12814300" y="6272085"/>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140030</xdr:rowOff>
    </xdr:from>
    <xdr:to>
      <xdr:col>72</xdr:col>
      <xdr:colOff>38100</xdr:colOff>
      <xdr:row>37</xdr:row>
      <xdr:rowOff>70180</xdr:rowOff>
    </xdr:to>
    <xdr:sp macro="" textlink="">
      <xdr:nvSpPr>
        <xdr:cNvPr id="527" name="フローチャート: 判断 526"/>
        <xdr:cNvSpPr/>
      </xdr:nvSpPr>
      <xdr:spPr>
        <a:xfrm>
          <a:off x="13652500" y="63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61307</xdr:rowOff>
    </xdr:from>
    <xdr:ext cx="534377" cy="259045"/>
    <xdr:sp macro="" textlink="">
      <xdr:nvSpPr>
        <xdr:cNvPr id="528" name="テキスト ボックス 527"/>
        <xdr:cNvSpPr txBox="1"/>
      </xdr:nvSpPr>
      <xdr:spPr>
        <a:xfrm>
          <a:off x="13436111" y="64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145821</xdr:rowOff>
    </xdr:from>
    <xdr:to>
      <xdr:col>67</xdr:col>
      <xdr:colOff>101600</xdr:colOff>
      <xdr:row>37</xdr:row>
      <xdr:rowOff>75971</xdr:rowOff>
    </xdr:to>
    <xdr:sp macro="" textlink="">
      <xdr:nvSpPr>
        <xdr:cNvPr id="529" name="フローチャート: 判断 528"/>
        <xdr:cNvSpPr/>
      </xdr:nvSpPr>
      <xdr:spPr>
        <a:xfrm>
          <a:off x="12763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67098</xdr:rowOff>
    </xdr:from>
    <xdr:ext cx="534377" cy="259045"/>
    <xdr:sp macro="" textlink="">
      <xdr:nvSpPr>
        <xdr:cNvPr id="530" name="テキスト ボックス 529"/>
        <xdr:cNvSpPr txBox="1"/>
      </xdr:nvSpPr>
      <xdr:spPr>
        <a:xfrm>
          <a:off x="12547111" y="64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60725</xdr:rowOff>
    </xdr:from>
    <xdr:to>
      <xdr:col>85</xdr:col>
      <xdr:colOff>177800</xdr:colOff>
      <xdr:row>36</xdr:row>
      <xdr:rowOff>162325</xdr:rowOff>
    </xdr:to>
    <xdr:sp macro="" textlink="">
      <xdr:nvSpPr>
        <xdr:cNvPr id="536" name="楕円 535"/>
        <xdr:cNvSpPr/>
      </xdr:nvSpPr>
      <xdr:spPr>
        <a:xfrm>
          <a:off x="16268700" y="623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83602</xdr:rowOff>
    </xdr:from>
    <xdr:ext cx="534377" cy="259045"/>
    <xdr:sp macro="" textlink="">
      <xdr:nvSpPr>
        <xdr:cNvPr id="537" name="消防費該当値テキスト"/>
        <xdr:cNvSpPr txBox="1"/>
      </xdr:nvSpPr>
      <xdr:spPr>
        <a:xfrm>
          <a:off x="16370300" y="608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68745</xdr:rowOff>
    </xdr:from>
    <xdr:to>
      <xdr:col>81</xdr:col>
      <xdr:colOff>101600</xdr:colOff>
      <xdr:row>36</xdr:row>
      <xdr:rowOff>170345</xdr:rowOff>
    </xdr:to>
    <xdr:sp macro="" textlink="">
      <xdr:nvSpPr>
        <xdr:cNvPr id="538" name="楕円 537"/>
        <xdr:cNvSpPr/>
      </xdr:nvSpPr>
      <xdr:spPr>
        <a:xfrm>
          <a:off x="15430500" y="624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15422</xdr:rowOff>
    </xdr:from>
    <xdr:ext cx="534377" cy="259045"/>
    <xdr:sp macro="" textlink="">
      <xdr:nvSpPr>
        <xdr:cNvPr id="539" name="テキスト ボックス 538"/>
        <xdr:cNvSpPr txBox="1"/>
      </xdr:nvSpPr>
      <xdr:spPr>
        <a:xfrm>
          <a:off x="15214111" y="601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69145</xdr:rowOff>
    </xdr:from>
    <xdr:to>
      <xdr:col>76</xdr:col>
      <xdr:colOff>165100</xdr:colOff>
      <xdr:row>36</xdr:row>
      <xdr:rowOff>170745</xdr:rowOff>
    </xdr:to>
    <xdr:sp macro="" textlink="">
      <xdr:nvSpPr>
        <xdr:cNvPr id="540" name="楕円 539"/>
        <xdr:cNvSpPr/>
      </xdr:nvSpPr>
      <xdr:spPr>
        <a:xfrm>
          <a:off x="14541500" y="624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161872</xdr:rowOff>
    </xdr:from>
    <xdr:ext cx="534377" cy="259045"/>
    <xdr:sp macro="" textlink="">
      <xdr:nvSpPr>
        <xdr:cNvPr id="541" name="テキスト ボックス 540"/>
        <xdr:cNvSpPr txBox="1"/>
      </xdr:nvSpPr>
      <xdr:spPr>
        <a:xfrm>
          <a:off x="14325111" y="63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61659</xdr:rowOff>
    </xdr:from>
    <xdr:to>
      <xdr:col>72</xdr:col>
      <xdr:colOff>38100</xdr:colOff>
      <xdr:row>36</xdr:row>
      <xdr:rowOff>163259</xdr:rowOff>
    </xdr:to>
    <xdr:sp macro="" textlink="">
      <xdr:nvSpPr>
        <xdr:cNvPr id="542" name="楕円 541"/>
        <xdr:cNvSpPr/>
      </xdr:nvSpPr>
      <xdr:spPr>
        <a:xfrm>
          <a:off x="13652500" y="62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8336</xdr:rowOff>
    </xdr:from>
    <xdr:ext cx="534377" cy="259045"/>
    <xdr:sp macro="" textlink="">
      <xdr:nvSpPr>
        <xdr:cNvPr id="543" name="テキスト ボックス 542"/>
        <xdr:cNvSpPr txBox="1"/>
      </xdr:nvSpPr>
      <xdr:spPr>
        <a:xfrm>
          <a:off x="13436111" y="600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49085</xdr:rowOff>
    </xdr:from>
    <xdr:to>
      <xdr:col>67</xdr:col>
      <xdr:colOff>101600</xdr:colOff>
      <xdr:row>36</xdr:row>
      <xdr:rowOff>150685</xdr:rowOff>
    </xdr:to>
    <xdr:sp macro="" textlink="">
      <xdr:nvSpPr>
        <xdr:cNvPr id="544" name="楕円 543"/>
        <xdr:cNvSpPr/>
      </xdr:nvSpPr>
      <xdr:spPr>
        <a:xfrm>
          <a:off x="12763500" y="62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167212</xdr:rowOff>
    </xdr:from>
    <xdr:ext cx="534377" cy="259045"/>
    <xdr:sp macro="" textlink="">
      <xdr:nvSpPr>
        <xdr:cNvPr id="545" name="テキスト ボックス 544"/>
        <xdr:cNvSpPr txBox="1"/>
      </xdr:nvSpPr>
      <xdr:spPr>
        <a:xfrm>
          <a:off x="12547111" y="599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10797</xdr:rowOff>
    </xdr:from>
    <xdr:to>
      <xdr:col>85</xdr:col>
      <xdr:colOff>127000</xdr:colOff>
      <xdr:row>57</xdr:row>
      <xdr:rowOff>58534</xdr:rowOff>
    </xdr:to>
    <xdr:cxnSp macro="">
      <xdr:nvCxnSpPr>
        <xdr:cNvPr id="572" name="直線コネクタ 571"/>
        <xdr:cNvCxnSpPr/>
      </xdr:nvCxnSpPr>
      <xdr:spPr>
        <a:xfrm flipV="1">
          <a:off x="15481300" y="9783447"/>
          <a:ext cx="838200" cy="4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73" name="教育費平均値テキスト"/>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29940</xdr:rowOff>
    </xdr:from>
    <xdr:to>
      <xdr:col>81</xdr:col>
      <xdr:colOff>50800</xdr:colOff>
      <xdr:row>57</xdr:row>
      <xdr:rowOff>58534</xdr:rowOff>
    </xdr:to>
    <xdr:cxnSp macro="">
      <xdr:nvCxnSpPr>
        <xdr:cNvPr id="575" name="直線コネクタ 574"/>
        <xdr:cNvCxnSpPr/>
      </xdr:nvCxnSpPr>
      <xdr:spPr>
        <a:xfrm>
          <a:off x="14592300" y="9802590"/>
          <a:ext cx="8890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7" name="テキスト ボックス 576"/>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29940</xdr:rowOff>
    </xdr:from>
    <xdr:to>
      <xdr:col>76</xdr:col>
      <xdr:colOff>114300</xdr:colOff>
      <xdr:row>57</xdr:row>
      <xdr:rowOff>73251</xdr:rowOff>
    </xdr:to>
    <xdr:cxnSp macro="">
      <xdr:nvCxnSpPr>
        <xdr:cNvPr id="578" name="直線コネクタ 577"/>
        <xdr:cNvCxnSpPr/>
      </xdr:nvCxnSpPr>
      <xdr:spPr>
        <a:xfrm flipV="1">
          <a:off x="13703300" y="9802590"/>
          <a:ext cx="889000" cy="4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108024</xdr:rowOff>
    </xdr:from>
    <xdr:to>
      <xdr:col>76</xdr:col>
      <xdr:colOff>165100</xdr:colOff>
      <xdr:row>57</xdr:row>
      <xdr:rowOff>38174</xdr:rowOff>
    </xdr:to>
    <xdr:sp macro="" textlink="">
      <xdr:nvSpPr>
        <xdr:cNvPr id="579" name="フローチャート: 判断 578"/>
        <xdr:cNvSpPr/>
      </xdr:nvSpPr>
      <xdr:spPr>
        <a:xfrm>
          <a:off x="14541500" y="970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54701</xdr:rowOff>
    </xdr:from>
    <xdr:ext cx="534377" cy="259045"/>
    <xdr:sp macro="" textlink="">
      <xdr:nvSpPr>
        <xdr:cNvPr id="580" name="テキスト ボックス 579"/>
        <xdr:cNvSpPr txBox="1"/>
      </xdr:nvSpPr>
      <xdr:spPr>
        <a:xfrm>
          <a:off x="14325111" y="94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73251</xdr:rowOff>
    </xdr:from>
    <xdr:to>
      <xdr:col>71</xdr:col>
      <xdr:colOff>177800</xdr:colOff>
      <xdr:row>57</xdr:row>
      <xdr:rowOff>109017</xdr:rowOff>
    </xdr:to>
    <xdr:cxnSp macro="">
      <xdr:nvCxnSpPr>
        <xdr:cNvPr id="581" name="直線コネクタ 580"/>
        <xdr:cNvCxnSpPr/>
      </xdr:nvCxnSpPr>
      <xdr:spPr>
        <a:xfrm flipV="1">
          <a:off x="12814300" y="9845901"/>
          <a:ext cx="889000" cy="3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15830</xdr:rowOff>
    </xdr:from>
    <xdr:to>
      <xdr:col>72</xdr:col>
      <xdr:colOff>38100</xdr:colOff>
      <xdr:row>57</xdr:row>
      <xdr:rowOff>117430</xdr:rowOff>
    </xdr:to>
    <xdr:sp macro="" textlink="">
      <xdr:nvSpPr>
        <xdr:cNvPr id="582" name="フローチャート: 判断 581"/>
        <xdr:cNvSpPr/>
      </xdr:nvSpPr>
      <xdr:spPr>
        <a:xfrm>
          <a:off x="13652500" y="978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133957</xdr:rowOff>
    </xdr:from>
    <xdr:ext cx="534377" cy="259045"/>
    <xdr:sp macro="" textlink="">
      <xdr:nvSpPr>
        <xdr:cNvPr id="583" name="テキスト ボックス 582"/>
        <xdr:cNvSpPr txBox="1"/>
      </xdr:nvSpPr>
      <xdr:spPr>
        <a:xfrm>
          <a:off x="13436111" y="956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24563</xdr:rowOff>
    </xdr:from>
    <xdr:to>
      <xdr:col>67</xdr:col>
      <xdr:colOff>101600</xdr:colOff>
      <xdr:row>57</xdr:row>
      <xdr:rowOff>126163</xdr:rowOff>
    </xdr:to>
    <xdr:sp macro="" textlink="">
      <xdr:nvSpPr>
        <xdr:cNvPr id="584" name="フローチャート: 判断 583"/>
        <xdr:cNvSpPr/>
      </xdr:nvSpPr>
      <xdr:spPr>
        <a:xfrm>
          <a:off x="12763500" y="979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142690</xdr:rowOff>
    </xdr:from>
    <xdr:ext cx="534377" cy="259045"/>
    <xdr:sp macro="" textlink="">
      <xdr:nvSpPr>
        <xdr:cNvPr id="585" name="テキスト ボックス 584"/>
        <xdr:cNvSpPr txBox="1"/>
      </xdr:nvSpPr>
      <xdr:spPr>
        <a:xfrm>
          <a:off x="12547111" y="957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131447</xdr:rowOff>
    </xdr:from>
    <xdr:to>
      <xdr:col>85</xdr:col>
      <xdr:colOff>177800</xdr:colOff>
      <xdr:row>57</xdr:row>
      <xdr:rowOff>61597</xdr:rowOff>
    </xdr:to>
    <xdr:sp macro="" textlink="">
      <xdr:nvSpPr>
        <xdr:cNvPr id="591" name="楕円 590"/>
        <xdr:cNvSpPr/>
      </xdr:nvSpPr>
      <xdr:spPr>
        <a:xfrm>
          <a:off x="16268700" y="973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109874</xdr:rowOff>
    </xdr:from>
    <xdr:ext cx="534377" cy="259045"/>
    <xdr:sp macro="" textlink="">
      <xdr:nvSpPr>
        <xdr:cNvPr id="592" name="教育費該当値テキスト"/>
        <xdr:cNvSpPr txBox="1"/>
      </xdr:nvSpPr>
      <xdr:spPr>
        <a:xfrm>
          <a:off x="16370300" y="97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7734</xdr:rowOff>
    </xdr:from>
    <xdr:to>
      <xdr:col>81</xdr:col>
      <xdr:colOff>101600</xdr:colOff>
      <xdr:row>57</xdr:row>
      <xdr:rowOff>109334</xdr:rowOff>
    </xdr:to>
    <xdr:sp macro="" textlink="">
      <xdr:nvSpPr>
        <xdr:cNvPr id="593" name="楕円 592"/>
        <xdr:cNvSpPr/>
      </xdr:nvSpPr>
      <xdr:spPr>
        <a:xfrm>
          <a:off x="15430500" y="978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100461</xdr:rowOff>
    </xdr:from>
    <xdr:ext cx="534377" cy="259045"/>
    <xdr:sp macro="" textlink="">
      <xdr:nvSpPr>
        <xdr:cNvPr id="594" name="テキスト ボックス 593"/>
        <xdr:cNvSpPr txBox="1"/>
      </xdr:nvSpPr>
      <xdr:spPr>
        <a:xfrm>
          <a:off x="15214111" y="987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150590</xdr:rowOff>
    </xdr:from>
    <xdr:to>
      <xdr:col>76</xdr:col>
      <xdr:colOff>165100</xdr:colOff>
      <xdr:row>57</xdr:row>
      <xdr:rowOff>80740</xdr:rowOff>
    </xdr:to>
    <xdr:sp macro="" textlink="">
      <xdr:nvSpPr>
        <xdr:cNvPr id="595" name="楕円 594"/>
        <xdr:cNvSpPr/>
      </xdr:nvSpPr>
      <xdr:spPr>
        <a:xfrm>
          <a:off x="14541500" y="97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71867</xdr:rowOff>
    </xdr:from>
    <xdr:ext cx="534377" cy="259045"/>
    <xdr:sp macro="" textlink="">
      <xdr:nvSpPr>
        <xdr:cNvPr id="596" name="テキスト ボックス 595"/>
        <xdr:cNvSpPr txBox="1"/>
      </xdr:nvSpPr>
      <xdr:spPr>
        <a:xfrm>
          <a:off x="14325111" y="984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22451</xdr:rowOff>
    </xdr:from>
    <xdr:to>
      <xdr:col>72</xdr:col>
      <xdr:colOff>38100</xdr:colOff>
      <xdr:row>57</xdr:row>
      <xdr:rowOff>124051</xdr:rowOff>
    </xdr:to>
    <xdr:sp macro="" textlink="">
      <xdr:nvSpPr>
        <xdr:cNvPr id="597" name="楕円 596"/>
        <xdr:cNvSpPr/>
      </xdr:nvSpPr>
      <xdr:spPr>
        <a:xfrm>
          <a:off x="13652500" y="979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115178</xdr:rowOff>
    </xdr:from>
    <xdr:ext cx="534377" cy="259045"/>
    <xdr:sp macro="" textlink="">
      <xdr:nvSpPr>
        <xdr:cNvPr id="598" name="テキスト ボックス 597"/>
        <xdr:cNvSpPr txBox="1"/>
      </xdr:nvSpPr>
      <xdr:spPr>
        <a:xfrm>
          <a:off x="13436111" y="988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58217</xdr:rowOff>
    </xdr:from>
    <xdr:to>
      <xdr:col>67</xdr:col>
      <xdr:colOff>101600</xdr:colOff>
      <xdr:row>57</xdr:row>
      <xdr:rowOff>159817</xdr:rowOff>
    </xdr:to>
    <xdr:sp macro="" textlink="">
      <xdr:nvSpPr>
        <xdr:cNvPr id="599" name="楕円 598"/>
        <xdr:cNvSpPr/>
      </xdr:nvSpPr>
      <xdr:spPr>
        <a:xfrm>
          <a:off x="12763500" y="983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150944</xdr:rowOff>
    </xdr:from>
    <xdr:ext cx="534377" cy="259045"/>
    <xdr:sp macro="" textlink="">
      <xdr:nvSpPr>
        <xdr:cNvPr id="600" name="テキスト ボックス 599"/>
        <xdr:cNvSpPr txBox="1"/>
      </xdr:nvSpPr>
      <xdr:spPr>
        <a:xfrm>
          <a:off x="12547111" y="992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28677</xdr:rowOff>
    </xdr:from>
    <xdr:to>
      <xdr:col>85</xdr:col>
      <xdr:colOff>127000</xdr:colOff>
      <xdr:row>79</xdr:row>
      <xdr:rowOff>41402</xdr:rowOff>
    </xdr:to>
    <xdr:cxnSp macro="">
      <xdr:nvCxnSpPr>
        <xdr:cNvPr id="629" name="直線コネクタ 628"/>
        <xdr:cNvCxnSpPr/>
      </xdr:nvCxnSpPr>
      <xdr:spPr>
        <a:xfrm flipV="1">
          <a:off x="15481300" y="13573227"/>
          <a:ext cx="8382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41402</xdr:rowOff>
    </xdr:from>
    <xdr:to>
      <xdr:col>81</xdr:col>
      <xdr:colOff>50800</xdr:colOff>
      <xdr:row>79</xdr:row>
      <xdr:rowOff>44450</xdr:rowOff>
    </xdr:to>
    <xdr:cxnSp macro="">
      <xdr:nvCxnSpPr>
        <xdr:cNvPr id="632" name="直線コネクタ 631"/>
        <xdr:cNvCxnSpPr/>
      </xdr:nvCxnSpPr>
      <xdr:spPr>
        <a:xfrm flipV="1">
          <a:off x="14592300" y="135859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161100</xdr:rowOff>
    </xdr:from>
    <xdr:to>
      <xdr:col>76</xdr:col>
      <xdr:colOff>165100</xdr:colOff>
      <xdr:row>78</xdr:row>
      <xdr:rowOff>91250</xdr:rowOff>
    </xdr:to>
    <xdr:sp macro="" textlink="">
      <xdr:nvSpPr>
        <xdr:cNvPr id="636" name="フローチャート: 判断 635"/>
        <xdr:cNvSpPr/>
      </xdr:nvSpPr>
      <xdr:spPr>
        <a:xfrm>
          <a:off x="14541500" y="133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107777</xdr:rowOff>
    </xdr:from>
    <xdr:ext cx="469744" cy="259045"/>
    <xdr:sp macro="" textlink="">
      <xdr:nvSpPr>
        <xdr:cNvPr id="637" name="テキスト ボックス 636"/>
        <xdr:cNvSpPr txBox="1"/>
      </xdr:nvSpPr>
      <xdr:spPr>
        <a:xfrm>
          <a:off x="14357428" y="131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41402</xdr:rowOff>
    </xdr:from>
    <xdr:to>
      <xdr:col>71</xdr:col>
      <xdr:colOff>177800</xdr:colOff>
      <xdr:row>79</xdr:row>
      <xdr:rowOff>44450</xdr:rowOff>
    </xdr:to>
    <xdr:cxnSp macro="">
      <xdr:nvCxnSpPr>
        <xdr:cNvPr id="638" name="直線コネクタ 637"/>
        <xdr:cNvCxnSpPr/>
      </xdr:nvCxnSpPr>
      <xdr:spPr>
        <a:xfrm>
          <a:off x="12814300" y="135859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39" name="フローチャート: 判断 638"/>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135417</xdr:rowOff>
    </xdr:from>
    <xdr:ext cx="469744" cy="259045"/>
    <xdr:sp macro="" textlink="">
      <xdr:nvSpPr>
        <xdr:cNvPr id="640" name="テキスト ボックス 639"/>
        <xdr:cNvSpPr txBox="1"/>
      </xdr:nvSpPr>
      <xdr:spPr>
        <a:xfrm>
          <a:off x="13468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1" name="フローチャート: 判断 640"/>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171060</xdr:rowOff>
    </xdr:from>
    <xdr:ext cx="469744" cy="259045"/>
    <xdr:sp macro="" textlink="">
      <xdr:nvSpPr>
        <xdr:cNvPr id="642" name="テキスト ボックス 641"/>
        <xdr:cNvSpPr txBox="1"/>
      </xdr:nvSpPr>
      <xdr:spPr>
        <a:xfrm>
          <a:off x="12579428" y="1320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149327</xdr:rowOff>
    </xdr:from>
    <xdr:to>
      <xdr:col>85</xdr:col>
      <xdr:colOff>177800</xdr:colOff>
      <xdr:row>79</xdr:row>
      <xdr:rowOff>79477</xdr:rowOff>
    </xdr:to>
    <xdr:sp macro="" textlink="">
      <xdr:nvSpPr>
        <xdr:cNvPr id="648" name="楕円 647"/>
        <xdr:cNvSpPr/>
      </xdr:nvSpPr>
      <xdr:spPr>
        <a:xfrm>
          <a:off x="16268700" y="135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64254</xdr:rowOff>
    </xdr:from>
    <xdr:ext cx="378565" cy="259045"/>
    <xdr:sp macro="" textlink="">
      <xdr:nvSpPr>
        <xdr:cNvPr id="649" name="災害復旧費該当値テキスト"/>
        <xdr:cNvSpPr txBox="1"/>
      </xdr:nvSpPr>
      <xdr:spPr>
        <a:xfrm>
          <a:off x="16370300" y="13437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162052</xdr:rowOff>
    </xdr:from>
    <xdr:to>
      <xdr:col>81</xdr:col>
      <xdr:colOff>101600</xdr:colOff>
      <xdr:row>79</xdr:row>
      <xdr:rowOff>92202</xdr:rowOff>
    </xdr:to>
    <xdr:sp macro="" textlink="">
      <xdr:nvSpPr>
        <xdr:cNvPr id="650" name="楕円 649"/>
        <xdr:cNvSpPr/>
      </xdr:nvSpPr>
      <xdr:spPr>
        <a:xfrm>
          <a:off x="15430500" y="135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83329</xdr:rowOff>
    </xdr:from>
    <xdr:ext cx="378565" cy="259045"/>
    <xdr:sp macro="" textlink="">
      <xdr:nvSpPr>
        <xdr:cNvPr id="651" name="テキスト ボックス 650"/>
        <xdr:cNvSpPr txBox="1"/>
      </xdr:nvSpPr>
      <xdr:spPr>
        <a:xfrm>
          <a:off x="15292017" y="13627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162052</xdr:rowOff>
    </xdr:from>
    <xdr:to>
      <xdr:col>67</xdr:col>
      <xdr:colOff>101600</xdr:colOff>
      <xdr:row>79</xdr:row>
      <xdr:rowOff>92202</xdr:rowOff>
    </xdr:to>
    <xdr:sp macro="" textlink="">
      <xdr:nvSpPr>
        <xdr:cNvPr id="656" name="楕円 655"/>
        <xdr:cNvSpPr/>
      </xdr:nvSpPr>
      <xdr:spPr>
        <a:xfrm>
          <a:off x="12763500" y="135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83329</xdr:rowOff>
    </xdr:from>
    <xdr:ext cx="378565" cy="259045"/>
    <xdr:sp macro="" textlink="">
      <xdr:nvSpPr>
        <xdr:cNvPr id="657" name="テキスト ボックス 656"/>
        <xdr:cNvSpPr txBox="1"/>
      </xdr:nvSpPr>
      <xdr:spPr>
        <a:xfrm>
          <a:off x="12625017" y="13627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157356</xdr:rowOff>
    </xdr:from>
    <xdr:to>
      <xdr:col>85</xdr:col>
      <xdr:colOff>127000</xdr:colOff>
      <xdr:row>97</xdr:row>
      <xdr:rowOff>16963</xdr:rowOff>
    </xdr:to>
    <xdr:cxnSp macro="">
      <xdr:nvCxnSpPr>
        <xdr:cNvPr id="689" name="直線コネクタ 688"/>
        <xdr:cNvCxnSpPr/>
      </xdr:nvCxnSpPr>
      <xdr:spPr>
        <a:xfrm flipV="1">
          <a:off x="15481300" y="16616556"/>
          <a:ext cx="8382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52272</xdr:rowOff>
    </xdr:from>
    <xdr:ext cx="534377" cy="259045"/>
    <xdr:sp macro="" textlink="">
      <xdr:nvSpPr>
        <xdr:cNvPr id="690" name="公債費平均値テキスト"/>
        <xdr:cNvSpPr txBox="1"/>
      </xdr:nvSpPr>
      <xdr:spPr>
        <a:xfrm>
          <a:off x="16370300" y="1668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16963</xdr:rowOff>
    </xdr:from>
    <xdr:to>
      <xdr:col>81</xdr:col>
      <xdr:colOff>50800</xdr:colOff>
      <xdr:row>97</xdr:row>
      <xdr:rowOff>56838</xdr:rowOff>
    </xdr:to>
    <xdr:cxnSp macro="">
      <xdr:nvCxnSpPr>
        <xdr:cNvPr id="692" name="直線コネクタ 691"/>
        <xdr:cNvCxnSpPr/>
      </xdr:nvCxnSpPr>
      <xdr:spPr>
        <a:xfrm flipV="1">
          <a:off x="14592300" y="16647613"/>
          <a:ext cx="889000" cy="3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5343</xdr:rowOff>
    </xdr:from>
    <xdr:ext cx="534377" cy="259045"/>
    <xdr:sp macro="" textlink="">
      <xdr:nvSpPr>
        <xdr:cNvPr id="694" name="テキスト ボックス 693"/>
        <xdr:cNvSpPr txBox="1"/>
      </xdr:nvSpPr>
      <xdr:spPr>
        <a:xfrm>
          <a:off x="15214111" y="168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56838</xdr:rowOff>
    </xdr:from>
    <xdr:to>
      <xdr:col>76</xdr:col>
      <xdr:colOff>114300</xdr:colOff>
      <xdr:row>97</xdr:row>
      <xdr:rowOff>79121</xdr:rowOff>
    </xdr:to>
    <xdr:cxnSp macro="">
      <xdr:nvCxnSpPr>
        <xdr:cNvPr id="695" name="直線コネクタ 694"/>
        <xdr:cNvCxnSpPr/>
      </xdr:nvCxnSpPr>
      <xdr:spPr>
        <a:xfrm flipV="1">
          <a:off x="13703300" y="16687488"/>
          <a:ext cx="889000" cy="2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96" name="フローチャート: 判断 695"/>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68039</xdr:rowOff>
    </xdr:from>
    <xdr:ext cx="534377" cy="259045"/>
    <xdr:sp macro="" textlink="">
      <xdr:nvSpPr>
        <xdr:cNvPr id="697" name="テキスト ボックス 696"/>
        <xdr:cNvSpPr txBox="1"/>
      </xdr:nvSpPr>
      <xdr:spPr>
        <a:xfrm>
          <a:off x="14325111" y="1635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79121</xdr:rowOff>
    </xdr:from>
    <xdr:to>
      <xdr:col>71</xdr:col>
      <xdr:colOff>177800</xdr:colOff>
      <xdr:row>97</xdr:row>
      <xdr:rowOff>135640</xdr:rowOff>
    </xdr:to>
    <xdr:cxnSp macro="">
      <xdr:nvCxnSpPr>
        <xdr:cNvPr id="698" name="直線コネクタ 697"/>
        <xdr:cNvCxnSpPr/>
      </xdr:nvCxnSpPr>
      <xdr:spPr>
        <a:xfrm flipV="1">
          <a:off x="12814300" y="16709771"/>
          <a:ext cx="889000" cy="5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123658</xdr:rowOff>
    </xdr:from>
    <xdr:to>
      <xdr:col>72</xdr:col>
      <xdr:colOff>38100</xdr:colOff>
      <xdr:row>98</xdr:row>
      <xdr:rowOff>53808</xdr:rowOff>
    </xdr:to>
    <xdr:sp macro="" textlink="">
      <xdr:nvSpPr>
        <xdr:cNvPr id="699" name="フローチャート: 判断 698"/>
        <xdr:cNvSpPr/>
      </xdr:nvSpPr>
      <xdr:spPr>
        <a:xfrm>
          <a:off x="13652500" y="167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44935</xdr:rowOff>
    </xdr:from>
    <xdr:ext cx="534377" cy="259045"/>
    <xdr:sp macro="" textlink="">
      <xdr:nvSpPr>
        <xdr:cNvPr id="700" name="テキスト ボックス 699"/>
        <xdr:cNvSpPr txBox="1"/>
      </xdr:nvSpPr>
      <xdr:spPr>
        <a:xfrm>
          <a:off x="13436111" y="1684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127305</xdr:rowOff>
    </xdr:from>
    <xdr:to>
      <xdr:col>67</xdr:col>
      <xdr:colOff>101600</xdr:colOff>
      <xdr:row>98</xdr:row>
      <xdr:rowOff>57455</xdr:rowOff>
    </xdr:to>
    <xdr:sp macro="" textlink="">
      <xdr:nvSpPr>
        <xdr:cNvPr id="701" name="フローチャート: 判断 700"/>
        <xdr:cNvSpPr/>
      </xdr:nvSpPr>
      <xdr:spPr>
        <a:xfrm>
          <a:off x="12763500" y="167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48582</xdr:rowOff>
    </xdr:from>
    <xdr:ext cx="534377" cy="259045"/>
    <xdr:sp macro="" textlink="">
      <xdr:nvSpPr>
        <xdr:cNvPr id="702" name="テキスト ボックス 701"/>
        <xdr:cNvSpPr txBox="1"/>
      </xdr:nvSpPr>
      <xdr:spPr>
        <a:xfrm>
          <a:off x="12547111" y="1685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106556</xdr:rowOff>
    </xdr:from>
    <xdr:to>
      <xdr:col>85</xdr:col>
      <xdr:colOff>177800</xdr:colOff>
      <xdr:row>97</xdr:row>
      <xdr:rowOff>36706</xdr:rowOff>
    </xdr:to>
    <xdr:sp macro="" textlink="">
      <xdr:nvSpPr>
        <xdr:cNvPr id="708" name="楕円 707"/>
        <xdr:cNvSpPr/>
      </xdr:nvSpPr>
      <xdr:spPr>
        <a:xfrm>
          <a:off x="16268700" y="165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129433</xdr:rowOff>
    </xdr:from>
    <xdr:ext cx="534377" cy="259045"/>
    <xdr:sp macro="" textlink="">
      <xdr:nvSpPr>
        <xdr:cNvPr id="709" name="公債費該当値テキスト"/>
        <xdr:cNvSpPr txBox="1"/>
      </xdr:nvSpPr>
      <xdr:spPr>
        <a:xfrm>
          <a:off x="16370300" y="1641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137613</xdr:rowOff>
    </xdr:from>
    <xdr:to>
      <xdr:col>81</xdr:col>
      <xdr:colOff>101600</xdr:colOff>
      <xdr:row>97</xdr:row>
      <xdr:rowOff>67763</xdr:rowOff>
    </xdr:to>
    <xdr:sp macro="" textlink="">
      <xdr:nvSpPr>
        <xdr:cNvPr id="710" name="楕円 709"/>
        <xdr:cNvSpPr/>
      </xdr:nvSpPr>
      <xdr:spPr>
        <a:xfrm>
          <a:off x="15430500" y="165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84290</xdr:rowOff>
    </xdr:from>
    <xdr:ext cx="534377" cy="259045"/>
    <xdr:sp macro="" textlink="">
      <xdr:nvSpPr>
        <xdr:cNvPr id="711" name="テキスト ボックス 710"/>
        <xdr:cNvSpPr txBox="1"/>
      </xdr:nvSpPr>
      <xdr:spPr>
        <a:xfrm>
          <a:off x="15214111" y="1637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6038</xdr:rowOff>
    </xdr:from>
    <xdr:to>
      <xdr:col>76</xdr:col>
      <xdr:colOff>165100</xdr:colOff>
      <xdr:row>97</xdr:row>
      <xdr:rowOff>107638</xdr:rowOff>
    </xdr:to>
    <xdr:sp macro="" textlink="">
      <xdr:nvSpPr>
        <xdr:cNvPr id="712" name="楕円 711"/>
        <xdr:cNvSpPr/>
      </xdr:nvSpPr>
      <xdr:spPr>
        <a:xfrm>
          <a:off x="14541500" y="1663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98765</xdr:rowOff>
    </xdr:from>
    <xdr:ext cx="534377" cy="259045"/>
    <xdr:sp macro="" textlink="">
      <xdr:nvSpPr>
        <xdr:cNvPr id="713" name="テキスト ボックス 712"/>
        <xdr:cNvSpPr txBox="1"/>
      </xdr:nvSpPr>
      <xdr:spPr>
        <a:xfrm>
          <a:off x="14325111" y="1672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28321</xdr:rowOff>
    </xdr:from>
    <xdr:to>
      <xdr:col>72</xdr:col>
      <xdr:colOff>38100</xdr:colOff>
      <xdr:row>97</xdr:row>
      <xdr:rowOff>129921</xdr:rowOff>
    </xdr:to>
    <xdr:sp macro="" textlink="">
      <xdr:nvSpPr>
        <xdr:cNvPr id="714" name="楕円 713"/>
        <xdr:cNvSpPr/>
      </xdr:nvSpPr>
      <xdr:spPr>
        <a:xfrm>
          <a:off x="13652500" y="166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15" name="テキスト ボックス 714"/>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84840</xdr:rowOff>
    </xdr:from>
    <xdr:to>
      <xdr:col>67</xdr:col>
      <xdr:colOff>101600</xdr:colOff>
      <xdr:row>98</xdr:row>
      <xdr:rowOff>14990</xdr:rowOff>
    </xdr:to>
    <xdr:sp macro="" textlink="">
      <xdr:nvSpPr>
        <xdr:cNvPr id="716" name="楕円 715"/>
        <xdr:cNvSpPr/>
      </xdr:nvSpPr>
      <xdr:spPr>
        <a:xfrm>
          <a:off x="12763500" y="1671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31517</xdr:rowOff>
    </xdr:from>
    <xdr:ext cx="534377" cy="259045"/>
    <xdr:sp macro="" textlink="">
      <xdr:nvSpPr>
        <xdr:cNvPr id="717" name="テキスト ボックス 716"/>
        <xdr:cNvSpPr txBox="1"/>
      </xdr:nvSpPr>
      <xdr:spPr>
        <a:xfrm>
          <a:off x="12547111" y="1649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113665</xdr:rowOff>
    </xdr:from>
    <xdr:to>
      <xdr:col>107</xdr:col>
      <xdr:colOff>101600</xdr:colOff>
      <xdr:row>39</xdr:row>
      <xdr:rowOff>43815</xdr:rowOff>
    </xdr:to>
    <xdr:sp macro="" textlink="">
      <xdr:nvSpPr>
        <xdr:cNvPr id="753" name="フローチャート: 判断 752"/>
        <xdr:cNvSpPr/>
      </xdr:nvSpPr>
      <xdr:spPr>
        <a:xfrm>
          <a:off x="20383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60342</xdr:rowOff>
    </xdr:from>
    <xdr:ext cx="378565" cy="259045"/>
    <xdr:sp macro="" textlink="">
      <xdr:nvSpPr>
        <xdr:cNvPr id="754" name="テキスト ボックス 753"/>
        <xdr:cNvSpPr txBox="1"/>
      </xdr:nvSpPr>
      <xdr:spPr>
        <a:xfrm>
          <a:off x="20245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108331</xdr:rowOff>
    </xdr:from>
    <xdr:to>
      <xdr:col>102</xdr:col>
      <xdr:colOff>165100</xdr:colOff>
      <xdr:row>39</xdr:row>
      <xdr:rowOff>38481</xdr:rowOff>
    </xdr:to>
    <xdr:sp macro="" textlink="">
      <xdr:nvSpPr>
        <xdr:cNvPr id="756" name="フローチャート: 判断 755"/>
        <xdr:cNvSpPr/>
      </xdr:nvSpPr>
      <xdr:spPr>
        <a:xfrm>
          <a:off x="19494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55008</xdr:rowOff>
    </xdr:from>
    <xdr:ext cx="378565" cy="259045"/>
    <xdr:sp macro="" textlink="">
      <xdr:nvSpPr>
        <xdr:cNvPr id="757" name="テキスト ボックス 756"/>
        <xdr:cNvSpPr txBox="1"/>
      </xdr:nvSpPr>
      <xdr:spPr>
        <a:xfrm>
          <a:off x="19356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127381</xdr:rowOff>
    </xdr:from>
    <xdr:to>
      <xdr:col>98</xdr:col>
      <xdr:colOff>38100</xdr:colOff>
      <xdr:row>39</xdr:row>
      <xdr:rowOff>57531</xdr:rowOff>
    </xdr:to>
    <xdr:sp macro="" textlink="">
      <xdr:nvSpPr>
        <xdr:cNvPr id="758" name="フローチャート: 判断 757"/>
        <xdr:cNvSpPr/>
      </xdr:nvSpPr>
      <xdr:spPr>
        <a:xfrm>
          <a:off x="18605500" y="664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74058</xdr:rowOff>
    </xdr:from>
    <xdr:ext cx="313932" cy="259045"/>
    <xdr:sp macro="" textlink="">
      <xdr:nvSpPr>
        <xdr:cNvPr id="759" name="テキスト ボックス 758"/>
        <xdr:cNvSpPr txBox="1"/>
      </xdr:nvSpPr>
      <xdr:spPr>
        <a:xfrm>
          <a:off x="18499333" y="6417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0" name="テキスト ボックス 789"/>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2" name="テキスト ボックス 791"/>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5" name="フローチャート: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54610</xdr:rowOff>
    </xdr:from>
    <xdr:to>
      <xdr:col>107</xdr:col>
      <xdr:colOff>101600</xdr:colOff>
      <xdr:row>51</xdr:row>
      <xdr:rowOff>156210</xdr:rowOff>
    </xdr:to>
    <xdr:sp macro="" textlink="">
      <xdr:nvSpPr>
        <xdr:cNvPr id="808" name="フローチャート: 判断 807"/>
        <xdr:cNvSpPr/>
      </xdr:nvSpPr>
      <xdr:spPr>
        <a:xfrm>
          <a:off x="20383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50</xdr:row>
      <xdr:rowOff>1287</xdr:rowOff>
    </xdr:from>
    <xdr:ext cx="313932" cy="259045"/>
    <xdr:sp macro="" textlink="">
      <xdr:nvSpPr>
        <xdr:cNvPr id="809" name="テキスト ボックス 808"/>
        <xdr:cNvSpPr txBox="1"/>
      </xdr:nvSpPr>
      <xdr:spPr>
        <a:xfrm>
          <a:off x="20277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1" name="フローチャート: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フローチャート: 判断 812"/>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3" name="テキスト ボックス 822"/>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7" name="テキスト ボックス 826"/>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9" name="テキスト ボックス 828"/>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総務費は、住民一人当たり</a:t>
          </a:r>
          <a:r>
            <a:rPr kumimoji="1" lang="en-US" altLang="ja-JP" sz="1100">
              <a:latin typeface="ＭＳ Ｐゴシック" panose="020B0600070205080204" pitchFamily="50" charset="-128"/>
              <a:ea typeface="ＭＳ Ｐゴシック" panose="020B0600070205080204" pitchFamily="50" charset="-128"/>
            </a:rPr>
            <a:t>74,894</a:t>
          </a:r>
          <a:r>
            <a:rPr kumimoji="1" lang="ja-JP" altLang="en-US" sz="1100">
              <a:latin typeface="ＭＳ Ｐゴシック" panose="020B0600070205080204" pitchFamily="50" charset="-128"/>
              <a:ea typeface="ＭＳ Ｐゴシック" panose="020B0600070205080204" pitchFamily="50" charset="-128"/>
            </a:rPr>
            <a:t>円となっている。令和元年度から連続して類似団体平均より低い水準にある。令和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年度はエネルギー・食料品価格高騰対応緊急助成事業の実施等により</a:t>
          </a:r>
          <a:r>
            <a:rPr kumimoji="1" lang="en-US" altLang="ja-JP" sz="1100">
              <a:latin typeface="ＭＳ Ｐゴシック" panose="020B0600070205080204" pitchFamily="50" charset="-128"/>
              <a:ea typeface="ＭＳ Ｐゴシック" panose="020B0600070205080204" pitchFamily="50" charset="-128"/>
            </a:rPr>
            <a:t>7,581</a:t>
          </a:r>
          <a:r>
            <a:rPr kumimoji="1" lang="ja-JP" altLang="en-US" sz="1100">
              <a:latin typeface="ＭＳ Ｐゴシック" panose="020B0600070205080204" pitchFamily="50" charset="-128"/>
              <a:ea typeface="ＭＳ Ｐゴシック" panose="020B0600070205080204" pitchFamily="50" charset="-128"/>
            </a:rPr>
            <a:t>円の増となった。</a:t>
          </a:r>
        </a:p>
        <a:p>
          <a:r>
            <a:rPr kumimoji="1" lang="ja-JP" altLang="en-US" sz="1100">
              <a:latin typeface="ＭＳ Ｐゴシック" panose="020B0600070205080204" pitchFamily="50" charset="-128"/>
              <a:ea typeface="ＭＳ Ｐゴシック" panose="020B0600070205080204" pitchFamily="50" charset="-128"/>
            </a:rPr>
            <a:t>衛生費は、住民一人当たり</a:t>
          </a:r>
          <a:r>
            <a:rPr kumimoji="1" lang="en-US" altLang="ja-JP" sz="1100">
              <a:latin typeface="ＭＳ Ｐゴシック" panose="020B0600070205080204" pitchFamily="50" charset="-128"/>
              <a:ea typeface="ＭＳ Ｐゴシック" panose="020B0600070205080204" pitchFamily="50" charset="-128"/>
            </a:rPr>
            <a:t>54,088</a:t>
          </a:r>
          <a:r>
            <a:rPr kumimoji="1" lang="ja-JP" altLang="en-US" sz="1100">
              <a:latin typeface="ＭＳ Ｐゴシック" panose="020B0600070205080204" pitchFamily="50" charset="-128"/>
              <a:ea typeface="ＭＳ Ｐゴシック" panose="020B0600070205080204" pitchFamily="50" charset="-128"/>
            </a:rPr>
            <a:t>円となっており、平成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年度から連続して類似団体平均より低い水準にある。令和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年度は能代山本広域市町村圏組合負担金の増等により</a:t>
          </a:r>
          <a:r>
            <a:rPr kumimoji="1" lang="en-US" altLang="ja-JP" sz="1100">
              <a:latin typeface="ＭＳ Ｐゴシック" panose="020B0600070205080204" pitchFamily="50" charset="-128"/>
              <a:ea typeface="ＭＳ Ｐゴシック" panose="020B0600070205080204" pitchFamily="50" charset="-128"/>
            </a:rPr>
            <a:t>7,563</a:t>
          </a:r>
          <a:r>
            <a:rPr kumimoji="1" lang="ja-JP" altLang="en-US" sz="1100">
              <a:latin typeface="ＭＳ Ｐゴシック" panose="020B0600070205080204" pitchFamily="50" charset="-128"/>
              <a:ea typeface="ＭＳ Ｐゴシック" panose="020B0600070205080204" pitchFamily="50" charset="-128"/>
            </a:rPr>
            <a:t>円の増となった。</a:t>
          </a:r>
        </a:p>
        <a:p>
          <a:r>
            <a:rPr kumimoji="1" lang="ja-JP" altLang="en-US" sz="1100">
              <a:latin typeface="ＭＳ Ｐゴシック" panose="020B0600070205080204" pitchFamily="50" charset="-128"/>
              <a:ea typeface="ＭＳ Ｐゴシック" panose="020B0600070205080204" pitchFamily="50" charset="-128"/>
            </a:rPr>
            <a:t>商工費は、住民一人当たり</a:t>
          </a:r>
          <a:r>
            <a:rPr kumimoji="1" lang="en-US" altLang="ja-JP" sz="1100">
              <a:latin typeface="ＭＳ Ｐゴシック" panose="020B0600070205080204" pitchFamily="50" charset="-128"/>
              <a:ea typeface="ＭＳ Ｐゴシック" panose="020B0600070205080204" pitchFamily="50" charset="-128"/>
            </a:rPr>
            <a:t>43,307</a:t>
          </a:r>
          <a:r>
            <a:rPr kumimoji="1" lang="ja-JP" altLang="en-US" sz="1100">
              <a:latin typeface="ＭＳ Ｐゴシック" panose="020B0600070205080204" pitchFamily="50" charset="-128"/>
              <a:ea typeface="ＭＳ Ｐゴシック" panose="020B0600070205080204" pitchFamily="50" charset="-128"/>
            </a:rPr>
            <a:t>円となっており、平成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年度から連続して類似団体平均より高い水準にある。令和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年度はプレミアム付き商品券発行事業や能代工業団地拡張事業の実施により</a:t>
          </a:r>
          <a:r>
            <a:rPr kumimoji="1" lang="en-US" altLang="ja-JP" sz="1100">
              <a:latin typeface="ＭＳ Ｐゴシック" panose="020B0600070205080204" pitchFamily="50" charset="-128"/>
              <a:ea typeface="ＭＳ Ｐゴシック" panose="020B0600070205080204" pitchFamily="50" charset="-128"/>
            </a:rPr>
            <a:t>7,922</a:t>
          </a:r>
          <a:r>
            <a:rPr kumimoji="1" lang="ja-JP" altLang="en-US" sz="1100">
              <a:latin typeface="ＭＳ Ｐゴシック" panose="020B0600070205080204" pitchFamily="50" charset="-128"/>
              <a:ea typeface="ＭＳ Ｐゴシック" panose="020B0600070205080204" pitchFamily="50" charset="-128"/>
            </a:rPr>
            <a:t>円の増となった。</a:t>
          </a:r>
        </a:p>
        <a:p>
          <a:r>
            <a:rPr kumimoji="1" lang="ja-JP" altLang="en-US" sz="1100">
              <a:latin typeface="ＭＳ Ｐゴシック" panose="020B0600070205080204" pitchFamily="50" charset="-128"/>
              <a:ea typeface="ＭＳ Ｐゴシック" panose="020B0600070205080204" pitchFamily="50" charset="-128"/>
            </a:rPr>
            <a:t>土木費は、住民一人当たり</a:t>
          </a:r>
          <a:r>
            <a:rPr kumimoji="1" lang="en-US" altLang="ja-JP" sz="1100">
              <a:latin typeface="ＭＳ Ｐゴシック" panose="020B0600070205080204" pitchFamily="50" charset="-128"/>
              <a:ea typeface="ＭＳ Ｐゴシック" panose="020B0600070205080204" pitchFamily="50" charset="-128"/>
            </a:rPr>
            <a:t>65,947</a:t>
          </a:r>
          <a:r>
            <a:rPr kumimoji="1" lang="ja-JP" altLang="en-US" sz="1100">
              <a:latin typeface="ＭＳ Ｐゴシック" panose="020B0600070205080204" pitchFamily="50" charset="-128"/>
              <a:ea typeface="ＭＳ Ｐゴシック" panose="020B0600070205080204" pitchFamily="50" charset="-128"/>
            </a:rPr>
            <a:t>円となっており、平成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年度から連続して類似団体平均より高い水準にある。令和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年度は除排雪対策費や公営住宅等長寿命化事業の減により</a:t>
          </a:r>
          <a:r>
            <a:rPr kumimoji="1" lang="en-US" altLang="ja-JP" sz="1100">
              <a:latin typeface="ＭＳ Ｐゴシック" panose="020B0600070205080204" pitchFamily="50" charset="-128"/>
              <a:ea typeface="ＭＳ Ｐゴシック" panose="020B0600070205080204" pitchFamily="50" charset="-128"/>
            </a:rPr>
            <a:t>9,207</a:t>
          </a:r>
          <a:r>
            <a:rPr kumimoji="1" lang="ja-JP" altLang="en-US" sz="1100">
              <a:latin typeface="ＭＳ Ｐゴシック" panose="020B0600070205080204" pitchFamily="50" charset="-128"/>
              <a:ea typeface="ＭＳ Ｐゴシック" panose="020B0600070205080204" pitchFamily="50" charset="-128"/>
            </a:rPr>
            <a:t>円の減となった。</a:t>
          </a:r>
        </a:p>
        <a:p>
          <a:r>
            <a:rPr kumimoji="1" lang="ja-JP" altLang="en-US" sz="1100">
              <a:latin typeface="ＭＳ Ｐゴシック" panose="020B0600070205080204" pitchFamily="50" charset="-128"/>
              <a:ea typeface="ＭＳ Ｐゴシック" panose="020B0600070205080204" pitchFamily="50" charset="-128"/>
            </a:rPr>
            <a:t>教育費は、住民一人当たり</a:t>
          </a:r>
          <a:r>
            <a:rPr kumimoji="1" lang="en-US" altLang="ja-JP" sz="1100">
              <a:latin typeface="ＭＳ Ｐゴシック" panose="020B0600070205080204" pitchFamily="50" charset="-128"/>
              <a:ea typeface="ＭＳ Ｐゴシック" panose="020B0600070205080204" pitchFamily="50" charset="-128"/>
            </a:rPr>
            <a:t>65,694</a:t>
          </a:r>
          <a:r>
            <a:rPr kumimoji="1" lang="ja-JP" altLang="en-US" sz="1100">
              <a:latin typeface="ＭＳ Ｐゴシック" panose="020B0600070205080204" pitchFamily="50" charset="-128"/>
              <a:ea typeface="ＭＳ Ｐゴシック" panose="020B0600070205080204" pitchFamily="50" charset="-128"/>
            </a:rPr>
            <a:t>円となっており、平成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年度から連続して類似団体平均より低い水準にある。令和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年度は文化財等収蔵庫設置事業や子ども館展示室リニューアル整備事業の実施により</a:t>
          </a:r>
          <a:r>
            <a:rPr kumimoji="1" lang="en-US" altLang="ja-JP" sz="1100">
              <a:latin typeface="ＭＳ Ｐゴシック" panose="020B0600070205080204" pitchFamily="50" charset="-128"/>
              <a:ea typeface="ＭＳ Ｐゴシック" panose="020B0600070205080204" pitchFamily="50" charset="-128"/>
            </a:rPr>
            <a:t>10,441</a:t>
          </a:r>
          <a:r>
            <a:rPr kumimoji="1" lang="ja-JP" altLang="en-US" sz="1100">
              <a:latin typeface="ＭＳ Ｐゴシック" panose="020B0600070205080204" pitchFamily="50" charset="-128"/>
              <a:ea typeface="ＭＳ Ｐゴシック" panose="020B0600070205080204" pitchFamily="50" charset="-128"/>
            </a:rPr>
            <a:t>円の増となった。</a:t>
          </a:r>
        </a:p>
        <a:p>
          <a:r>
            <a:rPr kumimoji="1" lang="ja-JP" altLang="en-US" sz="1100">
              <a:latin typeface="ＭＳ Ｐゴシック" panose="020B0600070205080204" pitchFamily="50" charset="-128"/>
              <a:ea typeface="ＭＳ Ｐゴシック" panose="020B0600070205080204" pitchFamily="50" charset="-128"/>
            </a:rPr>
            <a:t>増減が大きい費用については物価高騰対策に伴う支出によるもの等であるため、多くは単年度限りのものであるが、老朽化している公共施設の維持・更新に係る各費目の増や能代山本広域市町村圏組合で予定している一般廃棄物処理施設建設に伴う衛生費・公債費の増のほか、物価や労務単価増に伴う影響が見込まれる。今後も、行財政改革や能代市公共施設等総合管理計画等で事業の取捨選択等を行い、歳入と歳出のバランスをとっ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ＭＳ ゴシック" pitchFamily="49" charset="-128"/>
              <a:ea typeface="ＭＳ ゴシック" pitchFamily="49" charset="-128"/>
            </a:rPr>
            <a:t>　財政調整基金については、中期的な見通しのもとに決算剰余金を中心に積み立てるとともに、取り崩し額の抑制に努めているが、令和４年度は積立額</a:t>
          </a:r>
          <a:r>
            <a:rPr kumimoji="1" lang="en-US" altLang="ja-JP" sz="950">
              <a:latin typeface="ＭＳ ゴシック" pitchFamily="49" charset="-128"/>
              <a:ea typeface="ＭＳ ゴシック" pitchFamily="49" charset="-128"/>
            </a:rPr>
            <a:t>526,149</a:t>
          </a:r>
          <a:r>
            <a:rPr kumimoji="1" lang="ja-JP" altLang="en-US" sz="950">
              <a:latin typeface="ＭＳ ゴシック" pitchFamily="49" charset="-128"/>
              <a:ea typeface="ＭＳ ゴシック" pitchFamily="49" charset="-128"/>
            </a:rPr>
            <a:t>千円に対し、取崩額が</a:t>
          </a:r>
          <a:r>
            <a:rPr kumimoji="1" lang="en-US" altLang="ja-JP" sz="950">
              <a:latin typeface="ＭＳ ゴシック" pitchFamily="49" charset="-128"/>
              <a:ea typeface="ＭＳ ゴシック" pitchFamily="49" charset="-128"/>
            </a:rPr>
            <a:t>1,035,398</a:t>
          </a:r>
          <a:r>
            <a:rPr kumimoji="1" lang="ja-JP" altLang="en-US" sz="950">
              <a:latin typeface="ＭＳ ゴシック" pitchFamily="49" charset="-128"/>
              <a:ea typeface="ＭＳ ゴシック" pitchFamily="49" charset="-128"/>
            </a:rPr>
            <a:t>千円であったことから、残高は</a:t>
          </a:r>
          <a:r>
            <a:rPr kumimoji="1" lang="en-US" altLang="ja-JP" sz="950">
              <a:latin typeface="ＭＳ ゴシック" pitchFamily="49" charset="-128"/>
              <a:ea typeface="ＭＳ ゴシック" pitchFamily="49" charset="-128"/>
            </a:rPr>
            <a:t>4,086,807</a:t>
          </a:r>
          <a:r>
            <a:rPr kumimoji="1" lang="ja-JP" altLang="en-US" sz="950">
              <a:latin typeface="ＭＳ ゴシック" pitchFamily="49" charset="-128"/>
              <a:ea typeface="ＭＳ ゴシック" pitchFamily="49" charset="-128"/>
            </a:rPr>
            <a:t>千円となり、前年度から</a:t>
          </a:r>
          <a:r>
            <a:rPr kumimoji="1" lang="en-US" altLang="ja-JP" sz="950">
              <a:latin typeface="ＭＳ ゴシック" pitchFamily="49" charset="-128"/>
              <a:ea typeface="ＭＳ ゴシック" pitchFamily="49" charset="-128"/>
            </a:rPr>
            <a:t>509,249</a:t>
          </a:r>
          <a:r>
            <a:rPr kumimoji="1" lang="ja-JP" altLang="en-US" sz="950">
              <a:latin typeface="ＭＳ ゴシック" pitchFamily="49" charset="-128"/>
              <a:ea typeface="ＭＳ ゴシック" pitchFamily="49" charset="-128"/>
            </a:rPr>
            <a:t>千円の減となった。</a:t>
          </a:r>
        </a:p>
        <a:p>
          <a:r>
            <a:rPr kumimoji="1" lang="ja-JP" altLang="en-US" sz="950">
              <a:latin typeface="ＭＳ ゴシック" pitchFamily="49" charset="-128"/>
              <a:ea typeface="ＭＳ ゴシック" pitchFamily="49" charset="-128"/>
            </a:rPr>
            <a:t>　実質収支については、契約差金等の不用額の発生により</a:t>
          </a:r>
          <a:r>
            <a:rPr kumimoji="1" lang="en-US" altLang="ja-JP" sz="950">
              <a:latin typeface="ＭＳ ゴシック" pitchFamily="49" charset="-128"/>
              <a:ea typeface="ＭＳ ゴシック" pitchFamily="49" charset="-128"/>
            </a:rPr>
            <a:t>1,100,903</a:t>
          </a:r>
          <a:r>
            <a:rPr kumimoji="1" lang="ja-JP" altLang="en-US" sz="950">
              <a:latin typeface="ＭＳ ゴシック" pitchFamily="49" charset="-128"/>
              <a:ea typeface="ＭＳ ゴシック" pitchFamily="49" charset="-128"/>
            </a:rPr>
            <a:t>千円の黒字となっている。前年度の実質収支が</a:t>
          </a:r>
          <a:r>
            <a:rPr kumimoji="1" lang="en-US" altLang="ja-JP" sz="950">
              <a:latin typeface="ＭＳ ゴシック" pitchFamily="49" charset="-128"/>
              <a:ea typeface="ＭＳ ゴシック" pitchFamily="49" charset="-128"/>
            </a:rPr>
            <a:t>1,052,026</a:t>
          </a:r>
          <a:r>
            <a:rPr kumimoji="1" lang="ja-JP" altLang="en-US" sz="950">
              <a:latin typeface="ＭＳ ゴシック" pitchFamily="49" charset="-128"/>
              <a:ea typeface="ＭＳ ゴシック" pitchFamily="49" charset="-128"/>
            </a:rPr>
            <a:t>千円だったことから、令和４年度の単年度収支は</a:t>
          </a:r>
          <a:r>
            <a:rPr kumimoji="1" lang="en-US" altLang="ja-JP" sz="950">
              <a:latin typeface="ＭＳ ゴシック" pitchFamily="49" charset="-128"/>
              <a:ea typeface="ＭＳ ゴシック" pitchFamily="49" charset="-128"/>
            </a:rPr>
            <a:t>48,877</a:t>
          </a:r>
          <a:r>
            <a:rPr kumimoji="1" lang="ja-JP" altLang="en-US" sz="950">
              <a:latin typeface="ＭＳ ゴシック" pitchFamily="49" charset="-128"/>
              <a:ea typeface="ＭＳ ゴシック" pitchFamily="49" charset="-128"/>
            </a:rPr>
            <a:t>千円の黒字となった。</a:t>
          </a:r>
        </a:p>
        <a:p>
          <a:r>
            <a:rPr kumimoji="1" lang="ja-JP" altLang="en-US" sz="950">
              <a:latin typeface="ＭＳ ゴシック" pitchFamily="49" charset="-128"/>
              <a:ea typeface="ＭＳ ゴシック" pitchFamily="49" charset="-128"/>
            </a:rPr>
            <a:t>　これらのことから、実質単年度収支は、</a:t>
          </a:r>
          <a:r>
            <a:rPr kumimoji="1" lang="en-US" altLang="ja-JP" sz="950">
              <a:latin typeface="ＭＳ ゴシック" pitchFamily="49" charset="-128"/>
              <a:ea typeface="ＭＳ ゴシック" pitchFamily="49" charset="-128"/>
            </a:rPr>
            <a:t>460,372</a:t>
          </a:r>
          <a:r>
            <a:rPr kumimoji="1" lang="ja-JP" altLang="en-US" sz="950">
              <a:latin typeface="ＭＳ ゴシック" pitchFamily="49" charset="-128"/>
              <a:ea typeface="ＭＳ ゴシック" pitchFamily="49" charset="-128"/>
            </a:rPr>
            <a:t>千円の赤字となった。</a:t>
          </a:r>
        </a:p>
        <a:p>
          <a:r>
            <a:rPr kumimoji="1" lang="ja-JP" altLang="en-US" sz="950">
              <a:latin typeface="ＭＳ ゴシック" pitchFamily="49" charset="-128"/>
              <a:ea typeface="ＭＳ ゴシック" pitchFamily="49" charset="-128"/>
            </a:rPr>
            <a:t>　今後も厳しい財政状況が続くことが予想されることから、適切な財源確保と歳出の精査に取り組み、安定した財政運営に努めていく。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連結実質赤字比率については、令和４年度において各会計にて赤字は発生していない。</a:t>
          </a:r>
        </a:p>
        <a:p>
          <a:r>
            <a:rPr kumimoji="1" lang="ja-JP" altLang="en-US" sz="1100">
              <a:latin typeface="ＭＳ ゴシック" pitchFamily="49" charset="-128"/>
              <a:ea typeface="ＭＳ ゴシック" pitchFamily="49" charset="-128"/>
            </a:rPr>
            <a:t>　黒字幅が前年度と比較し増加した主な要因は以下のとおりである。</a:t>
          </a:r>
        </a:p>
        <a:p>
          <a:r>
            <a:rPr kumimoji="1" lang="ja-JP" altLang="en-US" sz="1100">
              <a:latin typeface="ＭＳ ゴシック" pitchFamily="49" charset="-128"/>
              <a:ea typeface="ＭＳ ゴシック" pitchFamily="49" charset="-128"/>
            </a:rPr>
            <a:t>　一般会計においては、物価高騰対策等に係る経費について財政調整基金繰入金で賄ったことにより歳入歳出ともに増となったため、歳入歳出差引が前年度比</a:t>
          </a:r>
          <a:r>
            <a:rPr kumimoji="1" lang="en-US" altLang="ja-JP" sz="1100">
              <a:latin typeface="ＭＳ ゴシック" pitchFamily="49" charset="-128"/>
              <a:ea typeface="ＭＳ ゴシック" pitchFamily="49" charset="-128"/>
            </a:rPr>
            <a:t>111,276</a:t>
          </a:r>
          <a:r>
            <a:rPr kumimoji="1" lang="ja-JP" altLang="en-US" sz="1100">
              <a:latin typeface="ＭＳ ゴシック" pitchFamily="49" charset="-128"/>
              <a:ea typeface="ＭＳ ゴシック" pitchFamily="49" charset="-128"/>
            </a:rPr>
            <a:t>千円増の</a:t>
          </a:r>
          <a:r>
            <a:rPr kumimoji="1" lang="en-US" altLang="ja-JP" sz="1100">
              <a:latin typeface="ＭＳ ゴシック" pitchFamily="49" charset="-128"/>
              <a:ea typeface="ＭＳ ゴシック" pitchFamily="49" charset="-128"/>
            </a:rPr>
            <a:t>1,478,196</a:t>
          </a:r>
          <a:r>
            <a:rPr kumimoji="1" lang="ja-JP" altLang="en-US" sz="1100">
              <a:latin typeface="ＭＳ ゴシック" pitchFamily="49" charset="-128"/>
              <a:ea typeface="ＭＳ ゴシック" pitchFamily="49" charset="-128"/>
            </a:rPr>
            <a:t>千円となり、実質収支が前年度比</a:t>
          </a:r>
          <a:r>
            <a:rPr kumimoji="1" lang="en-US" altLang="ja-JP" sz="1100">
              <a:latin typeface="ＭＳ ゴシック" pitchFamily="49" charset="-128"/>
              <a:ea typeface="ＭＳ ゴシック" pitchFamily="49" charset="-128"/>
            </a:rPr>
            <a:t>48,877</a:t>
          </a:r>
          <a:r>
            <a:rPr kumimoji="1" lang="ja-JP" altLang="en-US" sz="1100">
              <a:latin typeface="ＭＳ ゴシック" pitchFamily="49" charset="-128"/>
              <a:ea typeface="ＭＳ ゴシック" pitchFamily="49" charset="-128"/>
            </a:rPr>
            <a:t>千円の増となった。</a:t>
          </a:r>
        </a:p>
        <a:p>
          <a:r>
            <a:rPr kumimoji="1" lang="ja-JP" altLang="en-US" sz="1100">
              <a:latin typeface="ＭＳ ゴシック" pitchFamily="49" charset="-128"/>
              <a:ea typeface="ＭＳ ゴシック" pitchFamily="49" charset="-128"/>
            </a:rPr>
            <a:t>　能代市下水道事業会計においては、管渠改良費等の未払金の増等により流動負債が増となったものの、現金預金の増等により流動資産が増となったため、剰余金が前年度比</a:t>
          </a:r>
          <a:r>
            <a:rPr kumimoji="1" lang="en-US" altLang="ja-JP" sz="1100">
              <a:latin typeface="ＭＳ ゴシック" pitchFamily="49" charset="-128"/>
              <a:ea typeface="ＭＳ ゴシック" pitchFamily="49" charset="-128"/>
            </a:rPr>
            <a:t>495,465</a:t>
          </a:r>
          <a:r>
            <a:rPr kumimoji="1" lang="ja-JP" altLang="en-US" sz="1100">
              <a:latin typeface="ＭＳ ゴシック" pitchFamily="49" charset="-128"/>
              <a:ea typeface="ＭＳ ゴシック" pitchFamily="49" charset="-128"/>
            </a:rPr>
            <a:t>千円の増となった。</a:t>
          </a:r>
        </a:p>
        <a:p>
          <a:r>
            <a:rPr kumimoji="1" lang="ja-JP" altLang="en-US" sz="1100">
              <a:latin typeface="ＭＳ ゴシック" pitchFamily="49" charset="-128"/>
              <a:ea typeface="ＭＳ ゴシック" pitchFamily="49" charset="-128"/>
            </a:rPr>
            <a:t>　能代市介護保険特別会計</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保険事業勘定</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においては、歳入歳出ともに減となったものの、居宅介護サービス、施設介護サービス等の給付費負担金の減や地域包括支援センター運営事業費等が一般会計へ移行したこと等により歳出が大きく減となり、歳入歳出差引が</a:t>
          </a:r>
          <a:r>
            <a:rPr kumimoji="1" lang="en-US" altLang="ja-JP" sz="1100">
              <a:latin typeface="ＭＳ ゴシック" pitchFamily="49" charset="-128"/>
              <a:ea typeface="ＭＳ ゴシック" pitchFamily="49" charset="-128"/>
            </a:rPr>
            <a:t>77,908</a:t>
          </a:r>
          <a:r>
            <a:rPr kumimoji="1" lang="ja-JP" altLang="en-US" sz="1100">
              <a:latin typeface="ＭＳ ゴシック" pitchFamily="49" charset="-128"/>
              <a:ea typeface="ＭＳ ゴシック" pitchFamily="49" charset="-128"/>
            </a:rPr>
            <a:t>千円の増となった。</a:t>
          </a:r>
        </a:p>
        <a:p>
          <a:r>
            <a:rPr kumimoji="1" lang="ja-JP" altLang="en-US" sz="1100">
              <a:latin typeface="ＭＳ ゴシック" pitchFamily="49" charset="-128"/>
              <a:ea typeface="ＭＳ ゴシック" pitchFamily="49" charset="-128"/>
            </a:rPr>
            <a:t>　また、能代市国民健康保険特別会計は黒字幅が減少しているが、国民健康保険税の減収や保険給付費等交付金の減等により歳入が大きく減となり、実質収支が前年度比</a:t>
          </a:r>
          <a:r>
            <a:rPr kumimoji="1" lang="en-US" altLang="ja-JP" sz="1100">
              <a:latin typeface="ＭＳ ゴシック" pitchFamily="49" charset="-128"/>
              <a:ea typeface="ＭＳ ゴシック" pitchFamily="49" charset="-128"/>
            </a:rPr>
            <a:t>103,945</a:t>
          </a:r>
          <a:r>
            <a:rPr kumimoji="1" lang="ja-JP" altLang="en-US" sz="1100">
              <a:latin typeface="ＭＳ ゴシック" pitchFamily="49" charset="-128"/>
              <a:ea typeface="ＭＳ ゴシック" pitchFamily="49" charset="-128"/>
            </a:rPr>
            <a:t>千円の減となった。</a:t>
          </a:r>
        </a:p>
        <a:p>
          <a:r>
            <a:rPr kumimoji="1" lang="ja-JP" altLang="en-US" sz="1100">
              <a:latin typeface="ＭＳ ゴシック" pitchFamily="49" charset="-128"/>
              <a:ea typeface="ＭＳ ゴシック" pitchFamily="49" charset="-128"/>
            </a:rPr>
            <a:t>　今後、一般会計については、事業の取捨選択や徹底した行財政改革の推進により財政の健全化に努め、引き続き比率の改善を図っていく。また、特別会計については、独立採算の原則に立ち、必要に応じて使用料の改定や確保等を図るなど、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33822510</v>
      </c>
      <c r="BO4" s="371"/>
      <c r="BP4" s="371"/>
      <c r="BQ4" s="371"/>
      <c r="BR4" s="371"/>
      <c r="BS4" s="371"/>
      <c r="BT4" s="371"/>
      <c r="BU4" s="372"/>
      <c r="BV4" s="370">
        <v>32980804</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6.6</v>
      </c>
      <c r="CU4" s="377"/>
      <c r="CV4" s="377"/>
      <c r="CW4" s="377"/>
      <c r="CX4" s="377"/>
      <c r="CY4" s="377"/>
      <c r="CZ4" s="377"/>
      <c r="DA4" s="378"/>
      <c r="DB4" s="376">
        <v>6.2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32344314</v>
      </c>
      <c r="BO5" s="439"/>
      <c r="BP5" s="439"/>
      <c r="BQ5" s="439"/>
      <c r="BR5" s="439"/>
      <c r="BS5" s="439"/>
      <c r="BT5" s="439"/>
      <c r="BU5" s="440"/>
      <c r="BV5" s="438">
        <v>31613884</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91.9</v>
      </c>
      <c r="CU5" s="405"/>
      <c r="CV5" s="405"/>
      <c r="CW5" s="405"/>
      <c r="CX5" s="405"/>
      <c r="CY5" s="405"/>
      <c r="CZ5" s="405"/>
      <c r="DA5" s="406"/>
      <c r="DB5" s="404">
        <v>86.2</v>
      </c>
      <c r="DC5" s="405"/>
      <c r="DD5" s="405"/>
      <c r="DE5" s="405"/>
      <c r="DF5" s="405"/>
      <c r="DG5" s="405"/>
      <c r="DH5" s="405"/>
      <c r="DI5" s="406"/>
    </row>
    <row r="6" spans="1:119" ht="18.75" customHeight="1" x14ac:dyDescent="0.15">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103</v>
      </c>
      <c r="AV6" s="434"/>
      <c r="AW6" s="434"/>
      <c r="AX6" s="434"/>
      <c r="AY6" s="435" t="s">
        <v>104</v>
      </c>
      <c r="AZ6" s="436"/>
      <c r="BA6" s="436"/>
      <c r="BB6" s="436"/>
      <c r="BC6" s="436"/>
      <c r="BD6" s="436"/>
      <c r="BE6" s="436"/>
      <c r="BF6" s="436"/>
      <c r="BG6" s="436"/>
      <c r="BH6" s="436"/>
      <c r="BI6" s="436"/>
      <c r="BJ6" s="436"/>
      <c r="BK6" s="436"/>
      <c r="BL6" s="436"/>
      <c r="BM6" s="437"/>
      <c r="BN6" s="438">
        <v>1478196</v>
      </c>
      <c r="BO6" s="439"/>
      <c r="BP6" s="439"/>
      <c r="BQ6" s="439"/>
      <c r="BR6" s="439"/>
      <c r="BS6" s="439"/>
      <c r="BT6" s="439"/>
      <c r="BU6" s="440"/>
      <c r="BV6" s="438">
        <v>1366920</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93.1</v>
      </c>
      <c r="CU6" s="445"/>
      <c r="CV6" s="445"/>
      <c r="CW6" s="445"/>
      <c r="CX6" s="445"/>
      <c r="CY6" s="445"/>
      <c r="CZ6" s="445"/>
      <c r="DA6" s="446"/>
      <c r="DB6" s="444">
        <v>90</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377293</v>
      </c>
      <c r="BO7" s="439"/>
      <c r="BP7" s="439"/>
      <c r="BQ7" s="439"/>
      <c r="BR7" s="439"/>
      <c r="BS7" s="439"/>
      <c r="BT7" s="439"/>
      <c r="BU7" s="440"/>
      <c r="BV7" s="438">
        <v>314894</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16618204</v>
      </c>
      <c r="CU7" s="439"/>
      <c r="CV7" s="439"/>
      <c r="CW7" s="439"/>
      <c r="CX7" s="439"/>
      <c r="CY7" s="439"/>
      <c r="CZ7" s="439"/>
      <c r="DA7" s="440"/>
      <c r="DB7" s="438">
        <v>17005898</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1100903</v>
      </c>
      <c r="BO8" s="439"/>
      <c r="BP8" s="439"/>
      <c r="BQ8" s="439"/>
      <c r="BR8" s="439"/>
      <c r="BS8" s="439"/>
      <c r="BT8" s="439"/>
      <c r="BU8" s="440"/>
      <c r="BV8" s="438">
        <v>1052026</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0.47</v>
      </c>
      <c r="CU8" s="448"/>
      <c r="CV8" s="448"/>
      <c r="CW8" s="448"/>
      <c r="CX8" s="448"/>
      <c r="CY8" s="448"/>
      <c r="CZ8" s="448"/>
      <c r="DA8" s="449"/>
      <c r="DB8" s="447">
        <v>0.46</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49968</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95</v>
      </c>
      <c r="AV9" s="434"/>
      <c r="AW9" s="434"/>
      <c r="AX9" s="434"/>
      <c r="AY9" s="435" t="s">
        <v>118</v>
      </c>
      <c r="AZ9" s="436"/>
      <c r="BA9" s="436"/>
      <c r="BB9" s="436"/>
      <c r="BC9" s="436"/>
      <c r="BD9" s="436"/>
      <c r="BE9" s="436"/>
      <c r="BF9" s="436"/>
      <c r="BG9" s="436"/>
      <c r="BH9" s="436"/>
      <c r="BI9" s="436"/>
      <c r="BJ9" s="436"/>
      <c r="BK9" s="436"/>
      <c r="BL9" s="436"/>
      <c r="BM9" s="437"/>
      <c r="BN9" s="438">
        <v>48877</v>
      </c>
      <c r="BO9" s="439"/>
      <c r="BP9" s="439"/>
      <c r="BQ9" s="439"/>
      <c r="BR9" s="439"/>
      <c r="BS9" s="439"/>
      <c r="BT9" s="439"/>
      <c r="BU9" s="440"/>
      <c r="BV9" s="438">
        <v>158408</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15.6</v>
      </c>
      <c r="CU9" s="405"/>
      <c r="CV9" s="405"/>
      <c r="CW9" s="405"/>
      <c r="CX9" s="405"/>
      <c r="CY9" s="405"/>
      <c r="CZ9" s="405"/>
      <c r="DA9" s="406"/>
      <c r="DB9" s="404">
        <v>15.5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1"/>
      <c r="N10" s="431"/>
      <c r="O10" s="431"/>
      <c r="P10" s="431"/>
      <c r="Q10" s="432"/>
      <c r="R10" s="458">
        <v>54730</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526149</v>
      </c>
      <c r="BO10" s="439"/>
      <c r="BP10" s="439"/>
      <c r="BQ10" s="439"/>
      <c r="BR10" s="439"/>
      <c r="BS10" s="439"/>
      <c r="BT10" s="439"/>
      <c r="BU10" s="440"/>
      <c r="BV10" s="438">
        <v>452880</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122</v>
      </c>
      <c r="AV11" s="434"/>
      <c r="AW11" s="434"/>
      <c r="AX11" s="434"/>
      <c r="AY11" s="435" t="s">
        <v>128</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250</v>
      </c>
      <c r="BW11" s="439"/>
      <c r="BX11" s="439"/>
      <c r="BY11" s="439"/>
      <c r="BZ11" s="439"/>
      <c r="CA11" s="439"/>
      <c r="CB11" s="439"/>
      <c r="CC11" s="440"/>
      <c r="CD11" s="441" t="s">
        <v>129</v>
      </c>
      <c r="CE11" s="442"/>
      <c r="CF11" s="442"/>
      <c r="CG11" s="442"/>
      <c r="CH11" s="442"/>
      <c r="CI11" s="442"/>
      <c r="CJ11" s="442"/>
      <c r="CK11" s="442"/>
      <c r="CL11" s="442"/>
      <c r="CM11" s="442"/>
      <c r="CN11" s="442"/>
      <c r="CO11" s="442"/>
      <c r="CP11" s="442"/>
      <c r="CQ11" s="442"/>
      <c r="CR11" s="442"/>
      <c r="CS11" s="443"/>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49353</v>
      </c>
      <c r="S12" s="480"/>
      <c r="T12" s="480"/>
      <c r="U12" s="480"/>
      <c r="V12" s="481"/>
      <c r="W12" s="482" t="s">
        <v>1</v>
      </c>
      <c r="X12" s="434"/>
      <c r="Y12" s="434"/>
      <c r="Z12" s="434"/>
      <c r="AA12" s="434"/>
      <c r="AB12" s="483"/>
      <c r="AC12" s="484" t="s">
        <v>133</v>
      </c>
      <c r="AD12" s="485"/>
      <c r="AE12" s="485"/>
      <c r="AF12" s="485"/>
      <c r="AG12" s="486"/>
      <c r="AH12" s="484" t="s">
        <v>134</v>
      </c>
      <c r="AI12" s="485"/>
      <c r="AJ12" s="485"/>
      <c r="AK12" s="485"/>
      <c r="AL12" s="487"/>
      <c r="AM12" s="430" t="s">
        <v>135</v>
      </c>
      <c r="AN12" s="431"/>
      <c r="AO12" s="431"/>
      <c r="AP12" s="431"/>
      <c r="AQ12" s="431"/>
      <c r="AR12" s="431"/>
      <c r="AS12" s="431"/>
      <c r="AT12" s="432"/>
      <c r="AU12" s="433" t="s">
        <v>103</v>
      </c>
      <c r="AV12" s="434"/>
      <c r="AW12" s="434"/>
      <c r="AX12" s="434"/>
      <c r="AY12" s="435" t="s">
        <v>136</v>
      </c>
      <c r="AZ12" s="436"/>
      <c r="BA12" s="436"/>
      <c r="BB12" s="436"/>
      <c r="BC12" s="436"/>
      <c r="BD12" s="436"/>
      <c r="BE12" s="436"/>
      <c r="BF12" s="436"/>
      <c r="BG12" s="436"/>
      <c r="BH12" s="436"/>
      <c r="BI12" s="436"/>
      <c r="BJ12" s="436"/>
      <c r="BK12" s="436"/>
      <c r="BL12" s="436"/>
      <c r="BM12" s="437"/>
      <c r="BN12" s="438">
        <v>1035398</v>
      </c>
      <c r="BO12" s="439"/>
      <c r="BP12" s="439"/>
      <c r="BQ12" s="439"/>
      <c r="BR12" s="439"/>
      <c r="BS12" s="439"/>
      <c r="BT12" s="439"/>
      <c r="BU12" s="440"/>
      <c r="BV12" s="438">
        <v>598874</v>
      </c>
      <c r="BW12" s="439"/>
      <c r="BX12" s="439"/>
      <c r="BY12" s="439"/>
      <c r="BZ12" s="439"/>
      <c r="CA12" s="439"/>
      <c r="CB12" s="439"/>
      <c r="CC12" s="440"/>
      <c r="CD12" s="441" t="s">
        <v>137</v>
      </c>
      <c r="CE12" s="442"/>
      <c r="CF12" s="442"/>
      <c r="CG12" s="442"/>
      <c r="CH12" s="442"/>
      <c r="CI12" s="442"/>
      <c r="CJ12" s="442"/>
      <c r="CK12" s="442"/>
      <c r="CL12" s="442"/>
      <c r="CM12" s="442"/>
      <c r="CN12" s="442"/>
      <c r="CO12" s="442"/>
      <c r="CP12" s="442"/>
      <c r="CQ12" s="442"/>
      <c r="CR12" s="442"/>
      <c r="CS12" s="443"/>
      <c r="CT12" s="447" t="s">
        <v>138</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49101</v>
      </c>
      <c r="S13" s="492"/>
      <c r="T13" s="492"/>
      <c r="U13" s="492"/>
      <c r="V13" s="493"/>
      <c r="W13" s="417" t="s">
        <v>140</v>
      </c>
      <c r="X13" s="418"/>
      <c r="Y13" s="418"/>
      <c r="Z13" s="418"/>
      <c r="AA13" s="418"/>
      <c r="AB13" s="408"/>
      <c r="AC13" s="458">
        <v>1928</v>
      </c>
      <c r="AD13" s="459"/>
      <c r="AE13" s="459"/>
      <c r="AF13" s="459"/>
      <c r="AG13" s="501"/>
      <c r="AH13" s="458">
        <v>2104</v>
      </c>
      <c r="AI13" s="459"/>
      <c r="AJ13" s="459"/>
      <c r="AK13" s="459"/>
      <c r="AL13" s="460"/>
      <c r="AM13" s="430" t="s">
        <v>141</v>
      </c>
      <c r="AN13" s="431"/>
      <c r="AO13" s="431"/>
      <c r="AP13" s="431"/>
      <c r="AQ13" s="431"/>
      <c r="AR13" s="431"/>
      <c r="AS13" s="431"/>
      <c r="AT13" s="432"/>
      <c r="AU13" s="433" t="s">
        <v>142</v>
      </c>
      <c r="AV13" s="434"/>
      <c r="AW13" s="434"/>
      <c r="AX13" s="434"/>
      <c r="AY13" s="435" t="s">
        <v>143</v>
      </c>
      <c r="AZ13" s="436"/>
      <c r="BA13" s="436"/>
      <c r="BB13" s="436"/>
      <c r="BC13" s="436"/>
      <c r="BD13" s="436"/>
      <c r="BE13" s="436"/>
      <c r="BF13" s="436"/>
      <c r="BG13" s="436"/>
      <c r="BH13" s="436"/>
      <c r="BI13" s="436"/>
      <c r="BJ13" s="436"/>
      <c r="BK13" s="436"/>
      <c r="BL13" s="436"/>
      <c r="BM13" s="437"/>
      <c r="BN13" s="438">
        <v>-460372</v>
      </c>
      <c r="BO13" s="439"/>
      <c r="BP13" s="439"/>
      <c r="BQ13" s="439"/>
      <c r="BR13" s="439"/>
      <c r="BS13" s="439"/>
      <c r="BT13" s="439"/>
      <c r="BU13" s="440"/>
      <c r="BV13" s="438">
        <v>12664</v>
      </c>
      <c r="BW13" s="439"/>
      <c r="BX13" s="439"/>
      <c r="BY13" s="439"/>
      <c r="BZ13" s="439"/>
      <c r="CA13" s="439"/>
      <c r="CB13" s="439"/>
      <c r="CC13" s="440"/>
      <c r="CD13" s="441" t="s">
        <v>144</v>
      </c>
      <c r="CE13" s="442"/>
      <c r="CF13" s="442"/>
      <c r="CG13" s="442"/>
      <c r="CH13" s="442"/>
      <c r="CI13" s="442"/>
      <c r="CJ13" s="442"/>
      <c r="CK13" s="442"/>
      <c r="CL13" s="442"/>
      <c r="CM13" s="442"/>
      <c r="CN13" s="442"/>
      <c r="CO13" s="442"/>
      <c r="CP13" s="442"/>
      <c r="CQ13" s="442"/>
      <c r="CR13" s="442"/>
      <c r="CS13" s="443"/>
      <c r="CT13" s="404">
        <v>8.1</v>
      </c>
      <c r="CU13" s="405"/>
      <c r="CV13" s="405"/>
      <c r="CW13" s="405"/>
      <c r="CX13" s="405"/>
      <c r="CY13" s="405"/>
      <c r="CZ13" s="405"/>
      <c r="DA13" s="406"/>
      <c r="DB13" s="404">
        <v>7.7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50397</v>
      </c>
      <c r="S14" s="492"/>
      <c r="T14" s="492"/>
      <c r="U14" s="492"/>
      <c r="V14" s="493"/>
      <c r="W14" s="397"/>
      <c r="X14" s="398"/>
      <c r="Y14" s="398"/>
      <c r="Z14" s="398"/>
      <c r="AA14" s="398"/>
      <c r="AB14" s="387"/>
      <c r="AC14" s="494">
        <v>8.5</v>
      </c>
      <c r="AD14" s="495"/>
      <c r="AE14" s="495"/>
      <c r="AF14" s="495"/>
      <c r="AG14" s="496"/>
      <c r="AH14" s="494">
        <v>8.6999999999999993</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146</v>
      </c>
      <c r="CE14" s="503"/>
      <c r="CF14" s="503"/>
      <c r="CG14" s="503"/>
      <c r="CH14" s="503"/>
      <c r="CI14" s="503"/>
      <c r="CJ14" s="503"/>
      <c r="CK14" s="503"/>
      <c r="CL14" s="503"/>
      <c r="CM14" s="503"/>
      <c r="CN14" s="503"/>
      <c r="CO14" s="503"/>
      <c r="CP14" s="503"/>
      <c r="CQ14" s="503"/>
      <c r="CR14" s="503"/>
      <c r="CS14" s="504"/>
      <c r="CT14" s="505">
        <v>48.2</v>
      </c>
      <c r="CU14" s="506"/>
      <c r="CV14" s="506"/>
      <c r="CW14" s="506"/>
      <c r="CX14" s="506"/>
      <c r="CY14" s="506"/>
      <c r="CZ14" s="506"/>
      <c r="DA14" s="507"/>
      <c r="DB14" s="505">
        <v>35.4</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139</v>
      </c>
      <c r="N15" s="499"/>
      <c r="O15" s="499"/>
      <c r="P15" s="499"/>
      <c r="Q15" s="500"/>
      <c r="R15" s="491">
        <v>50187</v>
      </c>
      <c r="S15" s="492"/>
      <c r="T15" s="492"/>
      <c r="U15" s="492"/>
      <c r="V15" s="493"/>
      <c r="W15" s="417" t="s">
        <v>147</v>
      </c>
      <c r="X15" s="418"/>
      <c r="Y15" s="418"/>
      <c r="Z15" s="418"/>
      <c r="AA15" s="418"/>
      <c r="AB15" s="408"/>
      <c r="AC15" s="458">
        <v>4984</v>
      </c>
      <c r="AD15" s="459"/>
      <c r="AE15" s="459"/>
      <c r="AF15" s="459"/>
      <c r="AG15" s="501"/>
      <c r="AH15" s="458">
        <v>5697</v>
      </c>
      <c r="AI15" s="459"/>
      <c r="AJ15" s="459"/>
      <c r="AK15" s="459"/>
      <c r="AL15" s="460"/>
      <c r="AM15" s="430"/>
      <c r="AN15" s="431"/>
      <c r="AO15" s="431"/>
      <c r="AP15" s="431"/>
      <c r="AQ15" s="431"/>
      <c r="AR15" s="431"/>
      <c r="AS15" s="431"/>
      <c r="AT15" s="432"/>
      <c r="AU15" s="433"/>
      <c r="AV15" s="434"/>
      <c r="AW15" s="434"/>
      <c r="AX15" s="434"/>
      <c r="AY15" s="367" t="s">
        <v>148</v>
      </c>
      <c r="AZ15" s="368"/>
      <c r="BA15" s="368"/>
      <c r="BB15" s="368"/>
      <c r="BC15" s="368"/>
      <c r="BD15" s="368"/>
      <c r="BE15" s="368"/>
      <c r="BF15" s="368"/>
      <c r="BG15" s="368"/>
      <c r="BH15" s="368"/>
      <c r="BI15" s="368"/>
      <c r="BJ15" s="368"/>
      <c r="BK15" s="368"/>
      <c r="BL15" s="368"/>
      <c r="BM15" s="369"/>
      <c r="BN15" s="370">
        <v>7038731</v>
      </c>
      <c r="BO15" s="371"/>
      <c r="BP15" s="371"/>
      <c r="BQ15" s="371"/>
      <c r="BR15" s="371"/>
      <c r="BS15" s="371"/>
      <c r="BT15" s="371"/>
      <c r="BU15" s="372"/>
      <c r="BV15" s="370">
        <v>6860934</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21.9</v>
      </c>
      <c r="AD16" s="495"/>
      <c r="AE16" s="495"/>
      <c r="AF16" s="495"/>
      <c r="AG16" s="496"/>
      <c r="AH16" s="494">
        <v>23.4</v>
      </c>
      <c r="AI16" s="495"/>
      <c r="AJ16" s="495"/>
      <c r="AK16" s="495"/>
      <c r="AL16" s="497"/>
      <c r="AM16" s="430"/>
      <c r="AN16" s="431"/>
      <c r="AO16" s="431"/>
      <c r="AP16" s="431"/>
      <c r="AQ16" s="431"/>
      <c r="AR16" s="431"/>
      <c r="AS16" s="431"/>
      <c r="AT16" s="432"/>
      <c r="AU16" s="433"/>
      <c r="AV16" s="434"/>
      <c r="AW16" s="434"/>
      <c r="AX16" s="434"/>
      <c r="AY16" s="435" t="s">
        <v>152</v>
      </c>
      <c r="AZ16" s="436"/>
      <c r="BA16" s="436"/>
      <c r="BB16" s="436"/>
      <c r="BC16" s="436"/>
      <c r="BD16" s="436"/>
      <c r="BE16" s="436"/>
      <c r="BF16" s="436"/>
      <c r="BG16" s="436"/>
      <c r="BH16" s="436"/>
      <c r="BI16" s="436"/>
      <c r="BJ16" s="436"/>
      <c r="BK16" s="436"/>
      <c r="BL16" s="436"/>
      <c r="BM16" s="437"/>
      <c r="BN16" s="438">
        <v>14501638</v>
      </c>
      <c r="BO16" s="439"/>
      <c r="BP16" s="439"/>
      <c r="BQ16" s="439"/>
      <c r="BR16" s="439"/>
      <c r="BS16" s="439"/>
      <c r="BT16" s="439"/>
      <c r="BU16" s="440"/>
      <c r="BV16" s="438">
        <v>14436195</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153</v>
      </c>
      <c r="N17" s="517"/>
      <c r="O17" s="517"/>
      <c r="P17" s="517"/>
      <c r="Q17" s="518"/>
      <c r="R17" s="513" t="s">
        <v>154</v>
      </c>
      <c r="S17" s="514"/>
      <c r="T17" s="514"/>
      <c r="U17" s="514"/>
      <c r="V17" s="515"/>
      <c r="W17" s="417" t="s">
        <v>155</v>
      </c>
      <c r="X17" s="418"/>
      <c r="Y17" s="418"/>
      <c r="Z17" s="418"/>
      <c r="AA17" s="418"/>
      <c r="AB17" s="408"/>
      <c r="AC17" s="458">
        <v>15814</v>
      </c>
      <c r="AD17" s="459"/>
      <c r="AE17" s="459"/>
      <c r="AF17" s="459"/>
      <c r="AG17" s="501"/>
      <c r="AH17" s="458">
        <v>16495</v>
      </c>
      <c r="AI17" s="459"/>
      <c r="AJ17" s="459"/>
      <c r="AK17" s="459"/>
      <c r="AL17" s="460"/>
      <c r="AM17" s="430"/>
      <c r="AN17" s="431"/>
      <c r="AO17" s="431"/>
      <c r="AP17" s="431"/>
      <c r="AQ17" s="431"/>
      <c r="AR17" s="431"/>
      <c r="AS17" s="431"/>
      <c r="AT17" s="432"/>
      <c r="AU17" s="433"/>
      <c r="AV17" s="434"/>
      <c r="AW17" s="434"/>
      <c r="AX17" s="434"/>
      <c r="AY17" s="435" t="s">
        <v>156</v>
      </c>
      <c r="AZ17" s="436"/>
      <c r="BA17" s="436"/>
      <c r="BB17" s="436"/>
      <c r="BC17" s="436"/>
      <c r="BD17" s="436"/>
      <c r="BE17" s="436"/>
      <c r="BF17" s="436"/>
      <c r="BG17" s="436"/>
      <c r="BH17" s="436"/>
      <c r="BI17" s="436"/>
      <c r="BJ17" s="436"/>
      <c r="BK17" s="436"/>
      <c r="BL17" s="436"/>
      <c r="BM17" s="437"/>
      <c r="BN17" s="438">
        <v>8937246</v>
      </c>
      <c r="BO17" s="439"/>
      <c r="BP17" s="439"/>
      <c r="BQ17" s="439"/>
      <c r="BR17" s="439"/>
      <c r="BS17" s="439"/>
      <c r="BT17" s="439"/>
      <c r="BU17" s="440"/>
      <c r="BV17" s="438">
        <v>8702993</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157</v>
      </c>
      <c r="C18" s="450"/>
      <c r="D18" s="450"/>
      <c r="E18" s="522"/>
      <c r="F18" s="522"/>
      <c r="G18" s="522"/>
      <c r="H18" s="522"/>
      <c r="I18" s="522"/>
      <c r="J18" s="522"/>
      <c r="K18" s="522"/>
      <c r="L18" s="523">
        <v>426.95</v>
      </c>
      <c r="M18" s="523"/>
      <c r="N18" s="523"/>
      <c r="O18" s="523"/>
      <c r="P18" s="523"/>
      <c r="Q18" s="523"/>
      <c r="R18" s="524"/>
      <c r="S18" s="524"/>
      <c r="T18" s="524"/>
      <c r="U18" s="524"/>
      <c r="V18" s="525"/>
      <c r="W18" s="419"/>
      <c r="X18" s="420"/>
      <c r="Y18" s="420"/>
      <c r="Z18" s="420"/>
      <c r="AA18" s="420"/>
      <c r="AB18" s="411"/>
      <c r="AC18" s="526">
        <v>69.599999999999994</v>
      </c>
      <c r="AD18" s="527"/>
      <c r="AE18" s="527"/>
      <c r="AF18" s="527"/>
      <c r="AG18" s="528"/>
      <c r="AH18" s="526">
        <v>67.900000000000006</v>
      </c>
      <c r="AI18" s="527"/>
      <c r="AJ18" s="527"/>
      <c r="AK18" s="527"/>
      <c r="AL18" s="529"/>
      <c r="AM18" s="430"/>
      <c r="AN18" s="431"/>
      <c r="AO18" s="431"/>
      <c r="AP18" s="431"/>
      <c r="AQ18" s="431"/>
      <c r="AR18" s="431"/>
      <c r="AS18" s="431"/>
      <c r="AT18" s="432"/>
      <c r="AU18" s="433"/>
      <c r="AV18" s="434"/>
      <c r="AW18" s="434"/>
      <c r="AX18" s="434"/>
      <c r="AY18" s="435" t="s">
        <v>158</v>
      </c>
      <c r="AZ18" s="436"/>
      <c r="BA18" s="436"/>
      <c r="BB18" s="436"/>
      <c r="BC18" s="436"/>
      <c r="BD18" s="436"/>
      <c r="BE18" s="436"/>
      <c r="BF18" s="436"/>
      <c r="BG18" s="436"/>
      <c r="BH18" s="436"/>
      <c r="BI18" s="436"/>
      <c r="BJ18" s="436"/>
      <c r="BK18" s="436"/>
      <c r="BL18" s="436"/>
      <c r="BM18" s="437"/>
      <c r="BN18" s="438">
        <v>15517990</v>
      </c>
      <c r="BO18" s="439"/>
      <c r="BP18" s="439"/>
      <c r="BQ18" s="439"/>
      <c r="BR18" s="439"/>
      <c r="BS18" s="439"/>
      <c r="BT18" s="439"/>
      <c r="BU18" s="440"/>
      <c r="BV18" s="438">
        <v>15067278</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159</v>
      </c>
      <c r="C19" s="450"/>
      <c r="D19" s="450"/>
      <c r="E19" s="522"/>
      <c r="F19" s="522"/>
      <c r="G19" s="522"/>
      <c r="H19" s="522"/>
      <c r="I19" s="522"/>
      <c r="J19" s="522"/>
      <c r="K19" s="522"/>
      <c r="L19" s="530">
        <v>117</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160</v>
      </c>
      <c r="AZ19" s="436"/>
      <c r="BA19" s="436"/>
      <c r="BB19" s="436"/>
      <c r="BC19" s="436"/>
      <c r="BD19" s="436"/>
      <c r="BE19" s="436"/>
      <c r="BF19" s="436"/>
      <c r="BG19" s="436"/>
      <c r="BH19" s="436"/>
      <c r="BI19" s="436"/>
      <c r="BJ19" s="436"/>
      <c r="BK19" s="436"/>
      <c r="BL19" s="436"/>
      <c r="BM19" s="437"/>
      <c r="BN19" s="438">
        <v>22091086</v>
      </c>
      <c r="BO19" s="439"/>
      <c r="BP19" s="439"/>
      <c r="BQ19" s="439"/>
      <c r="BR19" s="439"/>
      <c r="BS19" s="439"/>
      <c r="BT19" s="439"/>
      <c r="BU19" s="440"/>
      <c r="BV19" s="438">
        <v>21490042</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161</v>
      </c>
      <c r="C20" s="450"/>
      <c r="D20" s="450"/>
      <c r="E20" s="522"/>
      <c r="F20" s="522"/>
      <c r="G20" s="522"/>
      <c r="H20" s="522"/>
      <c r="I20" s="522"/>
      <c r="J20" s="522"/>
      <c r="K20" s="522"/>
      <c r="L20" s="530">
        <v>21191</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162</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163</v>
      </c>
      <c r="C22" s="551"/>
      <c r="D22" s="552"/>
      <c r="E22" s="413" t="s">
        <v>1</v>
      </c>
      <c r="F22" s="418"/>
      <c r="G22" s="418"/>
      <c r="H22" s="418"/>
      <c r="I22" s="418"/>
      <c r="J22" s="418"/>
      <c r="K22" s="408"/>
      <c r="L22" s="413" t="s">
        <v>164</v>
      </c>
      <c r="M22" s="418"/>
      <c r="N22" s="418"/>
      <c r="O22" s="418"/>
      <c r="P22" s="408"/>
      <c r="Q22" s="559" t="s">
        <v>165</v>
      </c>
      <c r="R22" s="560"/>
      <c r="S22" s="560"/>
      <c r="T22" s="560"/>
      <c r="U22" s="560"/>
      <c r="V22" s="561"/>
      <c r="W22" s="565" t="s">
        <v>166</v>
      </c>
      <c r="X22" s="551"/>
      <c r="Y22" s="552"/>
      <c r="Z22" s="413" t="s">
        <v>1</v>
      </c>
      <c r="AA22" s="418"/>
      <c r="AB22" s="418"/>
      <c r="AC22" s="418"/>
      <c r="AD22" s="418"/>
      <c r="AE22" s="418"/>
      <c r="AF22" s="418"/>
      <c r="AG22" s="408"/>
      <c r="AH22" s="570" t="s">
        <v>167</v>
      </c>
      <c r="AI22" s="418"/>
      <c r="AJ22" s="418"/>
      <c r="AK22" s="418"/>
      <c r="AL22" s="408"/>
      <c r="AM22" s="570" t="s">
        <v>168</v>
      </c>
      <c r="AN22" s="571"/>
      <c r="AO22" s="571"/>
      <c r="AP22" s="571"/>
      <c r="AQ22" s="571"/>
      <c r="AR22" s="572"/>
      <c r="AS22" s="559" t="s">
        <v>165</v>
      </c>
      <c r="AT22" s="560"/>
      <c r="AU22" s="560"/>
      <c r="AV22" s="560"/>
      <c r="AW22" s="560"/>
      <c r="AX22" s="576"/>
      <c r="AY22" s="367" t="s">
        <v>169</v>
      </c>
      <c r="AZ22" s="368"/>
      <c r="BA22" s="368"/>
      <c r="BB22" s="368"/>
      <c r="BC22" s="368"/>
      <c r="BD22" s="368"/>
      <c r="BE22" s="368"/>
      <c r="BF22" s="368"/>
      <c r="BG22" s="368"/>
      <c r="BH22" s="368"/>
      <c r="BI22" s="368"/>
      <c r="BJ22" s="368"/>
      <c r="BK22" s="368"/>
      <c r="BL22" s="368"/>
      <c r="BM22" s="369"/>
      <c r="BN22" s="370">
        <v>29975338</v>
      </c>
      <c r="BO22" s="371"/>
      <c r="BP22" s="371"/>
      <c r="BQ22" s="371"/>
      <c r="BR22" s="371"/>
      <c r="BS22" s="371"/>
      <c r="BT22" s="371"/>
      <c r="BU22" s="372"/>
      <c r="BV22" s="370">
        <v>31023611</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170</v>
      </c>
      <c r="AZ23" s="436"/>
      <c r="BA23" s="436"/>
      <c r="BB23" s="436"/>
      <c r="BC23" s="436"/>
      <c r="BD23" s="436"/>
      <c r="BE23" s="436"/>
      <c r="BF23" s="436"/>
      <c r="BG23" s="436"/>
      <c r="BH23" s="436"/>
      <c r="BI23" s="436"/>
      <c r="BJ23" s="436"/>
      <c r="BK23" s="436"/>
      <c r="BL23" s="436"/>
      <c r="BM23" s="437"/>
      <c r="BN23" s="438">
        <v>25744175</v>
      </c>
      <c r="BO23" s="439"/>
      <c r="BP23" s="439"/>
      <c r="BQ23" s="439"/>
      <c r="BR23" s="439"/>
      <c r="BS23" s="439"/>
      <c r="BT23" s="439"/>
      <c r="BU23" s="440"/>
      <c r="BV23" s="438">
        <v>26605041</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171</v>
      </c>
      <c r="F24" s="431"/>
      <c r="G24" s="431"/>
      <c r="H24" s="431"/>
      <c r="I24" s="431"/>
      <c r="J24" s="431"/>
      <c r="K24" s="432"/>
      <c r="L24" s="458">
        <v>1</v>
      </c>
      <c r="M24" s="459"/>
      <c r="N24" s="459"/>
      <c r="O24" s="459"/>
      <c r="P24" s="501"/>
      <c r="Q24" s="458">
        <v>8440</v>
      </c>
      <c r="R24" s="459"/>
      <c r="S24" s="459"/>
      <c r="T24" s="459"/>
      <c r="U24" s="459"/>
      <c r="V24" s="501"/>
      <c r="W24" s="566"/>
      <c r="X24" s="554"/>
      <c r="Y24" s="555"/>
      <c r="Z24" s="457" t="s">
        <v>172</v>
      </c>
      <c r="AA24" s="431"/>
      <c r="AB24" s="431"/>
      <c r="AC24" s="431"/>
      <c r="AD24" s="431"/>
      <c r="AE24" s="431"/>
      <c r="AF24" s="431"/>
      <c r="AG24" s="432"/>
      <c r="AH24" s="458">
        <v>388</v>
      </c>
      <c r="AI24" s="459"/>
      <c r="AJ24" s="459"/>
      <c r="AK24" s="459"/>
      <c r="AL24" s="501"/>
      <c r="AM24" s="458">
        <v>1164776</v>
      </c>
      <c r="AN24" s="459"/>
      <c r="AO24" s="459"/>
      <c r="AP24" s="459"/>
      <c r="AQ24" s="459"/>
      <c r="AR24" s="501"/>
      <c r="AS24" s="458">
        <v>3002</v>
      </c>
      <c r="AT24" s="459"/>
      <c r="AU24" s="459"/>
      <c r="AV24" s="459"/>
      <c r="AW24" s="459"/>
      <c r="AX24" s="460"/>
      <c r="AY24" s="544" t="s">
        <v>173</v>
      </c>
      <c r="AZ24" s="545"/>
      <c r="BA24" s="545"/>
      <c r="BB24" s="545"/>
      <c r="BC24" s="545"/>
      <c r="BD24" s="545"/>
      <c r="BE24" s="545"/>
      <c r="BF24" s="545"/>
      <c r="BG24" s="545"/>
      <c r="BH24" s="545"/>
      <c r="BI24" s="545"/>
      <c r="BJ24" s="545"/>
      <c r="BK24" s="545"/>
      <c r="BL24" s="545"/>
      <c r="BM24" s="546"/>
      <c r="BN24" s="438">
        <v>20011777</v>
      </c>
      <c r="BO24" s="439"/>
      <c r="BP24" s="439"/>
      <c r="BQ24" s="439"/>
      <c r="BR24" s="439"/>
      <c r="BS24" s="439"/>
      <c r="BT24" s="439"/>
      <c r="BU24" s="440"/>
      <c r="BV24" s="438">
        <v>20317489</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174</v>
      </c>
      <c r="F25" s="431"/>
      <c r="G25" s="431"/>
      <c r="H25" s="431"/>
      <c r="I25" s="431"/>
      <c r="J25" s="431"/>
      <c r="K25" s="432"/>
      <c r="L25" s="458">
        <v>1</v>
      </c>
      <c r="M25" s="459"/>
      <c r="N25" s="459"/>
      <c r="O25" s="459"/>
      <c r="P25" s="501"/>
      <c r="Q25" s="458">
        <v>6950</v>
      </c>
      <c r="R25" s="459"/>
      <c r="S25" s="459"/>
      <c r="T25" s="459"/>
      <c r="U25" s="459"/>
      <c r="V25" s="501"/>
      <c r="W25" s="566"/>
      <c r="X25" s="554"/>
      <c r="Y25" s="555"/>
      <c r="Z25" s="457" t="s">
        <v>175</v>
      </c>
      <c r="AA25" s="431"/>
      <c r="AB25" s="431"/>
      <c r="AC25" s="431"/>
      <c r="AD25" s="431"/>
      <c r="AE25" s="431"/>
      <c r="AF25" s="431"/>
      <c r="AG25" s="432"/>
      <c r="AH25" s="458" t="s">
        <v>176</v>
      </c>
      <c r="AI25" s="459"/>
      <c r="AJ25" s="459"/>
      <c r="AK25" s="459"/>
      <c r="AL25" s="501"/>
      <c r="AM25" s="458" t="s">
        <v>176</v>
      </c>
      <c r="AN25" s="459"/>
      <c r="AO25" s="459"/>
      <c r="AP25" s="459"/>
      <c r="AQ25" s="459"/>
      <c r="AR25" s="501"/>
      <c r="AS25" s="458" t="s">
        <v>176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4613165</v>
      </c>
      <c r="BO25" s="371"/>
      <c r="BP25" s="371"/>
      <c r="BQ25" s="371"/>
      <c r="BR25" s="371"/>
      <c r="BS25" s="371"/>
      <c r="BT25" s="371"/>
      <c r="BU25" s="372"/>
      <c r="BV25" s="370">
        <v>3834861</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178</v>
      </c>
      <c r="F26" s="431"/>
      <c r="G26" s="431"/>
      <c r="H26" s="431"/>
      <c r="I26" s="431"/>
      <c r="J26" s="431"/>
      <c r="K26" s="432"/>
      <c r="L26" s="458">
        <v>1</v>
      </c>
      <c r="M26" s="459"/>
      <c r="N26" s="459"/>
      <c r="O26" s="459"/>
      <c r="P26" s="501"/>
      <c r="Q26" s="458">
        <v>6450</v>
      </c>
      <c r="R26" s="459"/>
      <c r="S26" s="459"/>
      <c r="T26" s="459"/>
      <c r="U26" s="459"/>
      <c r="V26" s="501"/>
      <c r="W26" s="566"/>
      <c r="X26" s="554"/>
      <c r="Y26" s="555"/>
      <c r="Z26" s="457" t="s">
        <v>179</v>
      </c>
      <c r="AA26" s="578"/>
      <c r="AB26" s="578"/>
      <c r="AC26" s="578"/>
      <c r="AD26" s="578"/>
      <c r="AE26" s="578"/>
      <c r="AF26" s="578"/>
      <c r="AG26" s="579"/>
      <c r="AH26" s="458">
        <v>18</v>
      </c>
      <c r="AI26" s="459"/>
      <c r="AJ26" s="459"/>
      <c r="AK26" s="459"/>
      <c r="AL26" s="501"/>
      <c r="AM26" s="458">
        <v>52758</v>
      </c>
      <c r="AN26" s="459"/>
      <c r="AO26" s="459"/>
      <c r="AP26" s="459"/>
      <c r="AQ26" s="459"/>
      <c r="AR26" s="501"/>
      <c r="AS26" s="458">
        <v>2931</v>
      </c>
      <c r="AT26" s="459"/>
      <c r="AU26" s="459"/>
      <c r="AV26" s="459"/>
      <c r="AW26" s="459"/>
      <c r="AX26" s="460"/>
      <c r="AY26" s="441" t="s">
        <v>180</v>
      </c>
      <c r="AZ26" s="442"/>
      <c r="BA26" s="442"/>
      <c r="BB26" s="442"/>
      <c r="BC26" s="442"/>
      <c r="BD26" s="442"/>
      <c r="BE26" s="442"/>
      <c r="BF26" s="442"/>
      <c r="BG26" s="442"/>
      <c r="BH26" s="442"/>
      <c r="BI26" s="442"/>
      <c r="BJ26" s="442"/>
      <c r="BK26" s="442"/>
      <c r="BL26" s="442"/>
      <c r="BM26" s="443"/>
      <c r="BN26" s="438" t="s">
        <v>176</v>
      </c>
      <c r="BO26" s="439"/>
      <c r="BP26" s="439"/>
      <c r="BQ26" s="439"/>
      <c r="BR26" s="439"/>
      <c r="BS26" s="439"/>
      <c r="BT26" s="439"/>
      <c r="BU26" s="440"/>
      <c r="BV26" s="438" t="s">
        <v>176</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181</v>
      </c>
      <c r="F27" s="431"/>
      <c r="G27" s="431"/>
      <c r="H27" s="431"/>
      <c r="I27" s="431"/>
      <c r="J27" s="431"/>
      <c r="K27" s="432"/>
      <c r="L27" s="458">
        <v>1</v>
      </c>
      <c r="M27" s="459"/>
      <c r="N27" s="459"/>
      <c r="O27" s="459"/>
      <c r="P27" s="501"/>
      <c r="Q27" s="458">
        <v>4170</v>
      </c>
      <c r="R27" s="459"/>
      <c r="S27" s="459"/>
      <c r="T27" s="459"/>
      <c r="U27" s="459"/>
      <c r="V27" s="501"/>
      <c r="W27" s="566"/>
      <c r="X27" s="554"/>
      <c r="Y27" s="555"/>
      <c r="Z27" s="457" t="s">
        <v>182</v>
      </c>
      <c r="AA27" s="431"/>
      <c r="AB27" s="431"/>
      <c r="AC27" s="431"/>
      <c r="AD27" s="431"/>
      <c r="AE27" s="431"/>
      <c r="AF27" s="431"/>
      <c r="AG27" s="432"/>
      <c r="AH27" s="458">
        <v>3</v>
      </c>
      <c r="AI27" s="459"/>
      <c r="AJ27" s="459"/>
      <c r="AK27" s="459"/>
      <c r="AL27" s="501"/>
      <c r="AM27" s="458">
        <v>12060</v>
      </c>
      <c r="AN27" s="459"/>
      <c r="AO27" s="459"/>
      <c r="AP27" s="459"/>
      <c r="AQ27" s="459"/>
      <c r="AR27" s="501"/>
      <c r="AS27" s="458">
        <v>4020</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47">
        <v>40000</v>
      </c>
      <c r="BO27" s="548"/>
      <c r="BP27" s="548"/>
      <c r="BQ27" s="548"/>
      <c r="BR27" s="548"/>
      <c r="BS27" s="548"/>
      <c r="BT27" s="548"/>
      <c r="BU27" s="549"/>
      <c r="BV27" s="547">
        <v>40000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184</v>
      </c>
      <c r="F28" s="431"/>
      <c r="G28" s="431"/>
      <c r="H28" s="431"/>
      <c r="I28" s="431"/>
      <c r="J28" s="431"/>
      <c r="K28" s="432"/>
      <c r="L28" s="458">
        <v>1</v>
      </c>
      <c r="M28" s="459"/>
      <c r="N28" s="459"/>
      <c r="O28" s="459"/>
      <c r="P28" s="501"/>
      <c r="Q28" s="458">
        <v>3710</v>
      </c>
      <c r="R28" s="459"/>
      <c r="S28" s="459"/>
      <c r="T28" s="459"/>
      <c r="U28" s="459"/>
      <c r="V28" s="501"/>
      <c r="W28" s="566"/>
      <c r="X28" s="554"/>
      <c r="Y28" s="555"/>
      <c r="Z28" s="457" t="s">
        <v>185</v>
      </c>
      <c r="AA28" s="431"/>
      <c r="AB28" s="431"/>
      <c r="AC28" s="431"/>
      <c r="AD28" s="431"/>
      <c r="AE28" s="431"/>
      <c r="AF28" s="431"/>
      <c r="AG28" s="432"/>
      <c r="AH28" s="458" t="s">
        <v>176</v>
      </c>
      <c r="AI28" s="459"/>
      <c r="AJ28" s="459"/>
      <c r="AK28" s="459"/>
      <c r="AL28" s="501"/>
      <c r="AM28" s="458" t="s">
        <v>176</v>
      </c>
      <c r="AN28" s="459"/>
      <c r="AO28" s="459"/>
      <c r="AP28" s="459"/>
      <c r="AQ28" s="459"/>
      <c r="AR28" s="501"/>
      <c r="AS28" s="458" t="s">
        <v>186</v>
      </c>
      <c r="AT28" s="459"/>
      <c r="AU28" s="459"/>
      <c r="AV28" s="459"/>
      <c r="AW28" s="459"/>
      <c r="AX28" s="460"/>
      <c r="AY28" s="580" t="s">
        <v>187</v>
      </c>
      <c r="AZ28" s="581"/>
      <c r="BA28" s="581"/>
      <c r="BB28" s="582"/>
      <c r="BC28" s="367" t="s">
        <v>50</v>
      </c>
      <c r="BD28" s="368"/>
      <c r="BE28" s="368"/>
      <c r="BF28" s="368"/>
      <c r="BG28" s="368"/>
      <c r="BH28" s="368"/>
      <c r="BI28" s="368"/>
      <c r="BJ28" s="368"/>
      <c r="BK28" s="368"/>
      <c r="BL28" s="368"/>
      <c r="BM28" s="369"/>
      <c r="BN28" s="370">
        <v>4086807</v>
      </c>
      <c r="BO28" s="371"/>
      <c r="BP28" s="371"/>
      <c r="BQ28" s="371"/>
      <c r="BR28" s="371"/>
      <c r="BS28" s="371"/>
      <c r="BT28" s="371"/>
      <c r="BU28" s="372"/>
      <c r="BV28" s="370">
        <v>4596049</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188</v>
      </c>
      <c r="F29" s="431"/>
      <c r="G29" s="431"/>
      <c r="H29" s="431"/>
      <c r="I29" s="431"/>
      <c r="J29" s="431"/>
      <c r="K29" s="432"/>
      <c r="L29" s="458">
        <v>18</v>
      </c>
      <c r="M29" s="459"/>
      <c r="N29" s="459"/>
      <c r="O29" s="459"/>
      <c r="P29" s="501"/>
      <c r="Q29" s="458">
        <v>3540</v>
      </c>
      <c r="R29" s="459"/>
      <c r="S29" s="459"/>
      <c r="T29" s="459"/>
      <c r="U29" s="459"/>
      <c r="V29" s="501"/>
      <c r="W29" s="567"/>
      <c r="X29" s="568"/>
      <c r="Y29" s="569"/>
      <c r="Z29" s="457" t="s">
        <v>189</v>
      </c>
      <c r="AA29" s="431"/>
      <c r="AB29" s="431"/>
      <c r="AC29" s="431"/>
      <c r="AD29" s="431"/>
      <c r="AE29" s="431"/>
      <c r="AF29" s="431"/>
      <c r="AG29" s="432"/>
      <c r="AH29" s="458">
        <v>391</v>
      </c>
      <c r="AI29" s="459"/>
      <c r="AJ29" s="459"/>
      <c r="AK29" s="459"/>
      <c r="AL29" s="501"/>
      <c r="AM29" s="458">
        <v>1176836</v>
      </c>
      <c r="AN29" s="459"/>
      <c r="AO29" s="459"/>
      <c r="AP29" s="459"/>
      <c r="AQ29" s="459"/>
      <c r="AR29" s="501"/>
      <c r="AS29" s="458">
        <v>3010</v>
      </c>
      <c r="AT29" s="459"/>
      <c r="AU29" s="459"/>
      <c r="AV29" s="459"/>
      <c r="AW29" s="459"/>
      <c r="AX29" s="460"/>
      <c r="AY29" s="583"/>
      <c r="AZ29" s="584"/>
      <c r="BA29" s="584"/>
      <c r="BB29" s="585"/>
      <c r="BC29" s="435" t="s">
        <v>190</v>
      </c>
      <c r="BD29" s="436"/>
      <c r="BE29" s="436"/>
      <c r="BF29" s="436"/>
      <c r="BG29" s="436"/>
      <c r="BH29" s="436"/>
      <c r="BI29" s="436"/>
      <c r="BJ29" s="436"/>
      <c r="BK29" s="436"/>
      <c r="BL29" s="436"/>
      <c r="BM29" s="437"/>
      <c r="BN29" s="438">
        <v>1962516</v>
      </c>
      <c r="BO29" s="439"/>
      <c r="BP29" s="439"/>
      <c r="BQ29" s="439"/>
      <c r="BR29" s="439"/>
      <c r="BS29" s="439"/>
      <c r="BT29" s="439"/>
      <c r="BU29" s="440"/>
      <c r="BV29" s="438">
        <v>2152929</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191</v>
      </c>
      <c r="X30" s="594"/>
      <c r="Y30" s="594"/>
      <c r="Z30" s="594"/>
      <c r="AA30" s="594"/>
      <c r="AB30" s="594"/>
      <c r="AC30" s="594"/>
      <c r="AD30" s="594"/>
      <c r="AE30" s="594"/>
      <c r="AF30" s="594"/>
      <c r="AG30" s="595"/>
      <c r="AH30" s="526">
        <v>96.3</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2082846</v>
      </c>
      <c r="BO30" s="548"/>
      <c r="BP30" s="548"/>
      <c r="BQ30" s="548"/>
      <c r="BR30" s="548"/>
      <c r="BS30" s="548"/>
      <c r="BT30" s="548"/>
      <c r="BU30" s="549"/>
      <c r="BV30" s="547">
        <v>2533206</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192</v>
      </c>
      <c r="D32" s="589"/>
      <c r="E32" s="589"/>
      <c r="F32" s="589"/>
      <c r="G32" s="589"/>
      <c r="H32" s="589"/>
      <c r="I32" s="589"/>
      <c r="J32" s="589"/>
      <c r="K32" s="589"/>
      <c r="L32" s="589"/>
      <c r="M32" s="589"/>
      <c r="N32" s="589"/>
      <c r="O32" s="589"/>
      <c r="P32" s="589"/>
      <c r="Q32" s="589"/>
      <c r="R32" s="589"/>
      <c r="S32" s="589"/>
      <c r="U32" s="442" t="s">
        <v>193</v>
      </c>
      <c r="V32" s="442"/>
      <c r="W32" s="442"/>
      <c r="X32" s="442"/>
      <c r="Y32" s="442"/>
      <c r="Z32" s="442"/>
      <c r="AA32" s="442"/>
      <c r="AB32" s="442"/>
      <c r="AC32" s="442"/>
      <c r="AD32" s="442"/>
      <c r="AE32" s="442"/>
      <c r="AF32" s="442"/>
      <c r="AG32" s="442"/>
      <c r="AH32" s="442"/>
      <c r="AI32" s="442"/>
      <c r="AJ32" s="442"/>
      <c r="AK32" s="442"/>
      <c r="AM32" s="442" t="s">
        <v>194</v>
      </c>
      <c r="AN32" s="442"/>
      <c r="AO32" s="442"/>
      <c r="AP32" s="442"/>
      <c r="AQ32" s="442"/>
      <c r="AR32" s="442"/>
      <c r="AS32" s="442"/>
      <c r="AT32" s="442"/>
      <c r="AU32" s="442"/>
      <c r="AV32" s="442"/>
      <c r="AW32" s="442"/>
      <c r="AX32" s="442"/>
      <c r="AY32" s="442"/>
      <c r="AZ32" s="442"/>
      <c r="BA32" s="442"/>
      <c r="BB32" s="442"/>
      <c r="BC32" s="442"/>
      <c r="BE32" s="442" t="s">
        <v>195</v>
      </c>
      <c r="BF32" s="442"/>
      <c r="BG32" s="442"/>
      <c r="BH32" s="442"/>
      <c r="BI32" s="442"/>
      <c r="BJ32" s="442"/>
      <c r="BK32" s="442"/>
      <c r="BL32" s="442"/>
      <c r="BM32" s="442"/>
      <c r="BN32" s="442"/>
      <c r="BO32" s="442"/>
      <c r="BP32" s="442"/>
      <c r="BQ32" s="442"/>
      <c r="BR32" s="442"/>
      <c r="BS32" s="442"/>
      <c r="BT32" s="442"/>
      <c r="BU32" s="442"/>
      <c r="BW32" s="442" t="s">
        <v>196</v>
      </c>
      <c r="BX32" s="442"/>
      <c r="BY32" s="442"/>
      <c r="BZ32" s="442"/>
      <c r="CA32" s="442"/>
      <c r="CB32" s="442"/>
      <c r="CC32" s="442"/>
      <c r="CD32" s="442"/>
      <c r="CE32" s="442"/>
      <c r="CF32" s="442"/>
      <c r="CG32" s="442"/>
      <c r="CH32" s="442"/>
      <c r="CI32" s="442"/>
      <c r="CJ32" s="442"/>
      <c r="CK32" s="442"/>
      <c r="CL32" s="442"/>
      <c r="CM32" s="442"/>
      <c r="CO32" s="442" t="s">
        <v>197</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198</v>
      </c>
      <c r="D33" s="425"/>
      <c r="E33" s="396" t="s">
        <v>199</v>
      </c>
      <c r="F33" s="396"/>
      <c r="G33" s="396"/>
      <c r="H33" s="396"/>
      <c r="I33" s="396"/>
      <c r="J33" s="396"/>
      <c r="K33" s="396"/>
      <c r="L33" s="396"/>
      <c r="M33" s="396"/>
      <c r="N33" s="396"/>
      <c r="O33" s="396"/>
      <c r="P33" s="396"/>
      <c r="Q33" s="396"/>
      <c r="R33" s="396"/>
      <c r="S33" s="396"/>
      <c r="T33" s="206"/>
      <c r="U33" s="425" t="s">
        <v>200</v>
      </c>
      <c r="V33" s="425"/>
      <c r="W33" s="396" t="s">
        <v>201</v>
      </c>
      <c r="X33" s="396"/>
      <c r="Y33" s="396"/>
      <c r="Z33" s="396"/>
      <c r="AA33" s="396"/>
      <c r="AB33" s="396"/>
      <c r="AC33" s="396"/>
      <c r="AD33" s="396"/>
      <c r="AE33" s="396"/>
      <c r="AF33" s="396"/>
      <c r="AG33" s="396"/>
      <c r="AH33" s="396"/>
      <c r="AI33" s="396"/>
      <c r="AJ33" s="396"/>
      <c r="AK33" s="396"/>
      <c r="AL33" s="206"/>
      <c r="AM33" s="425" t="s">
        <v>198</v>
      </c>
      <c r="AN33" s="425"/>
      <c r="AO33" s="396" t="s">
        <v>199</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205</v>
      </c>
      <c r="CP33" s="425"/>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能代市国民健康保険特別会計（事業勘定）</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能代市水道事業会計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能代市簡易水道事業特別会計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能代山本広域市町村圏組合（一般会計）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能代市介護保険特別会計（保険事業勘定）</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能代市下水道事業会計</v>
      </c>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IF('各会計、関係団体の財政状況及び健全化判断比率'!B34="","",'各会計、関係団体の財政状況及び健全化判断比率'!B34)</f>
        <v>能代市農業集落排水事業特別会計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能代山本広域市町村圏組合（特別養護老人ホーム運営事業特別会計）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能代市後期高齢者医療特別会計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9</v>
      </c>
      <c r="BF36" s="597"/>
      <c r="BG36" s="598" t="str">
        <f>IF('各会計、関係団体の財政状況及び健全化判断比率'!B35="","",'各会計、関係団体の財政状況及び健全化判断比率'!B35)</f>
        <v>能代市浄化槽整備事業特別会計</v>
      </c>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能代山本広域市町村圏組合（能代山本ふるさと市町村圏基金特別会計）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秋田県市町村総合事務組合（一般会計）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秋田県市町村総合事務組合（交通災害共済事業等特別会計）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秋田県市町村会館管理組合（一般会計）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秋田県後期高齢者医療広域連合（一般会計）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秋田県後期高齢者医療広域連合（後期高齢者医療特別会計）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fJMRBUayzJ2VE+K/pS4zByZ3dEHXZbuyHCDeWpp0NYaRibQnRohyXQDB5GqSfD8f82O7X9cKscCkinpy6G+rKQ==" saltValue="u2yRXE2dt2Ij3Ngk7OsfW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51" t="s">
        <v>563</v>
      </c>
      <c r="D34" s="1151"/>
      <c r="E34" s="1152"/>
      <c r="F34" s="32">
        <v>2.8</v>
      </c>
      <c r="G34" s="33">
        <v>4.3499999999999996</v>
      </c>
      <c r="H34" s="33">
        <v>5.44</v>
      </c>
      <c r="I34" s="33">
        <v>5.5</v>
      </c>
      <c r="J34" s="34">
        <v>8.61</v>
      </c>
      <c r="K34" s="22"/>
      <c r="L34" s="22"/>
      <c r="M34" s="22"/>
      <c r="N34" s="22"/>
      <c r="O34" s="22"/>
      <c r="P34" s="22"/>
    </row>
    <row r="35" spans="1:16" ht="39" customHeight="1" x14ac:dyDescent="0.15">
      <c r="A35" s="22"/>
      <c r="B35" s="35"/>
      <c r="C35" s="1145" t="s">
        <v>564</v>
      </c>
      <c r="D35" s="1146"/>
      <c r="E35" s="1147"/>
      <c r="F35" s="36">
        <v>4.55</v>
      </c>
      <c r="G35" s="37">
        <v>4.2300000000000004</v>
      </c>
      <c r="H35" s="37">
        <v>5.58</v>
      </c>
      <c r="I35" s="37">
        <v>6.18</v>
      </c>
      <c r="J35" s="38">
        <v>6.62</v>
      </c>
      <c r="K35" s="22"/>
      <c r="L35" s="22"/>
      <c r="M35" s="22"/>
      <c r="N35" s="22"/>
      <c r="O35" s="22"/>
      <c r="P35" s="22"/>
    </row>
    <row r="36" spans="1:16" ht="39" customHeight="1" x14ac:dyDescent="0.15">
      <c r="A36" s="22"/>
      <c r="B36" s="35"/>
      <c r="C36" s="1145" t="s">
        <v>565</v>
      </c>
      <c r="D36" s="1146"/>
      <c r="E36" s="1147"/>
      <c r="F36" s="36">
        <v>3.15</v>
      </c>
      <c r="G36" s="37">
        <v>3.33</v>
      </c>
      <c r="H36" s="37">
        <v>3.7</v>
      </c>
      <c r="I36" s="37">
        <v>3.17</v>
      </c>
      <c r="J36" s="38">
        <v>3.04</v>
      </c>
      <c r="K36" s="22"/>
      <c r="L36" s="22"/>
      <c r="M36" s="22"/>
      <c r="N36" s="22"/>
      <c r="O36" s="22"/>
      <c r="P36" s="22"/>
    </row>
    <row r="37" spans="1:16" ht="39" customHeight="1" x14ac:dyDescent="0.15">
      <c r="A37" s="22"/>
      <c r="B37" s="35"/>
      <c r="C37" s="1145" t="s">
        <v>566</v>
      </c>
      <c r="D37" s="1146"/>
      <c r="E37" s="1147"/>
      <c r="F37" s="36">
        <v>1.6</v>
      </c>
      <c r="G37" s="37">
        <v>1.04</v>
      </c>
      <c r="H37" s="37">
        <v>0.7</v>
      </c>
      <c r="I37" s="37">
        <v>1.41</v>
      </c>
      <c r="J37" s="38">
        <v>1.92</v>
      </c>
      <c r="K37" s="22"/>
      <c r="L37" s="22"/>
      <c r="M37" s="22"/>
      <c r="N37" s="22"/>
      <c r="O37" s="22"/>
      <c r="P37" s="22"/>
    </row>
    <row r="38" spans="1:16" ht="39" customHeight="1" x14ac:dyDescent="0.15">
      <c r="A38" s="22"/>
      <c r="B38" s="35"/>
      <c r="C38" s="1145" t="s">
        <v>567</v>
      </c>
      <c r="D38" s="1146"/>
      <c r="E38" s="1147"/>
      <c r="F38" s="36">
        <v>1.96</v>
      </c>
      <c r="G38" s="37">
        <v>0.61</v>
      </c>
      <c r="H38" s="37">
        <v>0.61</v>
      </c>
      <c r="I38" s="37">
        <v>0.79</v>
      </c>
      <c r="J38" s="38">
        <v>0.18</v>
      </c>
      <c r="K38" s="22"/>
      <c r="L38" s="22"/>
      <c r="M38" s="22"/>
      <c r="N38" s="22"/>
      <c r="O38" s="22"/>
      <c r="P38" s="22"/>
    </row>
    <row r="39" spans="1:16" ht="39" customHeight="1" x14ac:dyDescent="0.15">
      <c r="A39" s="22"/>
      <c r="B39" s="35"/>
      <c r="C39" s="1145" t="s">
        <v>568</v>
      </c>
      <c r="D39" s="1146"/>
      <c r="E39" s="1147"/>
      <c r="F39" s="36">
        <v>0</v>
      </c>
      <c r="G39" s="37">
        <v>0</v>
      </c>
      <c r="H39" s="37">
        <v>0</v>
      </c>
      <c r="I39" s="37">
        <v>0</v>
      </c>
      <c r="J39" s="38">
        <v>0.04</v>
      </c>
      <c r="K39" s="22"/>
      <c r="L39" s="22"/>
      <c r="M39" s="22"/>
      <c r="N39" s="22"/>
      <c r="O39" s="22"/>
      <c r="P39" s="22"/>
    </row>
    <row r="40" spans="1:16" ht="39" customHeight="1" x14ac:dyDescent="0.15">
      <c r="A40" s="22"/>
      <c r="B40" s="35"/>
      <c r="C40" s="1145" t="s">
        <v>569</v>
      </c>
      <c r="D40" s="1146"/>
      <c r="E40" s="1147"/>
      <c r="F40" s="36">
        <v>0</v>
      </c>
      <c r="G40" s="37">
        <v>0</v>
      </c>
      <c r="H40" s="37">
        <v>0</v>
      </c>
      <c r="I40" s="37">
        <v>0</v>
      </c>
      <c r="J40" s="38">
        <v>0</v>
      </c>
      <c r="K40" s="22"/>
      <c r="L40" s="22"/>
      <c r="M40" s="22"/>
      <c r="N40" s="22"/>
      <c r="O40" s="22"/>
      <c r="P40" s="22"/>
    </row>
    <row r="41" spans="1:16" ht="39" customHeight="1" x14ac:dyDescent="0.15">
      <c r="A41" s="22"/>
      <c r="B41" s="35"/>
      <c r="C41" s="1145" t="s">
        <v>570</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571</v>
      </c>
      <c r="D42" s="1146"/>
      <c r="E42" s="1147"/>
      <c r="F42" s="36" t="s">
        <v>514</v>
      </c>
      <c r="G42" s="37" t="s">
        <v>514</v>
      </c>
      <c r="H42" s="37" t="s">
        <v>514</v>
      </c>
      <c r="I42" s="37" t="s">
        <v>514</v>
      </c>
      <c r="J42" s="38" t="s">
        <v>514</v>
      </c>
      <c r="K42" s="22"/>
      <c r="L42" s="22"/>
      <c r="M42" s="22"/>
      <c r="N42" s="22"/>
      <c r="O42" s="22"/>
      <c r="P42" s="22"/>
    </row>
    <row r="43" spans="1:16" ht="39" customHeight="1" thickBot="1" x14ac:dyDescent="0.2">
      <c r="A43" s="22"/>
      <c r="B43" s="40"/>
      <c r="C43" s="1148" t="s">
        <v>572</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TYm6KheJefiBpXyhe+9MQzBU0OXA5eH0ug0bVGqj7RTGG1ZSG3qYC6upCiEo0uoZBoGs6/dRSnDxhDL1S3UcQ==" saltValue="a9SEUKEb2M8yhHX2nrga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3096</v>
      </c>
      <c r="L45" s="60">
        <v>3310</v>
      </c>
      <c r="M45" s="60">
        <v>3360</v>
      </c>
      <c r="N45" s="60">
        <v>3478</v>
      </c>
      <c r="O45" s="61">
        <v>3547</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514</v>
      </c>
      <c r="L46" s="64" t="s">
        <v>514</v>
      </c>
      <c r="M46" s="64" t="s">
        <v>514</v>
      </c>
      <c r="N46" s="64" t="s">
        <v>514</v>
      </c>
      <c r="O46" s="65" t="s">
        <v>514</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514</v>
      </c>
      <c r="L47" s="64" t="s">
        <v>514</v>
      </c>
      <c r="M47" s="64" t="s">
        <v>514</v>
      </c>
      <c r="N47" s="64" t="s">
        <v>514</v>
      </c>
      <c r="O47" s="65" t="s">
        <v>514</v>
      </c>
      <c r="P47" s="48"/>
      <c r="Q47" s="48"/>
      <c r="R47" s="48"/>
      <c r="S47" s="48"/>
      <c r="T47" s="48"/>
      <c r="U47" s="48"/>
    </row>
    <row r="48" spans="1:21" ht="30.75" customHeight="1" x14ac:dyDescent="0.15">
      <c r="A48" s="48"/>
      <c r="B48" s="1155"/>
      <c r="C48" s="1156"/>
      <c r="D48" s="62"/>
      <c r="E48" s="1161" t="s">
        <v>15</v>
      </c>
      <c r="F48" s="1161"/>
      <c r="G48" s="1161"/>
      <c r="H48" s="1161"/>
      <c r="I48" s="1161"/>
      <c r="J48" s="1162"/>
      <c r="K48" s="63">
        <v>593</v>
      </c>
      <c r="L48" s="64">
        <v>620</v>
      </c>
      <c r="M48" s="64">
        <v>667</v>
      </c>
      <c r="N48" s="64">
        <v>682</v>
      </c>
      <c r="O48" s="65">
        <v>706</v>
      </c>
      <c r="P48" s="48"/>
      <c r="Q48" s="48"/>
      <c r="R48" s="48"/>
      <c r="S48" s="48"/>
      <c r="T48" s="48"/>
      <c r="U48" s="48"/>
    </row>
    <row r="49" spans="1:21" ht="30.75" customHeight="1" x14ac:dyDescent="0.15">
      <c r="A49" s="48"/>
      <c r="B49" s="1155"/>
      <c r="C49" s="1156"/>
      <c r="D49" s="62"/>
      <c r="E49" s="1161" t="s">
        <v>16</v>
      </c>
      <c r="F49" s="1161"/>
      <c r="G49" s="1161"/>
      <c r="H49" s="1161"/>
      <c r="I49" s="1161"/>
      <c r="J49" s="1162"/>
      <c r="K49" s="63">
        <v>15</v>
      </c>
      <c r="L49" s="64">
        <v>14</v>
      </c>
      <c r="M49" s="64">
        <v>2</v>
      </c>
      <c r="N49" s="64">
        <v>2</v>
      </c>
      <c r="O49" s="65">
        <v>2</v>
      </c>
      <c r="P49" s="48"/>
      <c r="Q49" s="48"/>
      <c r="R49" s="48"/>
      <c r="S49" s="48"/>
      <c r="T49" s="48"/>
      <c r="U49" s="48"/>
    </row>
    <row r="50" spans="1:21" ht="30.75" customHeight="1" x14ac:dyDescent="0.15">
      <c r="A50" s="48"/>
      <c r="B50" s="1155"/>
      <c r="C50" s="1156"/>
      <c r="D50" s="62"/>
      <c r="E50" s="1161" t="s">
        <v>17</v>
      </c>
      <c r="F50" s="1161"/>
      <c r="G50" s="1161"/>
      <c r="H50" s="1161"/>
      <c r="I50" s="1161"/>
      <c r="J50" s="1162"/>
      <c r="K50" s="63">
        <v>0</v>
      </c>
      <c r="L50" s="64">
        <v>0</v>
      </c>
      <c r="M50" s="64">
        <v>0</v>
      </c>
      <c r="N50" s="64">
        <v>14</v>
      </c>
      <c r="O50" s="65">
        <v>4</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514</v>
      </c>
      <c r="L51" s="64" t="s">
        <v>514</v>
      </c>
      <c r="M51" s="64" t="s">
        <v>514</v>
      </c>
      <c r="N51" s="64" t="s">
        <v>514</v>
      </c>
      <c r="O51" s="65" t="s">
        <v>514</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2808</v>
      </c>
      <c r="L52" s="64">
        <v>2961</v>
      </c>
      <c r="M52" s="64">
        <v>3011</v>
      </c>
      <c r="N52" s="64">
        <v>3082</v>
      </c>
      <c r="O52" s="65">
        <v>3051</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896</v>
      </c>
      <c r="L53" s="69">
        <v>983</v>
      </c>
      <c r="M53" s="69">
        <v>1018</v>
      </c>
      <c r="N53" s="69">
        <v>1094</v>
      </c>
      <c r="O53" s="70">
        <v>1208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588</v>
      </c>
      <c r="L58" s="84" t="s">
        <v>588</v>
      </c>
      <c r="M58" s="84" t="s">
        <v>588</v>
      </c>
      <c r="N58" s="84" t="s">
        <v>588</v>
      </c>
      <c r="O58" s="85" t="s">
        <v>588</v>
      </c>
    </row>
    <row r="59" spans="1:21" ht="31.5" customHeight="1" x14ac:dyDescent="0.15">
      <c r="B59" s="1171"/>
      <c r="C59" s="1172"/>
      <c r="D59" s="1178" t="s">
        <v>28</v>
      </c>
      <c r="E59" s="1179"/>
      <c r="F59" s="1179"/>
      <c r="G59" s="1179"/>
      <c r="H59" s="1179"/>
      <c r="I59" s="1179"/>
      <c r="J59" s="1180"/>
      <c r="K59" s="86" t="s">
        <v>588</v>
      </c>
      <c r="L59" s="87" t="s">
        <v>588</v>
      </c>
      <c r="M59" s="87" t="s">
        <v>588</v>
      </c>
      <c r="N59" s="87" t="s">
        <v>588</v>
      </c>
      <c r="O59" s="88" t="s">
        <v>588</v>
      </c>
    </row>
    <row r="60" spans="1:21" ht="31.5" customHeight="1" thickBot="1" x14ac:dyDescent="0.2">
      <c r="B60" s="1173"/>
      <c r="C60" s="1174"/>
      <c r="D60" s="1181" t="s">
        <v>29</v>
      </c>
      <c r="E60" s="1182"/>
      <c r="F60" s="1182"/>
      <c r="G60" s="1182"/>
      <c r="H60" s="1182"/>
      <c r="I60" s="1182"/>
      <c r="J60" s="1183"/>
      <c r="K60" s="89" t="s">
        <v>588</v>
      </c>
      <c r="L60" s="90" t="s">
        <v>588</v>
      </c>
      <c r="M60" s="90" t="s">
        <v>588</v>
      </c>
      <c r="N60" s="90" t="s">
        <v>588</v>
      </c>
      <c r="O60" s="91" t="s">
        <v>588</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Op58Qoxi+ssFLhpIvpUkoXZzhat4cGF/JSDCrKS7nrgKSEDOT8ZysTXZ1iOlWO+nIPSdFv+X6zO3JLaCLj+yg==" saltValue="IrPFW2WtgL52q8SZ816Oq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sqref="A1:XFD1048576"/>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555</v>
      </c>
      <c r="J40" s="103" t="s">
        <v>556</v>
      </c>
      <c r="K40" s="103" t="s">
        <v>557</v>
      </c>
      <c r="L40" s="103" t="s">
        <v>558</v>
      </c>
      <c r="M40" s="104" t="s">
        <v>559</v>
      </c>
    </row>
    <row r="41" spans="2:13" ht="27.75" customHeight="1" x14ac:dyDescent="0.15">
      <c r="B41" s="1184" t="s">
        <v>32</v>
      </c>
      <c r="C41" s="1185"/>
      <c r="D41" s="105"/>
      <c r="E41" s="1190" t="s">
        <v>33</v>
      </c>
      <c r="F41" s="1190"/>
      <c r="G41" s="1190"/>
      <c r="H41" s="1191"/>
      <c r="I41" s="355">
        <v>32987</v>
      </c>
      <c r="J41" s="356">
        <v>32415</v>
      </c>
      <c r="K41" s="356">
        <v>31783</v>
      </c>
      <c r="L41" s="356">
        <v>31024</v>
      </c>
      <c r="M41" s="357">
        <v>29975</v>
      </c>
    </row>
    <row r="42" spans="2:13" ht="27.75" customHeight="1" x14ac:dyDescent="0.15">
      <c r="B42" s="1186"/>
      <c r="C42" s="1187"/>
      <c r="D42" s="106"/>
      <c r="E42" s="1192" t="s">
        <v>34</v>
      </c>
      <c r="F42" s="1192"/>
      <c r="G42" s="1192"/>
      <c r="H42" s="1193"/>
      <c r="I42" s="358" t="s">
        <v>514</v>
      </c>
      <c r="J42" s="359" t="s">
        <v>514</v>
      </c>
      <c r="K42" s="359" t="s">
        <v>514</v>
      </c>
      <c r="L42" s="359" t="s">
        <v>514</v>
      </c>
      <c r="M42" s="360" t="s">
        <v>514</v>
      </c>
    </row>
    <row r="43" spans="2:13" ht="27.75" customHeight="1" x14ac:dyDescent="0.15">
      <c r="B43" s="1186"/>
      <c r="C43" s="1187"/>
      <c r="D43" s="106"/>
      <c r="E43" s="1192" t="s">
        <v>35</v>
      </c>
      <c r="F43" s="1192"/>
      <c r="G43" s="1192"/>
      <c r="H43" s="1193"/>
      <c r="I43" s="358">
        <v>9878</v>
      </c>
      <c r="J43" s="359">
        <v>10119</v>
      </c>
      <c r="K43" s="359">
        <v>10666</v>
      </c>
      <c r="L43" s="359">
        <v>10471</v>
      </c>
      <c r="M43" s="360">
        <v>11412</v>
      </c>
    </row>
    <row r="44" spans="2:13" ht="27.75" customHeight="1" x14ac:dyDescent="0.15">
      <c r="B44" s="1186"/>
      <c r="C44" s="1187"/>
      <c r="D44" s="106"/>
      <c r="E44" s="1192" t="s">
        <v>36</v>
      </c>
      <c r="F44" s="1192"/>
      <c r="G44" s="1192"/>
      <c r="H44" s="1193"/>
      <c r="I44" s="358">
        <v>21</v>
      </c>
      <c r="J44" s="359">
        <v>7</v>
      </c>
      <c r="K44" s="359">
        <v>5</v>
      </c>
      <c r="L44" s="359">
        <v>4</v>
      </c>
      <c r="M44" s="360">
        <v>2</v>
      </c>
    </row>
    <row r="45" spans="2:13" ht="27.75" customHeight="1" x14ac:dyDescent="0.15">
      <c r="B45" s="1186"/>
      <c r="C45" s="1187"/>
      <c r="D45" s="106"/>
      <c r="E45" s="1192" t="s">
        <v>37</v>
      </c>
      <c r="F45" s="1192"/>
      <c r="G45" s="1192"/>
      <c r="H45" s="1193"/>
      <c r="I45" s="358">
        <v>2897</v>
      </c>
      <c r="J45" s="359">
        <v>2890</v>
      </c>
      <c r="K45" s="359">
        <v>2945</v>
      </c>
      <c r="L45" s="359">
        <v>3072</v>
      </c>
      <c r="M45" s="360">
        <v>3224</v>
      </c>
    </row>
    <row r="46" spans="2:13" ht="27.75" customHeight="1" x14ac:dyDescent="0.15">
      <c r="B46" s="1186"/>
      <c r="C46" s="1187"/>
      <c r="D46" s="107"/>
      <c r="E46" s="1192" t="s">
        <v>38</v>
      </c>
      <c r="F46" s="1192"/>
      <c r="G46" s="1192"/>
      <c r="H46" s="1193"/>
      <c r="I46" s="358" t="s">
        <v>514</v>
      </c>
      <c r="J46" s="359" t="s">
        <v>514</v>
      </c>
      <c r="K46" s="359" t="s">
        <v>514</v>
      </c>
      <c r="L46" s="359" t="s">
        <v>514</v>
      </c>
      <c r="M46" s="360" t="s">
        <v>514</v>
      </c>
    </row>
    <row r="47" spans="2:13" ht="27.75" customHeight="1" x14ac:dyDescent="0.15">
      <c r="B47" s="1186"/>
      <c r="C47" s="1187"/>
      <c r="D47" s="108"/>
      <c r="E47" s="1194" t="s">
        <v>39</v>
      </c>
      <c r="F47" s="1195"/>
      <c r="G47" s="1195"/>
      <c r="H47" s="1196"/>
      <c r="I47" s="358" t="s">
        <v>514</v>
      </c>
      <c r="J47" s="359" t="s">
        <v>514</v>
      </c>
      <c r="K47" s="359" t="s">
        <v>514</v>
      </c>
      <c r="L47" s="359" t="s">
        <v>514</v>
      </c>
      <c r="M47" s="360" t="s">
        <v>514</v>
      </c>
    </row>
    <row r="48" spans="2:13" ht="27.75" customHeight="1" x14ac:dyDescent="0.15">
      <c r="B48" s="1186"/>
      <c r="C48" s="1187"/>
      <c r="D48" s="106"/>
      <c r="E48" s="1192" t="s">
        <v>40</v>
      </c>
      <c r="F48" s="1192"/>
      <c r="G48" s="1192"/>
      <c r="H48" s="1193"/>
      <c r="I48" s="358" t="s">
        <v>514</v>
      </c>
      <c r="J48" s="359" t="s">
        <v>514</v>
      </c>
      <c r="K48" s="359" t="s">
        <v>514</v>
      </c>
      <c r="L48" s="359" t="s">
        <v>514</v>
      </c>
      <c r="M48" s="360" t="s">
        <v>514</v>
      </c>
    </row>
    <row r="49" spans="2:13" ht="27.75" customHeight="1" x14ac:dyDescent="0.15">
      <c r="B49" s="1188"/>
      <c r="C49" s="1189"/>
      <c r="D49" s="106"/>
      <c r="E49" s="1192" t="s">
        <v>41</v>
      </c>
      <c r="F49" s="1192"/>
      <c r="G49" s="1192"/>
      <c r="H49" s="1193"/>
      <c r="I49" s="358" t="s">
        <v>514</v>
      </c>
      <c r="J49" s="359" t="s">
        <v>514</v>
      </c>
      <c r="K49" s="359" t="s">
        <v>514</v>
      </c>
      <c r="L49" s="359" t="s">
        <v>514</v>
      </c>
      <c r="M49" s="360" t="s">
        <v>514</v>
      </c>
    </row>
    <row r="50" spans="2:13" ht="27.75" customHeight="1" x14ac:dyDescent="0.15">
      <c r="B50" s="1197" t="s">
        <v>42</v>
      </c>
      <c r="C50" s="1198"/>
      <c r="D50" s="109"/>
      <c r="E50" s="1192" t="s">
        <v>43</v>
      </c>
      <c r="F50" s="1192"/>
      <c r="G50" s="1192"/>
      <c r="H50" s="1193"/>
      <c r="I50" s="358">
        <v>10552</v>
      </c>
      <c r="J50" s="359">
        <v>10179</v>
      </c>
      <c r="K50" s="359">
        <v>9466</v>
      </c>
      <c r="L50" s="359">
        <v>9365</v>
      </c>
      <c r="M50" s="360">
        <v>8605</v>
      </c>
    </row>
    <row r="51" spans="2:13" ht="27.75" customHeight="1" x14ac:dyDescent="0.15">
      <c r="B51" s="1186"/>
      <c r="C51" s="1187"/>
      <c r="D51" s="106"/>
      <c r="E51" s="1192" t="s">
        <v>44</v>
      </c>
      <c r="F51" s="1192"/>
      <c r="G51" s="1192"/>
      <c r="H51" s="1193"/>
      <c r="I51" s="358">
        <v>2298</v>
      </c>
      <c r="J51" s="359">
        <v>1843</v>
      </c>
      <c r="K51" s="359">
        <v>1440</v>
      </c>
      <c r="L51" s="359">
        <v>1073</v>
      </c>
      <c r="M51" s="360">
        <v>1141</v>
      </c>
    </row>
    <row r="52" spans="2:13" ht="27.75" customHeight="1" x14ac:dyDescent="0.15">
      <c r="B52" s="1188"/>
      <c r="C52" s="1189"/>
      <c r="D52" s="106"/>
      <c r="E52" s="1192" t="s">
        <v>45</v>
      </c>
      <c r="F52" s="1192"/>
      <c r="G52" s="1192"/>
      <c r="H52" s="1193"/>
      <c r="I52" s="358">
        <v>30490</v>
      </c>
      <c r="J52" s="359">
        <v>30593</v>
      </c>
      <c r="K52" s="359">
        <v>30147</v>
      </c>
      <c r="L52" s="359">
        <v>29152</v>
      </c>
      <c r="M52" s="360">
        <v>28279</v>
      </c>
    </row>
    <row r="53" spans="2:13" ht="27.75" customHeight="1" thickBot="1" x14ac:dyDescent="0.2">
      <c r="B53" s="1199" t="s">
        <v>46</v>
      </c>
      <c r="C53" s="1200"/>
      <c r="D53" s="110"/>
      <c r="E53" s="1201" t="s">
        <v>47</v>
      </c>
      <c r="F53" s="1201"/>
      <c r="G53" s="1201"/>
      <c r="H53" s="1202"/>
      <c r="I53" s="361">
        <v>2444</v>
      </c>
      <c r="J53" s="362">
        <v>2815</v>
      </c>
      <c r="K53" s="362">
        <v>4346</v>
      </c>
      <c r="L53" s="362">
        <v>4980</v>
      </c>
      <c r="M53" s="363">
        <v>6589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MH0J44/7AqoHUZqEwQhquxnIOf9Lf5jJ45ettd2Tv4XvbuW4n8hcBrtBqy2u99TnfN/47oJZany6Ng9ApCijiQ==" saltValue="HQOaXIOgB+ueqnFLiaDo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XFD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211" t="s">
        <v>50</v>
      </c>
      <c r="D55" s="1211"/>
      <c r="E55" s="1212"/>
      <c r="F55" s="122">
        <v>4742</v>
      </c>
      <c r="G55" s="122">
        <v>4596</v>
      </c>
      <c r="H55" s="123">
        <v>4087</v>
      </c>
    </row>
    <row r="56" spans="2:8" ht="52.5" customHeight="1" x14ac:dyDescent="0.15">
      <c r="B56" s="124"/>
      <c r="C56" s="1213" t="s">
        <v>51</v>
      </c>
      <c r="D56" s="1213"/>
      <c r="E56" s="1214"/>
      <c r="F56" s="125">
        <v>2109</v>
      </c>
      <c r="G56" s="125">
        <v>2153</v>
      </c>
      <c r="H56" s="126">
        <v>1963</v>
      </c>
    </row>
    <row r="57" spans="2:8" ht="53.25" customHeight="1" x14ac:dyDescent="0.15">
      <c r="B57" s="124"/>
      <c r="C57" s="1215" t="s">
        <v>52</v>
      </c>
      <c r="D57" s="1215"/>
      <c r="E57" s="1216"/>
      <c r="F57" s="127">
        <v>2707</v>
      </c>
      <c r="G57" s="127">
        <v>2533</v>
      </c>
      <c r="H57" s="128">
        <v>2083</v>
      </c>
    </row>
    <row r="58" spans="2:8" ht="45.75" customHeight="1" x14ac:dyDescent="0.15">
      <c r="B58" s="129"/>
      <c r="C58" s="1203" t="s">
        <v>589</v>
      </c>
      <c r="D58" s="1204"/>
      <c r="E58" s="1205"/>
      <c r="F58" s="130">
        <v>1095</v>
      </c>
      <c r="G58" s="131">
        <v>962</v>
      </c>
      <c r="H58" s="131">
        <v>717</v>
      </c>
    </row>
    <row r="59" spans="2:8" ht="45.75" customHeight="1" x14ac:dyDescent="0.15">
      <c r="B59" s="129"/>
      <c r="C59" s="1203" t="s">
        <v>590</v>
      </c>
      <c r="D59" s="1204"/>
      <c r="E59" s="1205"/>
      <c r="F59" s="130">
        <v>290</v>
      </c>
      <c r="G59" s="131">
        <v>352</v>
      </c>
      <c r="H59" s="131">
        <v>444</v>
      </c>
    </row>
    <row r="60" spans="2:8" ht="45.75" customHeight="1" x14ac:dyDescent="0.15">
      <c r="B60" s="129"/>
      <c r="C60" s="1203" t="s">
        <v>591</v>
      </c>
      <c r="D60" s="1204"/>
      <c r="E60" s="1205"/>
      <c r="F60" s="130">
        <v>539</v>
      </c>
      <c r="G60" s="131">
        <v>524</v>
      </c>
      <c r="H60" s="131">
        <v>250</v>
      </c>
    </row>
    <row r="61" spans="2:8" ht="45.75" customHeight="1" x14ac:dyDescent="0.15">
      <c r="B61" s="129"/>
      <c r="C61" s="1203" t="s">
        <v>592</v>
      </c>
      <c r="D61" s="1204"/>
      <c r="E61" s="1205"/>
      <c r="F61" s="130">
        <v>249</v>
      </c>
      <c r="G61" s="131">
        <v>241</v>
      </c>
      <c r="H61" s="131">
        <v>233</v>
      </c>
    </row>
    <row r="62" spans="2:8" ht="45.75" customHeight="1" thickBot="1" x14ac:dyDescent="0.2">
      <c r="B62" s="132"/>
      <c r="C62" s="1206" t="s">
        <v>593</v>
      </c>
      <c r="D62" s="1207"/>
      <c r="E62" s="1208"/>
      <c r="F62" s="133">
        <v>241</v>
      </c>
      <c r="G62" s="134">
        <v>233</v>
      </c>
      <c r="H62" s="134">
        <v>231</v>
      </c>
    </row>
    <row r="63" spans="2:8" ht="52.5" customHeight="1" thickBot="1" x14ac:dyDescent="0.2">
      <c r="B63" s="135"/>
      <c r="C63" s="1209" t="s">
        <v>53</v>
      </c>
      <c r="D63" s="1209"/>
      <c r="E63" s="1210"/>
      <c r="F63" s="136">
        <v>9558</v>
      </c>
      <c r="G63" s="136">
        <v>9282</v>
      </c>
      <c r="H63" s="137">
        <v>8132</v>
      </c>
    </row>
    <row r="64" spans="2:8" x14ac:dyDescent="0.15"/>
  </sheetData>
  <sheetProtection algorithmName="SHA-512" hashValue="vsWAChursWixTM7z1rYEMkCstlCwZr5HKv8K9Hk+miLUChmsM4D1GIcVHl1fX8uUaYYG4nWyuHvILMuwFYXrxw==" saltValue="PioNtL5CatdPzV8TIQBm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552</v>
      </c>
      <c r="G2" s="151"/>
      <c r="H2" s="152"/>
    </row>
    <row r="3" spans="1:8" x14ac:dyDescent="0.15">
      <c r="A3" s="148" t="s">
        <v>545</v>
      </c>
      <c r="B3" s="153"/>
      <c r="C3" s="154"/>
      <c r="D3" s="155">
        <v>57406</v>
      </c>
      <c r="E3" s="156"/>
      <c r="F3" s="157">
        <v>69185</v>
      </c>
      <c r="G3" s="158"/>
      <c r="H3" s="159"/>
    </row>
    <row r="4" spans="1:8" x14ac:dyDescent="0.15">
      <c r="A4" s="160"/>
      <c r="B4" s="161"/>
      <c r="C4" s="162"/>
      <c r="D4" s="163">
        <v>32769</v>
      </c>
      <c r="E4" s="164"/>
      <c r="F4" s="165">
        <v>38519</v>
      </c>
      <c r="G4" s="166"/>
      <c r="H4" s="167"/>
    </row>
    <row r="5" spans="1:8" x14ac:dyDescent="0.15">
      <c r="A5" s="148" t="s">
        <v>547</v>
      </c>
      <c r="B5" s="153"/>
      <c r="C5" s="154"/>
      <c r="D5" s="155">
        <v>54282</v>
      </c>
      <c r="E5" s="156"/>
      <c r="F5" s="157">
        <v>70166</v>
      </c>
      <c r="G5" s="158"/>
      <c r="H5" s="159"/>
    </row>
    <row r="6" spans="1:8" x14ac:dyDescent="0.15">
      <c r="A6" s="160"/>
      <c r="B6" s="161"/>
      <c r="C6" s="162"/>
      <c r="D6" s="163">
        <v>27823</v>
      </c>
      <c r="E6" s="164"/>
      <c r="F6" s="165">
        <v>36115</v>
      </c>
      <c r="G6" s="166"/>
      <c r="H6" s="167"/>
    </row>
    <row r="7" spans="1:8" x14ac:dyDescent="0.15">
      <c r="A7" s="148" t="s">
        <v>548</v>
      </c>
      <c r="B7" s="153"/>
      <c r="C7" s="154"/>
      <c r="D7" s="155">
        <v>67221</v>
      </c>
      <c r="E7" s="156"/>
      <c r="F7" s="157">
        <v>92632</v>
      </c>
      <c r="G7" s="158"/>
      <c r="H7" s="159"/>
    </row>
    <row r="8" spans="1:8" x14ac:dyDescent="0.15">
      <c r="A8" s="160"/>
      <c r="B8" s="161"/>
      <c r="C8" s="162"/>
      <c r="D8" s="163">
        <v>23142</v>
      </c>
      <c r="E8" s="164"/>
      <c r="F8" s="165">
        <v>47978</v>
      </c>
      <c r="G8" s="166"/>
      <c r="H8" s="167"/>
    </row>
    <row r="9" spans="1:8" x14ac:dyDescent="0.15">
      <c r="A9" s="148" t="s">
        <v>549</v>
      </c>
      <c r="B9" s="153"/>
      <c r="C9" s="154"/>
      <c r="D9" s="155">
        <v>58884</v>
      </c>
      <c r="E9" s="156"/>
      <c r="F9" s="157">
        <v>71279</v>
      </c>
      <c r="G9" s="158"/>
      <c r="H9" s="159"/>
    </row>
    <row r="10" spans="1:8" x14ac:dyDescent="0.15">
      <c r="A10" s="160"/>
      <c r="B10" s="161"/>
      <c r="C10" s="162"/>
      <c r="D10" s="163">
        <v>27871</v>
      </c>
      <c r="E10" s="164"/>
      <c r="F10" s="165">
        <v>36731</v>
      </c>
      <c r="G10" s="166"/>
      <c r="H10" s="167"/>
    </row>
    <row r="11" spans="1:8" x14ac:dyDescent="0.15">
      <c r="A11" s="148" t="s">
        <v>550</v>
      </c>
      <c r="B11" s="153"/>
      <c r="C11" s="154"/>
      <c r="D11" s="155">
        <v>75001</v>
      </c>
      <c r="E11" s="156"/>
      <c r="F11" s="157">
        <v>74994</v>
      </c>
      <c r="G11" s="158"/>
      <c r="H11" s="159"/>
    </row>
    <row r="12" spans="1:8" x14ac:dyDescent="0.15">
      <c r="A12" s="160"/>
      <c r="B12" s="161"/>
      <c r="C12" s="168"/>
      <c r="D12" s="163">
        <v>42809</v>
      </c>
      <c r="E12" s="164"/>
      <c r="F12" s="165">
        <v>36188</v>
      </c>
      <c r="G12" s="166"/>
      <c r="H12" s="167"/>
    </row>
    <row r="13" spans="1:8" x14ac:dyDescent="0.15">
      <c r="A13" s="148"/>
      <c r="B13" s="153"/>
      <c r="C13" s="169"/>
      <c r="D13" s="170">
        <v>62559</v>
      </c>
      <c r="E13" s="171"/>
      <c r="F13" s="172">
        <v>75651</v>
      </c>
      <c r="G13" s="173"/>
      <c r="H13" s="159"/>
    </row>
    <row r="14" spans="1:8" x14ac:dyDescent="0.15">
      <c r="A14" s="160"/>
      <c r="B14" s="161"/>
      <c r="C14" s="162"/>
      <c r="D14" s="163">
        <v>30883</v>
      </c>
      <c r="E14" s="164"/>
      <c r="F14" s="165">
        <v>39106</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4.5599999999999996</v>
      </c>
      <c r="C19" s="174">
        <f>ROUND(VALUE(SUBSTITUTE(実質収支比率等に係る経年分析!G$48,"▲","-")),2)</f>
        <v>4.2300000000000004</v>
      </c>
      <c r="D19" s="174">
        <f>ROUND(VALUE(SUBSTITUTE(実質収支比率等に係る経年分析!H$48,"▲","-")),2)</f>
        <v>5.58</v>
      </c>
      <c r="E19" s="174">
        <f>ROUND(VALUE(SUBSTITUTE(実質収支比率等に係る経年分析!I$48,"▲","-")),2)</f>
        <v>6.19</v>
      </c>
      <c r="F19" s="174">
        <f>ROUND(VALUE(SUBSTITUTE(実質収支比率等に係る経年分析!J$48,"▲","-")),2)</f>
        <v>6.62</v>
      </c>
    </row>
    <row r="20" spans="1:11" x14ac:dyDescent="0.15">
      <c r="A20" s="174" t="s">
        <v>57</v>
      </c>
      <c r="B20" s="174">
        <f>ROUND(VALUE(SUBSTITUTE(実質収支比率等に係る経年分析!F$47,"▲","-")),2)</f>
        <v>38.6</v>
      </c>
      <c r="C20" s="174">
        <f>ROUND(VALUE(SUBSTITUTE(実質収支比率等に係る経年分析!G$47,"▲","-")),2)</f>
        <v>34.58</v>
      </c>
      <c r="D20" s="174">
        <f>ROUND(VALUE(SUBSTITUTE(実質収支比率等に係る経年分析!H$47,"▲","-")),2)</f>
        <v>29.63</v>
      </c>
      <c r="E20" s="174">
        <f>ROUND(VALUE(SUBSTITUTE(実質収支比率等に係る経年分析!I$47,"▲","-")),2)</f>
        <v>27.03</v>
      </c>
      <c r="F20" s="174">
        <f>ROUND(VALUE(SUBSTITUTE(実質収支比率等に係る経年分析!J$47,"▲","-")),2)</f>
        <v>24.59</v>
      </c>
    </row>
    <row r="21" spans="1:11" x14ac:dyDescent="0.15">
      <c r="A21" s="174" t="s">
        <v>58</v>
      </c>
      <c r="B21" s="174">
        <f>IF(ISNUMBER(VALUE(SUBSTITUTE(実質収支比率等に係る経年分析!F$49,"▲","-"))),ROUND(VALUE(SUBSTITUTE(実質収支比率等に係る経年分析!F$49,"▲","-")),2),NA())</f>
        <v>3.31</v>
      </c>
      <c r="C21" s="174">
        <f>IF(ISNUMBER(VALUE(SUBSTITUTE(実質収支比率等に係る経年分析!G$49,"▲","-"))),ROUND(VALUE(SUBSTITUTE(実質収支比率等に係る経年分析!G$49,"▲","-")),2),NA())</f>
        <v>-3.96</v>
      </c>
      <c r="D21" s="174">
        <f>IF(ISNUMBER(VALUE(SUBSTITUTE(実質収支比率等に係る経年分析!H$49,"▲","-"))),ROUND(VALUE(SUBSTITUTE(実質収支比率等に係る経年分析!H$49,"▲","-")),2),NA())</f>
        <v>-2.74</v>
      </c>
      <c r="E21" s="174">
        <f>IF(ISNUMBER(VALUE(SUBSTITUTE(実質収支比率等に係る経年分析!I$49,"▲","-"))),ROUND(VALUE(SUBSTITUTE(実質収支比率等に係る経年分析!I$49,"▲","-")),2),NA())</f>
        <v>7.0000000000000007E-2</v>
      </c>
      <c r="F21" s="174">
        <f>IF(ISNUMBER(VALUE(SUBSTITUTE(実質収支比率等に係る経年分析!J$49,"▲","-"))),ROUND(VALUE(SUBSTITUTE(実質収支比率等に係る経年分析!J$49,"▲","-")),2),NA())</f>
        <v>-2.77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能代市後期高齢者医療特別会計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能代市浄化槽整備事業特別会計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能代市簡易水道事業特別会計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15">
      <c r="A32" s="175" t="str">
        <f>IF(連結実質赤字比率に係る赤字・黒字の構成分析!C$38="",NA(),連結実質赤字比率に係る赤字・黒字の構成分析!C$38)</f>
        <v>能代市国民健康保険特別会計（事業勘定）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1.96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0.18</v>
      </c>
    </row>
    <row r="33" spans="1:16" x14ac:dyDescent="0.15">
      <c r="A33" s="175" t="str">
        <f>IF(連結実質赤字比率に係る赤字・黒字の構成分析!C$37="",NA(),連結実質赤字比率に係る赤字・黒字の構成分析!C$37)</f>
        <v>能代市介護保険特別会計（保険事業勘定）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1.41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1.92</v>
      </c>
    </row>
    <row r="34" spans="1:16" x14ac:dyDescent="0.15">
      <c r="A34" s="175" t="str">
        <f>IF(連結実質赤字比率に係る赤字・黒字の構成分析!C$36="",NA(),連結実質赤字比率に係る赤字・黒字の構成分析!C$36)</f>
        <v>能代市水道事業会計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3.15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3.33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3.17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3.04</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4.55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4.2300000000000004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5.58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6.18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6.62</v>
      </c>
    </row>
    <row r="36" spans="1:16" x14ac:dyDescent="0.15">
      <c r="A36" s="175" t="str">
        <f>IF(連結実質赤字比率に係る赤字・黒字の構成分析!C$34="",NA(),連結実質赤字比率に係る赤字・黒字の構成分析!C$34)</f>
        <v>能代市下水道事業会計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4.3499999999999996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5.44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8.61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2808</v>
      </c>
      <c r="E42" s="176"/>
      <c r="F42" s="176"/>
      <c r="G42" s="176">
        <f>'実質公債費比率（分子）の構造'!L$52</f>
        <v>2961</v>
      </c>
      <c r="H42" s="176"/>
      <c r="I42" s="176"/>
      <c r="J42" s="176">
        <f>'実質公債費比率（分子）の構造'!M$52</f>
        <v>3011</v>
      </c>
      <c r="K42" s="176"/>
      <c r="L42" s="176"/>
      <c r="M42" s="176">
        <f>'実質公債費比率（分子）の構造'!N$52</f>
        <v>3082</v>
      </c>
      <c r="N42" s="176"/>
      <c r="O42" s="176"/>
      <c r="P42" s="176">
        <f>'実質公債費比率（分子）の構造'!O$52</f>
        <v>3051</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14</v>
      </c>
      <c r="L44" s="176"/>
      <c r="M44" s="176"/>
      <c r="N44" s="176">
        <f>'実質公債費比率（分子）の構造'!O$50</f>
        <v>4</v>
      </c>
      <c r="O44" s="176"/>
      <c r="P44" s="176"/>
    </row>
    <row r="45" spans="1:16" x14ac:dyDescent="0.15">
      <c r="A45" s="176" t="s">
        <v>68</v>
      </c>
      <c r="B45" s="176">
        <f>'実質公債費比率（分子）の構造'!K$49</f>
        <v>15</v>
      </c>
      <c r="C45" s="176"/>
      <c r="D45" s="176"/>
      <c r="E45" s="176">
        <f>'実質公債費比率（分子）の構造'!L$49</f>
        <v>14</v>
      </c>
      <c r="F45" s="176"/>
      <c r="G45" s="176"/>
      <c r="H45" s="176">
        <f>'実質公債費比率（分子）の構造'!M$49</f>
        <v>2</v>
      </c>
      <c r="I45" s="176"/>
      <c r="J45" s="176"/>
      <c r="K45" s="176">
        <f>'実質公債費比率（分子）の構造'!N$49</f>
        <v>2</v>
      </c>
      <c r="L45" s="176"/>
      <c r="M45" s="176"/>
      <c r="N45" s="176">
        <f>'実質公債費比率（分子）の構造'!O$49</f>
        <v>2</v>
      </c>
      <c r="O45" s="176"/>
      <c r="P45" s="176"/>
    </row>
    <row r="46" spans="1:16" x14ac:dyDescent="0.15">
      <c r="A46" s="176" t="s">
        <v>69</v>
      </c>
      <c r="B46" s="176">
        <f>'実質公債費比率（分子）の構造'!K$48</f>
        <v>593</v>
      </c>
      <c r="C46" s="176"/>
      <c r="D46" s="176"/>
      <c r="E46" s="176">
        <f>'実質公債費比率（分子）の構造'!L$48</f>
        <v>620</v>
      </c>
      <c r="F46" s="176"/>
      <c r="G46" s="176"/>
      <c r="H46" s="176">
        <f>'実質公債費比率（分子）の構造'!M$48</f>
        <v>667</v>
      </c>
      <c r="I46" s="176"/>
      <c r="J46" s="176"/>
      <c r="K46" s="176">
        <f>'実質公債費比率（分子）の構造'!N$48</f>
        <v>682</v>
      </c>
      <c r="L46" s="176"/>
      <c r="M46" s="176"/>
      <c r="N46" s="176">
        <f>'実質公債費比率（分子）の構造'!O$48</f>
        <v>706</v>
      </c>
      <c r="O46" s="176"/>
      <c r="P46" s="176"/>
    </row>
    <row r="47" spans="1:16" x14ac:dyDescent="0.15">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3096</v>
      </c>
      <c r="C49" s="176"/>
      <c r="D49" s="176"/>
      <c r="E49" s="176">
        <f>'実質公債費比率（分子）の構造'!L$45</f>
        <v>3310</v>
      </c>
      <c r="F49" s="176"/>
      <c r="G49" s="176"/>
      <c r="H49" s="176">
        <f>'実質公債費比率（分子）の構造'!M$45</f>
        <v>3360</v>
      </c>
      <c r="I49" s="176"/>
      <c r="J49" s="176"/>
      <c r="K49" s="176">
        <f>'実質公債費比率（分子）の構造'!N$45</f>
        <v>3478</v>
      </c>
      <c r="L49" s="176"/>
      <c r="M49" s="176"/>
      <c r="N49" s="176">
        <f>'実質公債費比率（分子）の構造'!O$45</f>
        <v>3547</v>
      </c>
      <c r="O49" s="176"/>
      <c r="P49" s="176"/>
    </row>
    <row r="50" spans="1:16" x14ac:dyDescent="0.15">
      <c r="A50" s="176" t="s">
        <v>72</v>
      </c>
      <c r="B50" s="176" t="e">
        <f>NA()</f>
        <v>#N/A</v>
      </c>
      <c r="C50" s="176">
        <f>IF(ISNUMBER('実質公債費比率（分子）の構造'!K$53),'実質公債費比率（分子）の構造'!K$53,NA())</f>
        <v>896</v>
      </c>
      <c r="D50" s="176" t="e">
        <f>NA()</f>
        <v>#N/A</v>
      </c>
      <c r="E50" s="176" t="e">
        <f>NA()</f>
        <v>#N/A</v>
      </c>
      <c r="F50" s="176">
        <f>IF(ISNUMBER('実質公債費比率（分子）の構造'!L$53),'実質公債費比率（分子）の構造'!L$53,NA())</f>
        <v>983</v>
      </c>
      <c r="G50" s="176" t="e">
        <f>NA()</f>
        <v>#N/A</v>
      </c>
      <c r="H50" s="176" t="e">
        <f>NA()</f>
        <v>#N/A</v>
      </c>
      <c r="I50" s="176">
        <f>IF(ISNUMBER('実質公債費比率（分子）の構造'!M$53),'実質公債費比率（分子）の構造'!M$53,NA())</f>
        <v>1018</v>
      </c>
      <c r="J50" s="176" t="e">
        <f>NA()</f>
        <v>#N/A</v>
      </c>
      <c r="K50" s="176" t="e">
        <f>NA()</f>
        <v>#N/A</v>
      </c>
      <c r="L50" s="176">
        <f>IF(ISNUMBER('実質公債費比率（分子）の構造'!N$53),'実質公債費比率（分子）の構造'!N$53,NA())</f>
        <v>1094</v>
      </c>
      <c r="M50" s="176" t="e">
        <f>NA()</f>
        <v>#N/A</v>
      </c>
      <c r="N50" s="176" t="e">
        <f>NA()</f>
        <v>#N/A</v>
      </c>
      <c r="O50" s="176">
        <f>IF(ISNUMBER('実質公債費比率（分子）の構造'!O$53),'実質公債費比率（分子）の構造'!O$53,NA())</f>
        <v>1208</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30490</v>
      </c>
      <c r="E56" s="175"/>
      <c r="F56" s="175"/>
      <c r="G56" s="175">
        <f>'将来負担比率（分子）の構造'!J$52</f>
        <v>30593</v>
      </c>
      <c r="H56" s="175"/>
      <c r="I56" s="175"/>
      <c r="J56" s="175">
        <f>'将来負担比率（分子）の構造'!K$52</f>
        <v>30147</v>
      </c>
      <c r="K56" s="175"/>
      <c r="L56" s="175"/>
      <c r="M56" s="175">
        <f>'将来負担比率（分子）の構造'!L$52</f>
        <v>29152</v>
      </c>
      <c r="N56" s="175"/>
      <c r="O56" s="175"/>
      <c r="P56" s="175">
        <f>'将来負担比率（分子）の構造'!M$52</f>
        <v>28279</v>
      </c>
    </row>
    <row r="57" spans="1:16" x14ac:dyDescent="0.15">
      <c r="A57" s="175" t="s">
        <v>44</v>
      </c>
      <c r="B57" s="175"/>
      <c r="C57" s="175"/>
      <c r="D57" s="175">
        <f>'将来負担比率（分子）の構造'!I$51</f>
        <v>2298</v>
      </c>
      <c r="E57" s="175"/>
      <c r="F57" s="175"/>
      <c r="G57" s="175">
        <f>'将来負担比率（分子）の構造'!J$51</f>
        <v>1843</v>
      </c>
      <c r="H57" s="175"/>
      <c r="I57" s="175"/>
      <c r="J57" s="175">
        <f>'将来負担比率（分子）の構造'!K$51</f>
        <v>1440</v>
      </c>
      <c r="K57" s="175"/>
      <c r="L57" s="175"/>
      <c r="M57" s="175">
        <f>'将来負担比率（分子）の構造'!L$51</f>
        <v>1073</v>
      </c>
      <c r="N57" s="175"/>
      <c r="O57" s="175"/>
      <c r="P57" s="175">
        <f>'将来負担比率（分子）の構造'!M$51</f>
        <v>1141</v>
      </c>
    </row>
    <row r="58" spans="1:16" x14ac:dyDescent="0.15">
      <c r="A58" s="175" t="s">
        <v>43</v>
      </c>
      <c r="B58" s="175"/>
      <c r="C58" s="175"/>
      <c r="D58" s="175">
        <f>'将来負担比率（分子）の構造'!I$50</f>
        <v>10552</v>
      </c>
      <c r="E58" s="175"/>
      <c r="F58" s="175"/>
      <c r="G58" s="175">
        <f>'将来負担比率（分子）の構造'!J$50</f>
        <v>10179</v>
      </c>
      <c r="H58" s="175"/>
      <c r="I58" s="175"/>
      <c r="J58" s="175">
        <f>'将来負担比率（分子）の構造'!K$50</f>
        <v>9466</v>
      </c>
      <c r="K58" s="175"/>
      <c r="L58" s="175"/>
      <c r="M58" s="175">
        <f>'将来負担比率（分子）の構造'!L$50</f>
        <v>9365</v>
      </c>
      <c r="N58" s="175"/>
      <c r="O58" s="175"/>
      <c r="P58" s="175">
        <f>'将来負担比率（分子）の構造'!M$50</f>
        <v>8605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2897</v>
      </c>
      <c r="C62" s="175"/>
      <c r="D62" s="175"/>
      <c r="E62" s="175">
        <f>'将来負担比率（分子）の構造'!J$45</f>
        <v>2890</v>
      </c>
      <c r="F62" s="175"/>
      <c r="G62" s="175"/>
      <c r="H62" s="175">
        <f>'将来負担比率（分子）の構造'!K$45</f>
        <v>2945</v>
      </c>
      <c r="I62" s="175"/>
      <c r="J62" s="175"/>
      <c r="K62" s="175">
        <f>'将来負担比率（分子）の構造'!L$45</f>
        <v>3072</v>
      </c>
      <c r="L62" s="175"/>
      <c r="M62" s="175"/>
      <c r="N62" s="175">
        <f>'将来負担比率（分子）の構造'!M$45</f>
        <v>3224</v>
      </c>
      <c r="O62" s="175"/>
      <c r="P62" s="175"/>
    </row>
    <row r="63" spans="1:16" x14ac:dyDescent="0.15">
      <c r="A63" s="175" t="s">
        <v>36</v>
      </c>
      <c r="B63" s="175">
        <f>'将来負担比率（分子）の構造'!I$44</f>
        <v>21</v>
      </c>
      <c r="C63" s="175"/>
      <c r="D63" s="175"/>
      <c r="E63" s="175">
        <f>'将来負担比率（分子）の構造'!J$44</f>
        <v>7</v>
      </c>
      <c r="F63" s="175"/>
      <c r="G63" s="175"/>
      <c r="H63" s="175">
        <f>'将来負担比率（分子）の構造'!K$44</f>
        <v>5</v>
      </c>
      <c r="I63" s="175"/>
      <c r="J63" s="175"/>
      <c r="K63" s="175">
        <f>'将来負担比率（分子）の構造'!L$44</f>
        <v>4</v>
      </c>
      <c r="L63" s="175"/>
      <c r="M63" s="175"/>
      <c r="N63" s="175">
        <f>'将来負担比率（分子）の構造'!M$44</f>
        <v>2</v>
      </c>
      <c r="O63" s="175"/>
      <c r="P63" s="175"/>
    </row>
    <row r="64" spans="1:16" x14ac:dyDescent="0.15">
      <c r="A64" s="175" t="s">
        <v>35</v>
      </c>
      <c r="B64" s="175">
        <f>'将来負担比率（分子）の構造'!I$43</f>
        <v>9878</v>
      </c>
      <c r="C64" s="175"/>
      <c r="D64" s="175"/>
      <c r="E64" s="175">
        <f>'将来負担比率（分子）の構造'!J$43</f>
        <v>10119</v>
      </c>
      <c r="F64" s="175"/>
      <c r="G64" s="175"/>
      <c r="H64" s="175">
        <f>'将来負担比率（分子）の構造'!K$43</f>
        <v>10666</v>
      </c>
      <c r="I64" s="175"/>
      <c r="J64" s="175"/>
      <c r="K64" s="175">
        <f>'将来負担比率（分子）の構造'!L$43</f>
        <v>10471</v>
      </c>
      <c r="L64" s="175"/>
      <c r="M64" s="175"/>
      <c r="N64" s="175">
        <f>'将来負担比率（分子）の構造'!M$43</f>
        <v>11412</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32987</v>
      </c>
      <c r="C66" s="175"/>
      <c r="D66" s="175"/>
      <c r="E66" s="175">
        <f>'将来負担比率（分子）の構造'!J$41</f>
        <v>32415</v>
      </c>
      <c r="F66" s="175"/>
      <c r="G66" s="175"/>
      <c r="H66" s="175">
        <f>'将来負担比率（分子）の構造'!K$41</f>
        <v>31783</v>
      </c>
      <c r="I66" s="175"/>
      <c r="J66" s="175"/>
      <c r="K66" s="175">
        <f>'将来負担比率（分子）の構造'!L$41</f>
        <v>31024</v>
      </c>
      <c r="L66" s="175"/>
      <c r="M66" s="175"/>
      <c r="N66" s="175">
        <f>'将来負担比率（分子）の構造'!M$41</f>
        <v>29975</v>
      </c>
      <c r="O66" s="175"/>
      <c r="P66" s="175"/>
    </row>
    <row r="67" spans="1:16" x14ac:dyDescent="0.15">
      <c r="A67" s="175" t="s">
        <v>76</v>
      </c>
      <c r="B67" s="175" t="e">
        <f>NA()</f>
        <v>#N/A</v>
      </c>
      <c r="C67" s="175">
        <f>IF(ISNUMBER('将来負担比率（分子）の構造'!I$53), IF('将来負担比率（分子）の構造'!I$53 &lt; 0, 0, '将来負担比率（分子）の構造'!I$53), NA())</f>
        <v>2444</v>
      </c>
      <c r="D67" s="175" t="e">
        <f>NA()</f>
        <v>#N/A</v>
      </c>
      <c r="E67" s="175" t="e">
        <f>NA()</f>
        <v>#N/A</v>
      </c>
      <c r="F67" s="175">
        <f>IF(ISNUMBER('将来負担比率（分子）の構造'!J$53), IF('将来負担比率（分子）の構造'!J$53 &lt; 0, 0, '将来負担比率（分子）の構造'!J$53), NA())</f>
        <v>2815</v>
      </c>
      <c r="G67" s="175" t="e">
        <f>NA()</f>
        <v>#N/A</v>
      </c>
      <c r="H67" s="175" t="e">
        <f>NA()</f>
        <v>#N/A</v>
      </c>
      <c r="I67" s="175">
        <f>IF(ISNUMBER('将来負担比率（分子）の構造'!K$53), IF('将来負担比率（分子）の構造'!K$53 &lt; 0, 0, '将来負担比率（分子）の構造'!K$53), NA())</f>
        <v>4346</v>
      </c>
      <c r="J67" s="175" t="e">
        <f>NA()</f>
        <v>#N/A</v>
      </c>
      <c r="K67" s="175" t="e">
        <f>NA()</f>
        <v>#N/A</v>
      </c>
      <c r="L67" s="175">
        <f>IF(ISNUMBER('将来負担比率（分子）の構造'!L$53), IF('将来負担比率（分子）の構造'!L$53 &lt; 0, 0, '将来負担比率（分子）の構造'!L$53), NA())</f>
        <v>4980</v>
      </c>
      <c r="M67" s="175" t="e">
        <f>NA()</f>
        <v>#N/A</v>
      </c>
      <c r="N67" s="175" t="e">
        <f>NA()</f>
        <v>#N/A</v>
      </c>
      <c r="O67" s="175">
        <f>IF(ISNUMBER('将来負担比率（分子）の構造'!M$53), IF('将来負担比率（分子）の構造'!M$53 &lt; 0, 0, '将来負担比率（分子）の構造'!M$53), NA())</f>
        <v>6589</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4742</v>
      </c>
      <c r="C72" s="179">
        <f>基金残高に係る経年分析!G55</f>
        <v>4596</v>
      </c>
      <c r="D72" s="179">
        <f>基金残高に係る経年分析!H55</f>
        <v>4087</v>
      </c>
    </row>
    <row r="73" spans="1:16" x14ac:dyDescent="0.15">
      <c r="A73" s="178" t="s">
        <v>79</v>
      </c>
      <c r="B73" s="179">
        <f>基金残高に係る経年分析!F56</f>
        <v>2109</v>
      </c>
      <c r="C73" s="179">
        <f>基金残高に係る経年分析!G56</f>
        <v>2153</v>
      </c>
      <c r="D73" s="179">
        <f>基金残高に係る経年分析!H56</f>
        <v>1963</v>
      </c>
    </row>
    <row r="74" spans="1:16" x14ac:dyDescent="0.15">
      <c r="A74" s="178" t="s">
        <v>80</v>
      </c>
      <c r="B74" s="179">
        <f>基金残高に係る経年分析!F57</f>
        <v>2707</v>
      </c>
      <c r="C74" s="179">
        <f>基金残高に係る経年分析!G57</f>
        <v>2533</v>
      </c>
      <c r="D74" s="179">
        <f>基金残高に係る経年分析!H57</f>
        <v>2083</v>
      </c>
    </row>
  </sheetData>
  <sheetProtection algorithmName="SHA-512" hashValue="cjBNbmHuY8LzlUyjrDSQG6TijC1/KsnfmDdtZ4802hfJeZo7Y3MwsJayWKsm2nwHLwN4p4NY9n1GKub96Edqbg==" saltValue="l53RYpe7duLaGbQjAqzn9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7341443</v>
      </c>
      <c r="S5" s="613"/>
      <c r="T5" s="613"/>
      <c r="U5" s="613"/>
      <c r="V5" s="613"/>
      <c r="W5" s="613"/>
      <c r="X5" s="613"/>
      <c r="Y5" s="614"/>
      <c r="Z5" s="615">
        <v>21.7</v>
      </c>
      <c r="AA5" s="615"/>
      <c r="AB5" s="615"/>
      <c r="AC5" s="615"/>
      <c r="AD5" s="616">
        <v>7341443</v>
      </c>
      <c r="AE5" s="616"/>
      <c r="AF5" s="616"/>
      <c r="AG5" s="616"/>
      <c r="AH5" s="616"/>
      <c r="AI5" s="616"/>
      <c r="AJ5" s="616"/>
      <c r="AK5" s="616"/>
      <c r="AL5" s="617">
        <v>44</v>
      </c>
      <c r="AM5" s="618"/>
      <c r="AN5" s="618"/>
      <c r="AO5" s="619"/>
      <c r="AP5" s="609" t="s">
        <v>231</v>
      </c>
      <c r="AQ5" s="610"/>
      <c r="AR5" s="610"/>
      <c r="AS5" s="610"/>
      <c r="AT5" s="610"/>
      <c r="AU5" s="610"/>
      <c r="AV5" s="610"/>
      <c r="AW5" s="610"/>
      <c r="AX5" s="610"/>
      <c r="AY5" s="610"/>
      <c r="AZ5" s="610"/>
      <c r="BA5" s="610"/>
      <c r="BB5" s="610"/>
      <c r="BC5" s="610"/>
      <c r="BD5" s="610"/>
      <c r="BE5" s="610"/>
      <c r="BF5" s="611"/>
      <c r="BG5" s="623">
        <v>7339794</v>
      </c>
      <c r="BH5" s="624"/>
      <c r="BI5" s="624"/>
      <c r="BJ5" s="624"/>
      <c r="BK5" s="624"/>
      <c r="BL5" s="624"/>
      <c r="BM5" s="624"/>
      <c r="BN5" s="625"/>
      <c r="BO5" s="626">
        <v>100</v>
      </c>
      <c r="BP5" s="626"/>
      <c r="BQ5" s="626"/>
      <c r="BR5" s="626"/>
      <c r="BS5" s="627">
        <v>89868</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335269</v>
      </c>
      <c r="S6" s="624"/>
      <c r="T6" s="624"/>
      <c r="U6" s="624"/>
      <c r="V6" s="624"/>
      <c r="W6" s="624"/>
      <c r="X6" s="624"/>
      <c r="Y6" s="625"/>
      <c r="Z6" s="626">
        <v>1</v>
      </c>
      <c r="AA6" s="626"/>
      <c r="AB6" s="626"/>
      <c r="AC6" s="626"/>
      <c r="AD6" s="627">
        <v>335269</v>
      </c>
      <c r="AE6" s="627"/>
      <c r="AF6" s="627"/>
      <c r="AG6" s="627"/>
      <c r="AH6" s="627"/>
      <c r="AI6" s="627"/>
      <c r="AJ6" s="627"/>
      <c r="AK6" s="627"/>
      <c r="AL6" s="628">
        <v>2</v>
      </c>
      <c r="AM6" s="629"/>
      <c r="AN6" s="629"/>
      <c r="AO6" s="630"/>
      <c r="AP6" s="620" t="s">
        <v>236</v>
      </c>
      <c r="AQ6" s="621"/>
      <c r="AR6" s="621"/>
      <c r="AS6" s="621"/>
      <c r="AT6" s="621"/>
      <c r="AU6" s="621"/>
      <c r="AV6" s="621"/>
      <c r="AW6" s="621"/>
      <c r="AX6" s="621"/>
      <c r="AY6" s="621"/>
      <c r="AZ6" s="621"/>
      <c r="BA6" s="621"/>
      <c r="BB6" s="621"/>
      <c r="BC6" s="621"/>
      <c r="BD6" s="621"/>
      <c r="BE6" s="621"/>
      <c r="BF6" s="622"/>
      <c r="BG6" s="623">
        <v>7339794</v>
      </c>
      <c r="BH6" s="624"/>
      <c r="BI6" s="624"/>
      <c r="BJ6" s="624"/>
      <c r="BK6" s="624"/>
      <c r="BL6" s="624"/>
      <c r="BM6" s="624"/>
      <c r="BN6" s="625"/>
      <c r="BO6" s="626">
        <v>100</v>
      </c>
      <c r="BP6" s="626"/>
      <c r="BQ6" s="626"/>
      <c r="BR6" s="626"/>
      <c r="BS6" s="627">
        <v>89868</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199644</v>
      </c>
      <c r="CS6" s="624"/>
      <c r="CT6" s="624"/>
      <c r="CU6" s="624"/>
      <c r="CV6" s="624"/>
      <c r="CW6" s="624"/>
      <c r="CX6" s="624"/>
      <c r="CY6" s="625"/>
      <c r="CZ6" s="617">
        <v>0.6</v>
      </c>
      <c r="DA6" s="618"/>
      <c r="DB6" s="618"/>
      <c r="DC6" s="634"/>
      <c r="DD6" s="632" t="s">
        <v>238</v>
      </c>
      <c r="DE6" s="624"/>
      <c r="DF6" s="624"/>
      <c r="DG6" s="624"/>
      <c r="DH6" s="624"/>
      <c r="DI6" s="624"/>
      <c r="DJ6" s="624"/>
      <c r="DK6" s="624"/>
      <c r="DL6" s="624"/>
      <c r="DM6" s="624"/>
      <c r="DN6" s="624"/>
      <c r="DO6" s="624"/>
      <c r="DP6" s="625"/>
      <c r="DQ6" s="632">
        <v>199636</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1595</v>
      </c>
      <c r="S7" s="624"/>
      <c r="T7" s="624"/>
      <c r="U7" s="624"/>
      <c r="V7" s="624"/>
      <c r="W7" s="624"/>
      <c r="X7" s="624"/>
      <c r="Y7" s="625"/>
      <c r="Z7" s="626">
        <v>0</v>
      </c>
      <c r="AA7" s="626"/>
      <c r="AB7" s="626"/>
      <c r="AC7" s="626"/>
      <c r="AD7" s="627">
        <v>1595</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2380891</v>
      </c>
      <c r="BH7" s="624"/>
      <c r="BI7" s="624"/>
      <c r="BJ7" s="624"/>
      <c r="BK7" s="624"/>
      <c r="BL7" s="624"/>
      <c r="BM7" s="624"/>
      <c r="BN7" s="625"/>
      <c r="BO7" s="626">
        <v>32.4</v>
      </c>
      <c r="BP7" s="626"/>
      <c r="BQ7" s="626"/>
      <c r="BR7" s="626"/>
      <c r="BS7" s="627">
        <v>89868</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3696225</v>
      </c>
      <c r="CS7" s="624"/>
      <c r="CT7" s="624"/>
      <c r="CU7" s="624"/>
      <c r="CV7" s="624"/>
      <c r="CW7" s="624"/>
      <c r="CX7" s="624"/>
      <c r="CY7" s="625"/>
      <c r="CZ7" s="626">
        <v>11.4</v>
      </c>
      <c r="DA7" s="626"/>
      <c r="DB7" s="626"/>
      <c r="DC7" s="626"/>
      <c r="DD7" s="632">
        <v>6798</v>
      </c>
      <c r="DE7" s="624"/>
      <c r="DF7" s="624"/>
      <c r="DG7" s="624"/>
      <c r="DH7" s="624"/>
      <c r="DI7" s="624"/>
      <c r="DJ7" s="624"/>
      <c r="DK7" s="624"/>
      <c r="DL7" s="624"/>
      <c r="DM7" s="624"/>
      <c r="DN7" s="624"/>
      <c r="DO7" s="624"/>
      <c r="DP7" s="625"/>
      <c r="DQ7" s="632">
        <v>3002359</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12771</v>
      </c>
      <c r="S8" s="624"/>
      <c r="T8" s="624"/>
      <c r="U8" s="624"/>
      <c r="V8" s="624"/>
      <c r="W8" s="624"/>
      <c r="X8" s="624"/>
      <c r="Y8" s="625"/>
      <c r="Z8" s="626">
        <v>0</v>
      </c>
      <c r="AA8" s="626"/>
      <c r="AB8" s="626"/>
      <c r="AC8" s="626"/>
      <c r="AD8" s="627">
        <v>12771</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81500</v>
      </c>
      <c r="BH8" s="624"/>
      <c r="BI8" s="624"/>
      <c r="BJ8" s="624"/>
      <c r="BK8" s="624"/>
      <c r="BL8" s="624"/>
      <c r="BM8" s="624"/>
      <c r="BN8" s="625"/>
      <c r="BO8" s="626">
        <v>1.1000000000000001</v>
      </c>
      <c r="BP8" s="626"/>
      <c r="BQ8" s="626"/>
      <c r="BR8" s="626"/>
      <c r="BS8" s="627" t="s">
        <v>176</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10913861</v>
      </c>
      <c r="CS8" s="624"/>
      <c r="CT8" s="624"/>
      <c r="CU8" s="624"/>
      <c r="CV8" s="624"/>
      <c r="CW8" s="624"/>
      <c r="CX8" s="624"/>
      <c r="CY8" s="625"/>
      <c r="CZ8" s="626">
        <v>33.700000000000003</v>
      </c>
      <c r="DA8" s="626"/>
      <c r="DB8" s="626"/>
      <c r="DC8" s="626"/>
      <c r="DD8" s="632">
        <v>221215</v>
      </c>
      <c r="DE8" s="624"/>
      <c r="DF8" s="624"/>
      <c r="DG8" s="624"/>
      <c r="DH8" s="624"/>
      <c r="DI8" s="624"/>
      <c r="DJ8" s="624"/>
      <c r="DK8" s="624"/>
      <c r="DL8" s="624"/>
      <c r="DM8" s="624"/>
      <c r="DN8" s="624"/>
      <c r="DO8" s="624"/>
      <c r="DP8" s="625"/>
      <c r="DQ8" s="632">
        <v>5142037</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10696</v>
      </c>
      <c r="S9" s="624"/>
      <c r="T9" s="624"/>
      <c r="U9" s="624"/>
      <c r="V9" s="624"/>
      <c r="W9" s="624"/>
      <c r="X9" s="624"/>
      <c r="Y9" s="625"/>
      <c r="Z9" s="626">
        <v>0</v>
      </c>
      <c r="AA9" s="626"/>
      <c r="AB9" s="626"/>
      <c r="AC9" s="626"/>
      <c r="AD9" s="627">
        <v>10696</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1904758</v>
      </c>
      <c r="BH9" s="624"/>
      <c r="BI9" s="624"/>
      <c r="BJ9" s="624"/>
      <c r="BK9" s="624"/>
      <c r="BL9" s="624"/>
      <c r="BM9" s="624"/>
      <c r="BN9" s="625"/>
      <c r="BO9" s="626">
        <v>25.9</v>
      </c>
      <c r="BP9" s="626"/>
      <c r="BQ9" s="626"/>
      <c r="BR9" s="626"/>
      <c r="BS9" s="627" t="s">
        <v>176</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2669394</v>
      </c>
      <c r="CS9" s="624"/>
      <c r="CT9" s="624"/>
      <c r="CU9" s="624"/>
      <c r="CV9" s="624"/>
      <c r="CW9" s="624"/>
      <c r="CX9" s="624"/>
      <c r="CY9" s="625"/>
      <c r="CZ9" s="626">
        <v>8.3000000000000007</v>
      </c>
      <c r="DA9" s="626"/>
      <c r="DB9" s="626"/>
      <c r="DC9" s="626"/>
      <c r="DD9" s="632">
        <v>128890</v>
      </c>
      <c r="DE9" s="624"/>
      <c r="DF9" s="624"/>
      <c r="DG9" s="624"/>
      <c r="DH9" s="624"/>
      <c r="DI9" s="624"/>
      <c r="DJ9" s="624"/>
      <c r="DK9" s="624"/>
      <c r="DL9" s="624"/>
      <c r="DM9" s="624"/>
      <c r="DN9" s="624"/>
      <c r="DO9" s="624"/>
      <c r="DP9" s="625"/>
      <c r="DQ9" s="632">
        <v>1675575</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176</v>
      </c>
      <c r="S10" s="624"/>
      <c r="T10" s="624"/>
      <c r="U10" s="624"/>
      <c r="V10" s="624"/>
      <c r="W10" s="624"/>
      <c r="X10" s="624"/>
      <c r="Y10" s="625"/>
      <c r="Z10" s="626" t="s">
        <v>238</v>
      </c>
      <c r="AA10" s="626"/>
      <c r="AB10" s="626"/>
      <c r="AC10" s="626"/>
      <c r="AD10" s="627" t="s">
        <v>176</v>
      </c>
      <c r="AE10" s="627"/>
      <c r="AF10" s="627"/>
      <c r="AG10" s="627"/>
      <c r="AH10" s="627"/>
      <c r="AI10" s="627"/>
      <c r="AJ10" s="627"/>
      <c r="AK10" s="627"/>
      <c r="AL10" s="628" t="s">
        <v>176</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189479</v>
      </c>
      <c r="BH10" s="624"/>
      <c r="BI10" s="624"/>
      <c r="BJ10" s="624"/>
      <c r="BK10" s="624"/>
      <c r="BL10" s="624"/>
      <c r="BM10" s="624"/>
      <c r="BN10" s="625"/>
      <c r="BO10" s="626">
        <v>2.6</v>
      </c>
      <c r="BP10" s="626"/>
      <c r="BQ10" s="626"/>
      <c r="BR10" s="626"/>
      <c r="BS10" s="627">
        <v>31425</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34073</v>
      </c>
      <c r="CS10" s="624"/>
      <c r="CT10" s="624"/>
      <c r="CU10" s="624"/>
      <c r="CV10" s="624"/>
      <c r="CW10" s="624"/>
      <c r="CX10" s="624"/>
      <c r="CY10" s="625"/>
      <c r="CZ10" s="626">
        <v>0.1</v>
      </c>
      <c r="DA10" s="626"/>
      <c r="DB10" s="626"/>
      <c r="DC10" s="626"/>
      <c r="DD10" s="632">
        <v>4224</v>
      </c>
      <c r="DE10" s="624"/>
      <c r="DF10" s="624"/>
      <c r="DG10" s="624"/>
      <c r="DH10" s="624"/>
      <c r="DI10" s="624"/>
      <c r="DJ10" s="624"/>
      <c r="DK10" s="624"/>
      <c r="DL10" s="624"/>
      <c r="DM10" s="624"/>
      <c r="DN10" s="624"/>
      <c r="DO10" s="624"/>
      <c r="DP10" s="625"/>
      <c r="DQ10" s="632">
        <v>28126</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1327866</v>
      </c>
      <c r="S11" s="624"/>
      <c r="T11" s="624"/>
      <c r="U11" s="624"/>
      <c r="V11" s="624"/>
      <c r="W11" s="624"/>
      <c r="X11" s="624"/>
      <c r="Y11" s="625"/>
      <c r="Z11" s="628">
        <v>3.9</v>
      </c>
      <c r="AA11" s="629"/>
      <c r="AB11" s="629"/>
      <c r="AC11" s="635"/>
      <c r="AD11" s="632">
        <v>1327866</v>
      </c>
      <c r="AE11" s="624"/>
      <c r="AF11" s="624"/>
      <c r="AG11" s="624"/>
      <c r="AH11" s="624"/>
      <c r="AI11" s="624"/>
      <c r="AJ11" s="624"/>
      <c r="AK11" s="625"/>
      <c r="AL11" s="628">
        <v>8</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205154</v>
      </c>
      <c r="BH11" s="624"/>
      <c r="BI11" s="624"/>
      <c r="BJ11" s="624"/>
      <c r="BK11" s="624"/>
      <c r="BL11" s="624"/>
      <c r="BM11" s="624"/>
      <c r="BN11" s="625"/>
      <c r="BO11" s="626">
        <v>2.8</v>
      </c>
      <c r="BP11" s="626"/>
      <c r="BQ11" s="626"/>
      <c r="BR11" s="626"/>
      <c r="BS11" s="627">
        <v>58443</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1449939</v>
      </c>
      <c r="CS11" s="624"/>
      <c r="CT11" s="624"/>
      <c r="CU11" s="624"/>
      <c r="CV11" s="624"/>
      <c r="CW11" s="624"/>
      <c r="CX11" s="624"/>
      <c r="CY11" s="625"/>
      <c r="CZ11" s="626">
        <v>4.5</v>
      </c>
      <c r="DA11" s="626"/>
      <c r="DB11" s="626"/>
      <c r="DC11" s="626"/>
      <c r="DD11" s="632">
        <v>598670</v>
      </c>
      <c r="DE11" s="624"/>
      <c r="DF11" s="624"/>
      <c r="DG11" s="624"/>
      <c r="DH11" s="624"/>
      <c r="DI11" s="624"/>
      <c r="DJ11" s="624"/>
      <c r="DK11" s="624"/>
      <c r="DL11" s="624"/>
      <c r="DM11" s="624"/>
      <c r="DN11" s="624"/>
      <c r="DO11" s="624"/>
      <c r="DP11" s="625"/>
      <c r="DQ11" s="632">
        <v>480308</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176</v>
      </c>
      <c r="S12" s="624"/>
      <c r="T12" s="624"/>
      <c r="U12" s="624"/>
      <c r="V12" s="624"/>
      <c r="W12" s="624"/>
      <c r="X12" s="624"/>
      <c r="Y12" s="625"/>
      <c r="Z12" s="626" t="s">
        <v>176</v>
      </c>
      <c r="AA12" s="626"/>
      <c r="AB12" s="626"/>
      <c r="AC12" s="626"/>
      <c r="AD12" s="627" t="s">
        <v>176</v>
      </c>
      <c r="AE12" s="627"/>
      <c r="AF12" s="627"/>
      <c r="AG12" s="627"/>
      <c r="AH12" s="627"/>
      <c r="AI12" s="627"/>
      <c r="AJ12" s="627"/>
      <c r="AK12" s="627"/>
      <c r="AL12" s="628" t="s">
        <v>238</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4282842</v>
      </c>
      <c r="BH12" s="624"/>
      <c r="BI12" s="624"/>
      <c r="BJ12" s="624"/>
      <c r="BK12" s="624"/>
      <c r="BL12" s="624"/>
      <c r="BM12" s="624"/>
      <c r="BN12" s="625"/>
      <c r="BO12" s="626">
        <v>58.3</v>
      </c>
      <c r="BP12" s="626"/>
      <c r="BQ12" s="626"/>
      <c r="BR12" s="626"/>
      <c r="BS12" s="627" t="s">
        <v>176</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2137306</v>
      </c>
      <c r="CS12" s="624"/>
      <c r="CT12" s="624"/>
      <c r="CU12" s="624"/>
      <c r="CV12" s="624"/>
      <c r="CW12" s="624"/>
      <c r="CX12" s="624"/>
      <c r="CY12" s="625"/>
      <c r="CZ12" s="626">
        <v>6.6</v>
      </c>
      <c r="DA12" s="626"/>
      <c r="DB12" s="626"/>
      <c r="DC12" s="626"/>
      <c r="DD12" s="632">
        <v>327400</v>
      </c>
      <c r="DE12" s="624"/>
      <c r="DF12" s="624"/>
      <c r="DG12" s="624"/>
      <c r="DH12" s="624"/>
      <c r="DI12" s="624"/>
      <c r="DJ12" s="624"/>
      <c r="DK12" s="624"/>
      <c r="DL12" s="624"/>
      <c r="DM12" s="624"/>
      <c r="DN12" s="624"/>
      <c r="DO12" s="624"/>
      <c r="DP12" s="625"/>
      <c r="DQ12" s="632">
        <v>1519621</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176</v>
      </c>
      <c r="S13" s="624"/>
      <c r="T13" s="624"/>
      <c r="U13" s="624"/>
      <c r="V13" s="624"/>
      <c r="W13" s="624"/>
      <c r="X13" s="624"/>
      <c r="Y13" s="625"/>
      <c r="Z13" s="626" t="s">
        <v>176</v>
      </c>
      <c r="AA13" s="626"/>
      <c r="AB13" s="626"/>
      <c r="AC13" s="626"/>
      <c r="AD13" s="627" t="s">
        <v>176</v>
      </c>
      <c r="AE13" s="627"/>
      <c r="AF13" s="627"/>
      <c r="AG13" s="627"/>
      <c r="AH13" s="627"/>
      <c r="AI13" s="627"/>
      <c r="AJ13" s="627"/>
      <c r="AK13" s="627"/>
      <c r="AL13" s="628" t="s">
        <v>238</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4271499</v>
      </c>
      <c r="BH13" s="624"/>
      <c r="BI13" s="624"/>
      <c r="BJ13" s="624"/>
      <c r="BK13" s="624"/>
      <c r="BL13" s="624"/>
      <c r="BM13" s="624"/>
      <c r="BN13" s="625"/>
      <c r="BO13" s="626">
        <v>58.2</v>
      </c>
      <c r="BP13" s="626"/>
      <c r="BQ13" s="626"/>
      <c r="BR13" s="626"/>
      <c r="BS13" s="627" t="s">
        <v>238</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3254683</v>
      </c>
      <c r="CS13" s="624"/>
      <c r="CT13" s="624"/>
      <c r="CU13" s="624"/>
      <c r="CV13" s="624"/>
      <c r="CW13" s="624"/>
      <c r="CX13" s="624"/>
      <c r="CY13" s="625"/>
      <c r="CZ13" s="626">
        <v>10.1</v>
      </c>
      <c r="DA13" s="626"/>
      <c r="DB13" s="626"/>
      <c r="DC13" s="626"/>
      <c r="DD13" s="632">
        <v>1405108</v>
      </c>
      <c r="DE13" s="624"/>
      <c r="DF13" s="624"/>
      <c r="DG13" s="624"/>
      <c r="DH13" s="624"/>
      <c r="DI13" s="624"/>
      <c r="DJ13" s="624"/>
      <c r="DK13" s="624"/>
      <c r="DL13" s="624"/>
      <c r="DM13" s="624"/>
      <c r="DN13" s="624"/>
      <c r="DO13" s="624"/>
      <c r="DP13" s="625"/>
      <c r="DQ13" s="632">
        <v>2027719</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180</v>
      </c>
      <c r="S14" s="624"/>
      <c r="T14" s="624"/>
      <c r="U14" s="624"/>
      <c r="V14" s="624"/>
      <c r="W14" s="624"/>
      <c r="X14" s="624"/>
      <c r="Y14" s="625"/>
      <c r="Z14" s="626">
        <v>0</v>
      </c>
      <c r="AA14" s="626"/>
      <c r="AB14" s="626"/>
      <c r="AC14" s="626"/>
      <c r="AD14" s="627">
        <v>180</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200271</v>
      </c>
      <c r="BH14" s="624"/>
      <c r="BI14" s="624"/>
      <c r="BJ14" s="624"/>
      <c r="BK14" s="624"/>
      <c r="BL14" s="624"/>
      <c r="BM14" s="624"/>
      <c r="BN14" s="625"/>
      <c r="BO14" s="626">
        <v>2.7</v>
      </c>
      <c r="BP14" s="626"/>
      <c r="BQ14" s="626"/>
      <c r="BR14" s="626"/>
      <c r="BS14" s="627" t="s">
        <v>176</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1158742</v>
      </c>
      <c r="CS14" s="624"/>
      <c r="CT14" s="624"/>
      <c r="CU14" s="624"/>
      <c r="CV14" s="624"/>
      <c r="CW14" s="624"/>
      <c r="CX14" s="624"/>
      <c r="CY14" s="625"/>
      <c r="CZ14" s="626">
        <v>3.6</v>
      </c>
      <c r="DA14" s="626"/>
      <c r="DB14" s="626"/>
      <c r="DC14" s="626"/>
      <c r="DD14" s="632" t="s">
        <v>176</v>
      </c>
      <c r="DE14" s="624"/>
      <c r="DF14" s="624"/>
      <c r="DG14" s="624"/>
      <c r="DH14" s="624"/>
      <c r="DI14" s="624"/>
      <c r="DJ14" s="624"/>
      <c r="DK14" s="624"/>
      <c r="DL14" s="624"/>
      <c r="DM14" s="624"/>
      <c r="DN14" s="624"/>
      <c r="DO14" s="624"/>
      <c r="DP14" s="625"/>
      <c r="DQ14" s="632">
        <v>1122313</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176</v>
      </c>
      <c r="S15" s="624"/>
      <c r="T15" s="624"/>
      <c r="U15" s="624"/>
      <c r="V15" s="624"/>
      <c r="W15" s="624"/>
      <c r="X15" s="624"/>
      <c r="Y15" s="625"/>
      <c r="Z15" s="626" t="s">
        <v>176</v>
      </c>
      <c r="AA15" s="626"/>
      <c r="AB15" s="626"/>
      <c r="AC15" s="626"/>
      <c r="AD15" s="627" t="s">
        <v>176</v>
      </c>
      <c r="AE15" s="627"/>
      <c r="AF15" s="627"/>
      <c r="AG15" s="627"/>
      <c r="AH15" s="627"/>
      <c r="AI15" s="627"/>
      <c r="AJ15" s="627"/>
      <c r="AK15" s="627"/>
      <c r="AL15" s="628" t="s">
        <v>238</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475790</v>
      </c>
      <c r="BH15" s="624"/>
      <c r="BI15" s="624"/>
      <c r="BJ15" s="624"/>
      <c r="BK15" s="624"/>
      <c r="BL15" s="624"/>
      <c r="BM15" s="624"/>
      <c r="BN15" s="625"/>
      <c r="BO15" s="626">
        <v>6.5</v>
      </c>
      <c r="BP15" s="626"/>
      <c r="BQ15" s="626"/>
      <c r="BR15" s="626"/>
      <c r="BS15" s="627" t="s">
        <v>238</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3242175</v>
      </c>
      <c r="CS15" s="624"/>
      <c r="CT15" s="624"/>
      <c r="CU15" s="624"/>
      <c r="CV15" s="624"/>
      <c r="CW15" s="624"/>
      <c r="CX15" s="624"/>
      <c r="CY15" s="625"/>
      <c r="CZ15" s="626">
        <v>10</v>
      </c>
      <c r="DA15" s="626"/>
      <c r="DB15" s="626"/>
      <c r="DC15" s="626"/>
      <c r="DD15" s="632">
        <v>1009214</v>
      </c>
      <c r="DE15" s="624"/>
      <c r="DF15" s="624"/>
      <c r="DG15" s="624"/>
      <c r="DH15" s="624"/>
      <c r="DI15" s="624"/>
      <c r="DJ15" s="624"/>
      <c r="DK15" s="624"/>
      <c r="DL15" s="624"/>
      <c r="DM15" s="624"/>
      <c r="DN15" s="624"/>
      <c r="DO15" s="624"/>
      <c r="DP15" s="625"/>
      <c r="DQ15" s="632">
        <v>1922240</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15586</v>
      </c>
      <c r="S16" s="624"/>
      <c r="T16" s="624"/>
      <c r="U16" s="624"/>
      <c r="V16" s="624"/>
      <c r="W16" s="624"/>
      <c r="X16" s="624"/>
      <c r="Y16" s="625"/>
      <c r="Z16" s="626">
        <v>0</v>
      </c>
      <c r="AA16" s="626"/>
      <c r="AB16" s="626"/>
      <c r="AC16" s="626"/>
      <c r="AD16" s="627">
        <v>15586</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176</v>
      </c>
      <c r="BH16" s="624"/>
      <c r="BI16" s="624"/>
      <c r="BJ16" s="624"/>
      <c r="BK16" s="624"/>
      <c r="BL16" s="624"/>
      <c r="BM16" s="624"/>
      <c r="BN16" s="625"/>
      <c r="BO16" s="626" t="s">
        <v>176</v>
      </c>
      <c r="BP16" s="626"/>
      <c r="BQ16" s="626"/>
      <c r="BR16" s="626"/>
      <c r="BS16" s="627" t="s">
        <v>176</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40856</v>
      </c>
      <c r="CS16" s="624"/>
      <c r="CT16" s="624"/>
      <c r="CU16" s="624"/>
      <c r="CV16" s="624"/>
      <c r="CW16" s="624"/>
      <c r="CX16" s="624"/>
      <c r="CY16" s="625"/>
      <c r="CZ16" s="626">
        <v>0.1</v>
      </c>
      <c r="DA16" s="626"/>
      <c r="DB16" s="626"/>
      <c r="DC16" s="626"/>
      <c r="DD16" s="632" t="s">
        <v>238</v>
      </c>
      <c r="DE16" s="624"/>
      <c r="DF16" s="624"/>
      <c r="DG16" s="624"/>
      <c r="DH16" s="624"/>
      <c r="DI16" s="624"/>
      <c r="DJ16" s="624"/>
      <c r="DK16" s="624"/>
      <c r="DL16" s="624"/>
      <c r="DM16" s="624"/>
      <c r="DN16" s="624"/>
      <c r="DO16" s="624"/>
      <c r="DP16" s="625"/>
      <c r="DQ16" s="632">
        <v>36883</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93610</v>
      </c>
      <c r="S17" s="624"/>
      <c r="T17" s="624"/>
      <c r="U17" s="624"/>
      <c r="V17" s="624"/>
      <c r="W17" s="624"/>
      <c r="X17" s="624"/>
      <c r="Y17" s="625"/>
      <c r="Z17" s="626">
        <v>0.3</v>
      </c>
      <c r="AA17" s="626"/>
      <c r="AB17" s="626"/>
      <c r="AC17" s="626"/>
      <c r="AD17" s="627">
        <v>93610</v>
      </c>
      <c r="AE17" s="627"/>
      <c r="AF17" s="627"/>
      <c r="AG17" s="627"/>
      <c r="AH17" s="627"/>
      <c r="AI17" s="627"/>
      <c r="AJ17" s="627"/>
      <c r="AK17" s="627"/>
      <c r="AL17" s="628">
        <v>0.6</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176</v>
      </c>
      <c r="BH17" s="624"/>
      <c r="BI17" s="624"/>
      <c r="BJ17" s="624"/>
      <c r="BK17" s="624"/>
      <c r="BL17" s="624"/>
      <c r="BM17" s="624"/>
      <c r="BN17" s="625"/>
      <c r="BO17" s="626" t="s">
        <v>176</v>
      </c>
      <c r="BP17" s="626"/>
      <c r="BQ17" s="626"/>
      <c r="BR17" s="626"/>
      <c r="BS17" s="627" t="s">
        <v>176</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3547416</v>
      </c>
      <c r="CS17" s="624"/>
      <c r="CT17" s="624"/>
      <c r="CU17" s="624"/>
      <c r="CV17" s="624"/>
      <c r="CW17" s="624"/>
      <c r="CX17" s="624"/>
      <c r="CY17" s="625"/>
      <c r="CZ17" s="626">
        <v>11</v>
      </c>
      <c r="DA17" s="626"/>
      <c r="DB17" s="626"/>
      <c r="DC17" s="626"/>
      <c r="DD17" s="632" t="s">
        <v>176</v>
      </c>
      <c r="DE17" s="624"/>
      <c r="DF17" s="624"/>
      <c r="DG17" s="624"/>
      <c r="DH17" s="624"/>
      <c r="DI17" s="624"/>
      <c r="DJ17" s="624"/>
      <c r="DK17" s="624"/>
      <c r="DL17" s="624"/>
      <c r="DM17" s="624"/>
      <c r="DN17" s="624"/>
      <c r="DO17" s="624"/>
      <c r="DP17" s="625"/>
      <c r="DQ17" s="632">
        <v>3456073</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30491</v>
      </c>
      <c r="S18" s="624"/>
      <c r="T18" s="624"/>
      <c r="U18" s="624"/>
      <c r="V18" s="624"/>
      <c r="W18" s="624"/>
      <c r="X18" s="624"/>
      <c r="Y18" s="625"/>
      <c r="Z18" s="626">
        <v>0.1</v>
      </c>
      <c r="AA18" s="626"/>
      <c r="AB18" s="626"/>
      <c r="AC18" s="626"/>
      <c r="AD18" s="627">
        <v>30491</v>
      </c>
      <c r="AE18" s="627"/>
      <c r="AF18" s="627"/>
      <c r="AG18" s="627"/>
      <c r="AH18" s="627"/>
      <c r="AI18" s="627"/>
      <c r="AJ18" s="627"/>
      <c r="AK18" s="627"/>
      <c r="AL18" s="628">
        <v>0.2</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176</v>
      </c>
      <c r="BH18" s="624"/>
      <c r="BI18" s="624"/>
      <c r="BJ18" s="624"/>
      <c r="BK18" s="624"/>
      <c r="BL18" s="624"/>
      <c r="BM18" s="624"/>
      <c r="BN18" s="625"/>
      <c r="BO18" s="626" t="s">
        <v>176</v>
      </c>
      <c r="BP18" s="626"/>
      <c r="BQ18" s="626"/>
      <c r="BR18" s="626"/>
      <c r="BS18" s="627" t="s">
        <v>238</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176</v>
      </c>
      <c r="CS18" s="624"/>
      <c r="CT18" s="624"/>
      <c r="CU18" s="624"/>
      <c r="CV18" s="624"/>
      <c r="CW18" s="624"/>
      <c r="CX18" s="624"/>
      <c r="CY18" s="625"/>
      <c r="CZ18" s="626" t="s">
        <v>176</v>
      </c>
      <c r="DA18" s="626"/>
      <c r="DB18" s="626"/>
      <c r="DC18" s="626"/>
      <c r="DD18" s="632" t="s">
        <v>176</v>
      </c>
      <c r="DE18" s="624"/>
      <c r="DF18" s="624"/>
      <c r="DG18" s="624"/>
      <c r="DH18" s="624"/>
      <c r="DI18" s="624"/>
      <c r="DJ18" s="624"/>
      <c r="DK18" s="624"/>
      <c r="DL18" s="624"/>
      <c r="DM18" s="624"/>
      <c r="DN18" s="624"/>
      <c r="DO18" s="624"/>
      <c r="DP18" s="625"/>
      <c r="DQ18" s="632" t="s">
        <v>238</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29189</v>
      </c>
      <c r="S19" s="624"/>
      <c r="T19" s="624"/>
      <c r="U19" s="624"/>
      <c r="V19" s="624"/>
      <c r="W19" s="624"/>
      <c r="X19" s="624"/>
      <c r="Y19" s="625"/>
      <c r="Z19" s="626">
        <v>0.1</v>
      </c>
      <c r="AA19" s="626"/>
      <c r="AB19" s="626"/>
      <c r="AC19" s="626"/>
      <c r="AD19" s="627">
        <v>29189</v>
      </c>
      <c r="AE19" s="627"/>
      <c r="AF19" s="627"/>
      <c r="AG19" s="627"/>
      <c r="AH19" s="627"/>
      <c r="AI19" s="627"/>
      <c r="AJ19" s="627"/>
      <c r="AK19" s="627"/>
      <c r="AL19" s="628">
        <v>0.2</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1649</v>
      </c>
      <c r="BH19" s="624"/>
      <c r="BI19" s="624"/>
      <c r="BJ19" s="624"/>
      <c r="BK19" s="624"/>
      <c r="BL19" s="624"/>
      <c r="BM19" s="624"/>
      <c r="BN19" s="625"/>
      <c r="BO19" s="626">
        <v>0</v>
      </c>
      <c r="BP19" s="626"/>
      <c r="BQ19" s="626"/>
      <c r="BR19" s="626"/>
      <c r="BS19" s="627" t="s">
        <v>238</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238</v>
      </c>
      <c r="CS19" s="624"/>
      <c r="CT19" s="624"/>
      <c r="CU19" s="624"/>
      <c r="CV19" s="624"/>
      <c r="CW19" s="624"/>
      <c r="CX19" s="624"/>
      <c r="CY19" s="625"/>
      <c r="CZ19" s="626" t="s">
        <v>176</v>
      </c>
      <c r="DA19" s="626"/>
      <c r="DB19" s="626"/>
      <c r="DC19" s="626"/>
      <c r="DD19" s="632" t="s">
        <v>176</v>
      </c>
      <c r="DE19" s="624"/>
      <c r="DF19" s="624"/>
      <c r="DG19" s="624"/>
      <c r="DH19" s="624"/>
      <c r="DI19" s="624"/>
      <c r="DJ19" s="624"/>
      <c r="DK19" s="624"/>
      <c r="DL19" s="624"/>
      <c r="DM19" s="624"/>
      <c r="DN19" s="624"/>
      <c r="DO19" s="624"/>
      <c r="DP19" s="625"/>
      <c r="DQ19" s="632" t="s">
        <v>176</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1302</v>
      </c>
      <c r="S20" s="624"/>
      <c r="T20" s="624"/>
      <c r="U20" s="624"/>
      <c r="V20" s="624"/>
      <c r="W20" s="624"/>
      <c r="X20" s="624"/>
      <c r="Y20" s="625"/>
      <c r="Z20" s="626">
        <v>0</v>
      </c>
      <c r="AA20" s="626"/>
      <c r="AB20" s="626"/>
      <c r="AC20" s="626"/>
      <c r="AD20" s="627">
        <v>1302</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1649</v>
      </c>
      <c r="BH20" s="624"/>
      <c r="BI20" s="624"/>
      <c r="BJ20" s="624"/>
      <c r="BK20" s="624"/>
      <c r="BL20" s="624"/>
      <c r="BM20" s="624"/>
      <c r="BN20" s="625"/>
      <c r="BO20" s="626">
        <v>0</v>
      </c>
      <c r="BP20" s="626"/>
      <c r="BQ20" s="626"/>
      <c r="BR20" s="626"/>
      <c r="BS20" s="627" t="s">
        <v>238</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32344314</v>
      </c>
      <c r="CS20" s="624"/>
      <c r="CT20" s="624"/>
      <c r="CU20" s="624"/>
      <c r="CV20" s="624"/>
      <c r="CW20" s="624"/>
      <c r="CX20" s="624"/>
      <c r="CY20" s="625"/>
      <c r="CZ20" s="626">
        <v>100</v>
      </c>
      <c r="DA20" s="626"/>
      <c r="DB20" s="626"/>
      <c r="DC20" s="626"/>
      <c r="DD20" s="632">
        <v>3701519</v>
      </c>
      <c r="DE20" s="624"/>
      <c r="DF20" s="624"/>
      <c r="DG20" s="624"/>
      <c r="DH20" s="624"/>
      <c r="DI20" s="624"/>
      <c r="DJ20" s="624"/>
      <c r="DK20" s="624"/>
      <c r="DL20" s="624"/>
      <c r="DM20" s="624"/>
      <c r="DN20" s="624"/>
      <c r="DO20" s="624"/>
      <c r="DP20" s="625"/>
      <c r="DQ20" s="632">
        <v>20612890</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9096421</v>
      </c>
      <c r="S21" s="624"/>
      <c r="T21" s="624"/>
      <c r="U21" s="624"/>
      <c r="V21" s="624"/>
      <c r="W21" s="624"/>
      <c r="X21" s="624"/>
      <c r="Y21" s="625"/>
      <c r="Z21" s="626">
        <v>26.9</v>
      </c>
      <c r="AA21" s="626"/>
      <c r="AB21" s="626"/>
      <c r="AC21" s="626"/>
      <c r="AD21" s="627">
        <v>7462907</v>
      </c>
      <c r="AE21" s="627"/>
      <c r="AF21" s="627"/>
      <c r="AG21" s="627"/>
      <c r="AH21" s="627"/>
      <c r="AI21" s="627"/>
      <c r="AJ21" s="627"/>
      <c r="AK21" s="627"/>
      <c r="AL21" s="628">
        <v>44.8</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1649</v>
      </c>
      <c r="BH21" s="624"/>
      <c r="BI21" s="624"/>
      <c r="BJ21" s="624"/>
      <c r="BK21" s="624"/>
      <c r="BL21" s="624"/>
      <c r="BM21" s="624"/>
      <c r="BN21" s="625"/>
      <c r="BO21" s="626">
        <v>0</v>
      </c>
      <c r="BP21" s="626"/>
      <c r="BQ21" s="626"/>
      <c r="BR21" s="626"/>
      <c r="BS21" s="627" t="s">
        <v>238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7462907</v>
      </c>
      <c r="S22" s="624"/>
      <c r="T22" s="624"/>
      <c r="U22" s="624"/>
      <c r="V22" s="624"/>
      <c r="W22" s="624"/>
      <c r="X22" s="624"/>
      <c r="Y22" s="625"/>
      <c r="Z22" s="626">
        <v>22.1</v>
      </c>
      <c r="AA22" s="626"/>
      <c r="AB22" s="626"/>
      <c r="AC22" s="626"/>
      <c r="AD22" s="627">
        <v>7462907</v>
      </c>
      <c r="AE22" s="627"/>
      <c r="AF22" s="627"/>
      <c r="AG22" s="627"/>
      <c r="AH22" s="627"/>
      <c r="AI22" s="627"/>
      <c r="AJ22" s="627"/>
      <c r="AK22" s="627"/>
      <c r="AL22" s="628">
        <v>44.8</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238</v>
      </c>
      <c r="BH22" s="624"/>
      <c r="BI22" s="624"/>
      <c r="BJ22" s="624"/>
      <c r="BK22" s="624"/>
      <c r="BL22" s="624"/>
      <c r="BM22" s="624"/>
      <c r="BN22" s="625"/>
      <c r="BO22" s="626" t="s">
        <v>176</v>
      </c>
      <c r="BP22" s="626"/>
      <c r="BQ22" s="626"/>
      <c r="BR22" s="626"/>
      <c r="BS22" s="627" t="s">
        <v>238</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1633475</v>
      </c>
      <c r="S23" s="624"/>
      <c r="T23" s="624"/>
      <c r="U23" s="624"/>
      <c r="V23" s="624"/>
      <c r="W23" s="624"/>
      <c r="X23" s="624"/>
      <c r="Y23" s="625"/>
      <c r="Z23" s="626">
        <v>4.8</v>
      </c>
      <c r="AA23" s="626"/>
      <c r="AB23" s="626"/>
      <c r="AC23" s="626"/>
      <c r="AD23" s="627" t="s">
        <v>238</v>
      </c>
      <c r="AE23" s="627"/>
      <c r="AF23" s="627"/>
      <c r="AG23" s="627"/>
      <c r="AH23" s="627"/>
      <c r="AI23" s="627"/>
      <c r="AJ23" s="627"/>
      <c r="AK23" s="627"/>
      <c r="AL23" s="628" t="s">
        <v>176</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176</v>
      </c>
      <c r="BH23" s="624"/>
      <c r="BI23" s="624"/>
      <c r="BJ23" s="624"/>
      <c r="BK23" s="624"/>
      <c r="BL23" s="624"/>
      <c r="BM23" s="624"/>
      <c r="BN23" s="625"/>
      <c r="BO23" s="626" t="s">
        <v>176</v>
      </c>
      <c r="BP23" s="626"/>
      <c r="BQ23" s="626"/>
      <c r="BR23" s="626"/>
      <c r="BS23" s="627" t="s">
        <v>176</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v>39</v>
      </c>
      <c r="S24" s="624"/>
      <c r="T24" s="624"/>
      <c r="U24" s="624"/>
      <c r="V24" s="624"/>
      <c r="W24" s="624"/>
      <c r="X24" s="624"/>
      <c r="Y24" s="625"/>
      <c r="Z24" s="626">
        <v>0</v>
      </c>
      <c r="AA24" s="626"/>
      <c r="AB24" s="626"/>
      <c r="AC24" s="626"/>
      <c r="AD24" s="627" t="s">
        <v>238</v>
      </c>
      <c r="AE24" s="627"/>
      <c r="AF24" s="627"/>
      <c r="AG24" s="627"/>
      <c r="AH24" s="627"/>
      <c r="AI24" s="627"/>
      <c r="AJ24" s="627"/>
      <c r="AK24" s="627"/>
      <c r="AL24" s="628" t="s">
        <v>176</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176</v>
      </c>
      <c r="BH24" s="624"/>
      <c r="BI24" s="624"/>
      <c r="BJ24" s="624"/>
      <c r="BK24" s="624"/>
      <c r="BL24" s="624"/>
      <c r="BM24" s="624"/>
      <c r="BN24" s="625"/>
      <c r="BO24" s="626" t="s">
        <v>176</v>
      </c>
      <c r="BP24" s="626"/>
      <c r="BQ24" s="626"/>
      <c r="BR24" s="626"/>
      <c r="BS24" s="627" t="s">
        <v>176</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13647098</v>
      </c>
      <c r="CS24" s="613"/>
      <c r="CT24" s="613"/>
      <c r="CU24" s="613"/>
      <c r="CV24" s="613"/>
      <c r="CW24" s="613"/>
      <c r="CX24" s="613"/>
      <c r="CY24" s="614"/>
      <c r="CZ24" s="617">
        <v>42.2</v>
      </c>
      <c r="DA24" s="618"/>
      <c r="DB24" s="618"/>
      <c r="DC24" s="634"/>
      <c r="DD24" s="653">
        <v>8673065</v>
      </c>
      <c r="DE24" s="613"/>
      <c r="DF24" s="613"/>
      <c r="DG24" s="613"/>
      <c r="DH24" s="613"/>
      <c r="DI24" s="613"/>
      <c r="DJ24" s="613"/>
      <c r="DK24" s="614"/>
      <c r="DL24" s="653">
        <v>8260463</v>
      </c>
      <c r="DM24" s="613"/>
      <c r="DN24" s="613"/>
      <c r="DO24" s="613"/>
      <c r="DP24" s="613"/>
      <c r="DQ24" s="613"/>
      <c r="DR24" s="613"/>
      <c r="DS24" s="613"/>
      <c r="DT24" s="613"/>
      <c r="DU24" s="613"/>
      <c r="DV24" s="614"/>
      <c r="DW24" s="617">
        <v>48.9</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18265928</v>
      </c>
      <c r="S25" s="624"/>
      <c r="T25" s="624"/>
      <c r="U25" s="624"/>
      <c r="V25" s="624"/>
      <c r="W25" s="624"/>
      <c r="X25" s="624"/>
      <c r="Y25" s="625"/>
      <c r="Z25" s="626">
        <v>54</v>
      </c>
      <c r="AA25" s="626"/>
      <c r="AB25" s="626"/>
      <c r="AC25" s="626"/>
      <c r="AD25" s="627">
        <v>16632414</v>
      </c>
      <c r="AE25" s="627"/>
      <c r="AF25" s="627"/>
      <c r="AG25" s="627"/>
      <c r="AH25" s="627"/>
      <c r="AI25" s="627"/>
      <c r="AJ25" s="627"/>
      <c r="AK25" s="627"/>
      <c r="AL25" s="628">
        <v>99.8</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176</v>
      </c>
      <c r="BH25" s="624"/>
      <c r="BI25" s="624"/>
      <c r="BJ25" s="624"/>
      <c r="BK25" s="624"/>
      <c r="BL25" s="624"/>
      <c r="BM25" s="624"/>
      <c r="BN25" s="625"/>
      <c r="BO25" s="626" t="s">
        <v>238</v>
      </c>
      <c r="BP25" s="626"/>
      <c r="BQ25" s="626"/>
      <c r="BR25" s="626"/>
      <c r="BS25" s="627" t="s">
        <v>176</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3898933</v>
      </c>
      <c r="CS25" s="654"/>
      <c r="CT25" s="654"/>
      <c r="CU25" s="654"/>
      <c r="CV25" s="654"/>
      <c r="CW25" s="654"/>
      <c r="CX25" s="654"/>
      <c r="CY25" s="655"/>
      <c r="CZ25" s="628">
        <v>12.1</v>
      </c>
      <c r="DA25" s="656"/>
      <c r="DB25" s="656"/>
      <c r="DC25" s="658"/>
      <c r="DD25" s="632">
        <v>3622916</v>
      </c>
      <c r="DE25" s="654"/>
      <c r="DF25" s="654"/>
      <c r="DG25" s="654"/>
      <c r="DH25" s="654"/>
      <c r="DI25" s="654"/>
      <c r="DJ25" s="654"/>
      <c r="DK25" s="655"/>
      <c r="DL25" s="632">
        <v>3220582</v>
      </c>
      <c r="DM25" s="654"/>
      <c r="DN25" s="654"/>
      <c r="DO25" s="654"/>
      <c r="DP25" s="654"/>
      <c r="DQ25" s="654"/>
      <c r="DR25" s="654"/>
      <c r="DS25" s="654"/>
      <c r="DT25" s="654"/>
      <c r="DU25" s="654"/>
      <c r="DV25" s="655"/>
      <c r="DW25" s="628">
        <v>19.100000000000001</v>
      </c>
      <c r="DX25" s="656"/>
      <c r="DY25" s="656"/>
      <c r="DZ25" s="656"/>
      <c r="EA25" s="656"/>
      <c r="EB25" s="656"/>
      <c r="EC25" s="657"/>
    </row>
    <row r="26" spans="2:133" ht="11.25" customHeight="1" x14ac:dyDescent="0.15">
      <c r="B26" s="620" t="s">
        <v>299</v>
      </c>
      <c r="C26" s="621"/>
      <c r="D26" s="621"/>
      <c r="E26" s="621"/>
      <c r="F26" s="621"/>
      <c r="G26" s="621"/>
      <c r="H26" s="621"/>
      <c r="I26" s="621"/>
      <c r="J26" s="621"/>
      <c r="K26" s="621"/>
      <c r="L26" s="621"/>
      <c r="M26" s="621"/>
      <c r="N26" s="621"/>
      <c r="O26" s="621"/>
      <c r="P26" s="621"/>
      <c r="Q26" s="622"/>
      <c r="R26" s="623">
        <v>5868</v>
      </c>
      <c r="S26" s="624"/>
      <c r="T26" s="624"/>
      <c r="U26" s="624"/>
      <c r="V26" s="624"/>
      <c r="W26" s="624"/>
      <c r="X26" s="624"/>
      <c r="Y26" s="625"/>
      <c r="Z26" s="626">
        <v>0</v>
      </c>
      <c r="AA26" s="626"/>
      <c r="AB26" s="626"/>
      <c r="AC26" s="626"/>
      <c r="AD26" s="627">
        <v>5868</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176</v>
      </c>
      <c r="BH26" s="624"/>
      <c r="BI26" s="624"/>
      <c r="BJ26" s="624"/>
      <c r="BK26" s="624"/>
      <c r="BL26" s="624"/>
      <c r="BM26" s="624"/>
      <c r="BN26" s="625"/>
      <c r="BO26" s="626" t="s">
        <v>176</v>
      </c>
      <c r="BP26" s="626"/>
      <c r="BQ26" s="626"/>
      <c r="BR26" s="626"/>
      <c r="BS26" s="627" t="s">
        <v>176</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2312360</v>
      </c>
      <c r="CS26" s="624"/>
      <c r="CT26" s="624"/>
      <c r="CU26" s="624"/>
      <c r="CV26" s="624"/>
      <c r="CW26" s="624"/>
      <c r="CX26" s="624"/>
      <c r="CY26" s="625"/>
      <c r="CZ26" s="628">
        <v>7.1</v>
      </c>
      <c r="DA26" s="656"/>
      <c r="DB26" s="656"/>
      <c r="DC26" s="658"/>
      <c r="DD26" s="632">
        <v>2132224</v>
      </c>
      <c r="DE26" s="624"/>
      <c r="DF26" s="624"/>
      <c r="DG26" s="624"/>
      <c r="DH26" s="624"/>
      <c r="DI26" s="624"/>
      <c r="DJ26" s="624"/>
      <c r="DK26" s="625"/>
      <c r="DL26" s="632" t="s">
        <v>238</v>
      </c>
      <c r="DM26" s="624"/>
      <c r="DN26" s="624"/>
      <c r="DO26" s="624"/>
      <c r="DP26" s="624"/>
      <c r="DQ26" s="624"/>
      <c r="DR26" s="624"/>
      <c r="DS26" s="624"/>
      <c r="DT26" s="624"/>
      <c r="DU26" s="624"/>
      <c r="DV26" s="625"/>
      <c r="DW26" s="628" t="s">
        <v>176</v>
      </c>
      <c r="DX26" s="656"/>
      <c r="DY26" s="656"/>
      <c r="DZ26" s="656"/>
      <c r="EA26" s="656"/>
      <c r="EB26" s="656"/>
      <c r="EC26" s="657"/>
    </row>
    <row r="27" spans="2:133" ht="11.25" customHeight="1" x14ac:dyDescent="0.15">
      <c r="B27" s="620" t="s">
        <v>302</v>
      </c>
      <c r="C27" s="621"/>
      <c r="D27" s="621"/>
      <c r="E27" s="621"/>
      <c r="F27" s="621"/>
      <c r="G27" s="621"/>
      <c r="H27" s="621"/>
      <c r="I27" s="621"/>
      <c r="J27" s="621"/>
      <c r="K27" s="621"/>
      <c r="L27" s="621"/>
      <c r="M27" s="621"/>
      <c r="N27" s="621"/>
      <c r="O27" s="621"/>
      <c r="P27" s="621"/>
      <c r="Q27" s="622"/>
      <c r="R27" s="623">
        <v>95817</v>
      </c>
      <c r="S27" s="624"/>
      <c r="T27" s="624"/>
      <c r="U27" s="624"/>
      <c r="V27" s="624"/>
      <c r="W27" s="624"/>
      <c r="X27" s="624"/>
      <c r="Y27" s="625"/>
      <c r="Z27" s="626">
        <v>0.3</v>
      </c>
      <c r="AA27" s="626"/>
      <c r="AB27" s="626"/>
      <c r="AC27" s="626"/>
      <c r="AD27" s="627" t="s">
        <v>176</v>
      </c>
      <c r="AE27" s="627"/>
      <c r="AF27" s="627"/>
      <c r="AG27" s="627"/>
      <c r="AH27" s="627"/>
      <c r="AI27" s="627"/>
      <c r="AJ27" s="627"/>
      <c r="AK27" s="627"/>
      <c r="AL27" s="628" t="s">
        <v>238</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7341443</v>
      </c>
      <c r="BH27" s="624"/>
      <c r="BI27" s="624"/>
      <c r="BJ27" s="624"/>
      <c r="BK27" s="624"/>
      <c r="BL27" s="624"/>
      <c r="BM27" s="624"/>
      <c r="BN27" s="625"/>
      <c r="BO27" s="626">
        <v>100</v>
      </c>
      <c r="BP27" s="626"/>
      <c r="BQ27" s="626"/>
      <c r="BR27" s="626"/>
      <c r="BS27" s="627">
        <v>89868</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6200749</v>
      </c>
      <c r="CS27" s="654"/>
      <c r="CT27" s="654"/>
      <c r="CU27" s="654"/>
      <c r="CV27" s="654"/>
      <c r="CW27" s="654"/>
      <c r="CX27" s="654"/>
      <c r="CY27" s="655"/>
      <c r="CZ27" s="628">
        <v>19.2</v>
      </c>
      <c r="DA27" s="656"/>
      <c r="DB27" s="656"/>
      <c r="DC27" s="658"/>
      <c r="DD27" s="632">
        <v>1594076</v>
      </c>
      <c r="DE27" s="654"/>
      <c r="DF27" s="654"/>
      <c r="DG27" s="654"/>
      <c r="DH27" s="654"/>
      <c r="DI27" s="654"/>
      <c r="DJ27" s="654"/>
      <c r="DK27" s="655"/>
      <c r="DL27" s="632">
        <v>1583808</v>
      </c>
      <c r="DM27" s="654"/>
      <c r="DN27" s="654"/>
      <c r="DO27" s="654"/>
      <c r="DP27" s="654"/>
      <c r="DQ27" s="654"/>
      <c r="DR27" s="654"/>
      <c r="DS27" s="654"/>
      <c r="DT27" s="654"/>
      <c r="DU27" s="654"/>
      <c r="DV27" s="655"/>
      <c r="DW27" s="628">
        <v>9.4</v>
      </c>
      <c r="DX27" s="656"/>
      <c r="DY27" s="656"/>
      <c r="DZ27" s="656"/>
      <c r="EA27" s="656"/>
      <c r="EB27" s="656"/>
      <c r="EC27" s="657"/>
    </row>
    <row r="28" spans="2:133" ht="11.25" customHeight="1" x14ac:dyDescent="0.15">
      <c r="B28" s="620" t="s">
        <v>305</v>
      </c>
      <c r="C28" s="621"/>
      <c r="D28" s="621"/>
      <c r="E28" s="621"/>
      <c r="F28" s="621"/>
      <c r="G28" s="621"/>
      <c r="H28" s="621"/>
      <c r="I28" s="621"/>
      <c r="J28" s="621"/>
      <c r="K28" s="621"/>
      <c r="L28" s="621"/>
      <c r="M28" s="621"/>
      <c r="N28" s="621"/>
      <c r="O28" s="621"/>
      <c r="P28" s="621"/>
      <c r="Q28" s="622"/>
      <c r="R28" s="623">
        <v>223361</v>
      </c>
      <c r="S28" s="624"/>
      <c r="T28" s="624"/>
      <c r="U28" s="624"/>
      <c r="V28" s="624"/>
      <c r="W28" s="624"/>
      <c r="X28" s="624"/>
      <c r="Y28" s="625"/>
      <c r="Z28" s="626">
        <v>0.7</v>
      </c>
      <c r="AA28" s="626"/>
      <c r="AB28" s="626"/>
      <c r="AC28" s="626"/>
      <c r="AD28" s="627">
        <v>23625</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3547416</v>
      </c>
      <c r="CS28" s="624"/>
      <c r="CT28" s="624"/>
      <c r="CU28" s="624"/>
      <c r="CV28" s="624"/>
      <c r="CW28" s="624"/>
      <c r="CX28" s="624"/>
      <c r="CY28" s="625"/>
      <c r="CZ28" s="628">
        <v>11</v>
      </c>
      <c r="DA28" s="656"/>
      <c r="DB28" s="656"/>
      <c r="DC28" s="658"/>
      <c r="DD28" s="632">
        <v>3456073</v>
      </c>
      <c r="DE28" s="624"/>
      <c r="DF28" s="624"/>
      <c r="DG28" s="624"/>
      <c r="DH28" s="624"/>
      <c r="DI28" s="624"/>
      <c r="DJ28" s="624"/>
      <c r="DK28" s="625"/>
      <c r="DL28" s="632">
        <v>3456073</v>
      </c>
      <c r="DM28" s="624"/>
      <c r="DN28" s="624"/>
      <c r="DO28" s="624"/>
      <c r="DP28" s="624"/>
      <c r="DQ28" s="624"/>
      <c r="DR28" s="624"/>
      <c r="DS28" s="624"/>
      <c r="DT28" s="624"/>
      <c r="DU28" s="624"/>
      <c r="DV28" s="625"/>
      <c r="DW28" s="628">
        <v>20.5</v>
      </c>
      <c r="DX28" s="656"/>
      <c r="DY28" s="656"/>
      <c r="DZ28" s="656"/>
      <c r="EA28" s="656"/>
      <c r="EB28" s="656"/>
      <c r="EC28" s="657"/>
    </row>
    <row r="29" spans="2:133" ht="11.25" customHeight="1" x14ac:dyDescent="0.15">
      <c r="B29" s="620" t="s">
        <v>307</v>
      </c>
      <c r="C29" s="621"/>
      <c r="D29" s="621"/>
      <c r="E29" s="621"/>
      <c r="F29" s="621"/>
      <c r="G29" s="621"/>
      <c r="H29" s="621"/>
      <c r="I29" s="621"/>
      <c r="J29" s="621"/>
      <c r="K29" s="621"/>
      <c r="L29" s="621"/>
      <c r="M29" s="621"/>
      <c r="N29" s="621"/>
      <c r="O29" s="621"/>
      <c r="P29" s="621"/>
      <c r="Q29" s="622"/>
      <c r="R29" s="623">
        <v>127525</v>
      </c>
      <c r="S29" s="624"/>
      <c r="T29" s="624"/>
      <c r="U29" s="624"/>
      <c r="V29" s="624"/>
      <c r="W29" s="624"/>
      <c r="X29" s="624"/>
      <c r="Y29" s="625"/>
      <c r="Z29" s="626">
        <v>0.4</v>
      </c>
      <c r="AA29" s="626"/>
      <c r="AB29" s="626"/>
      <c r="AC29" s="626"/>
      <c r="AD29" s="627" t="s">
        <v>176</v>
      </c>
      <c r="AE29" s="627"/>
      <c r="AF29" s="627"/>
      <c r="AG29" s="627"/>
      <c r="AH29" s="627"/>
      <c r="AI29" s="627"/>
      <c r="AJ29" s="627"/>
      <c r="AK29" s="627"/>
      <c r="AL29" s="628" t="s">
        <v>238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3547407</v>
      </c>
      <c r="CS29" s="654"/>
      <c r="CT29" s="654"/>
      <c r="CU29" s="654"/>
      <c r="CV29" s="654"/>
      <c r="CW29" s="654"/>
      <c r="CX29" s="654"/>
      <c r="CY29" s="655"/>
      <c r="CZ29" s="628">
        <v>11</v>
      </c>
      <c r="DA29" s="656"/>
      <c r="DB29" s="656"/>
      <c r="DC29" s="658"/>
      <c r="DD29" s="632">
        <v>3456064</v>
      </c>
      <c r="DE29" s="654"/>
      <c r="DF29" s="654"/>
      <c r="DG29" s="654"/>
      <c r="DH29" s="654"/>
      <c r="DI29" s="654"/>
      <c r="DJ29" s="654"/>
      <c r="DK29" s="655"/>
      <c r="DL29" s="632">
        <v>3456064</v>
      </c>
      <c r="DM29" s="654"/>
      <c r="DN29" s="654"/>
      <c r="DO29" s="654"/>
      <c r="DP29" s="654"/>
      <c r="DQ29" s="654"/>
      <c r="DR29" s="654"/>
      <c r="DS29" s="654"/>
      <c r="DT29" s="654"/>
      <c r="DU29" s="654"/>
      <c r="DV29" s="655"/>
      <c r="DW29" s="628">
        <v>20.5</v>
      </c>
      <c r="DX29" s="656"/>
      <c r="DY29" s="656"/>
      <c r="DZ29" s="656"/>
      <c r="EA29" s="656"/>
      <c r="EB29" s="656"/>
      <c r="EC29" s="657"/>
    </row>
    <row r="30" spans="2:133" ht="11.25" customHeight="1" x14ac:dyDescent="0.15">
      <c r="B30" s="620" t="s">
        <v>310</v>
      </c>
      <c r="C30" s="621"/>
      <c r="D30" s="621"/>
      <c r="E30" s="621"/>
      <c r="F30" s="621"/>
      <c r="G30" s="621"/>
      <c r="H30" s="621"/>
      <c r="I30" s="621"/>
      <c r="J30" s="621"/>
      <c r="K30" s="621"/>
      <c r="L30" s="621"/>
      <c r="M30" s="621"/>
      <c r="N30" s="621"/>
      <c r="O30" s="621"/>
      <c r="P30" s="621"/>
      <c r="Q30" s="622"/>
      <c r="R30" s="623">
        <v>5847246</v>
      </c>
      <c r="S30" s="624"/>
      <c r="T30" s="624"/>
      <c r="U30" s="624"/>
      <c r="V30" s="624"/>
      <c r="W30" s="624"/>
      <c r="X30" s="624"/>
      <c r="Y30" s="625"/>
      <c r="Z30" s="626">
        <v>17.3</v>
      </c>
      <c r="AA30" s="626"/>
      <c r="AB30" s="626"/>
      <c r="AC30" s="626"/>
      <c r="AD30" s="627" t="s">
        <v>176</v>
      </c>
      <c r="AE30" s="627"/>
      <c r="AF30" s="627"/>
      <c r="AG30" s="627"/>
      <c r="AH30" s="627"/>
      <c r="AI30" s="627"/>
      <c r="AJ30" s="627"/>
      <c r="AK30" s="627"/>
      <c r="AL30" s="628" t="s">
        <v>176</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3437374</v>
      </c>
      <c r="CS30" s="624"/>
      <c r="CT30" s="624"/>
      <c r="CU30" s="624"/>
      <c r="CV30" s="624"/>
      <c r="CW30" s="624"/>
      <c r="CX30" s="624"/>
      <c r="CY30" s="625"/>
      <c r="CZ30" s="628">
        <v>10.6</v>
      </c>
      <c r="DA30" s="656"/>
      <c r="DB30" s="656"/>
      <c r="DC30" s="658"/>
      <c r="DD30" s="632">
        <v>3346031</v>
      </c>
      <c r="DE30" s="624"/>
      <c r="DF30" s="624"/>
      <c r="DG30" s="624"/>
      <c r="DH30" s="624"/>
      <c r="DI30" s="624"/>
      <c r="DJ30" s="624"/>
      <c r="DK30" s="625"/>
      <c r="DL30" s="632">
        <v>3346031</v>
      </c>
      <c r="DM30" s="624"/>
      <c r="DN30" s="624"/>
      <c r="DO30" s="624"/>
      <c r="DP30" s="624"/>
      <c r="DQ30" s="624"/>
      <c r="DR30" s="624"/>
      <c r="DS30" s="624"/>
      <c r="DT30" s="624"/>
      <c r="DU30" s="624"/>
      <c r="DV30" s="625"/>
      <c r="DW30" s="628">
        <v>19.8</v>
      </c>
      <c r="DX30" s="656"/>
      <c r="DY30" s="656"/>
      <c r="DZ30" s="656"/>
      <c r="EA30" s="656"/>
      <c r="EB30" s="656"/>
      <c r="EC30" s="657"/>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238</v>
      </c>
      <c r="S31" s="624"/>
      <c r="T31" s="624"/>
      <c r="U31" s="624"/>
      <c r="V31" s="624"/>
      <c r="W31" s="624"/>
      <c r="X31" s="624"/>
      <c r="Y31" s="625"/>
      <c r="Z31" s="626" t="s">
        <v>176</v>
      </c>
      <c r="AA31" s="626"/>
      <c r="AB31" s="626"/>
      <c r="AC31" s="626"/>
      <c r="AD31" s="627" t="s">
        <v>176</v>
      </c>
      <c r="AE31" s="627"/>
      <c r="AF31" s="627"/>
      <c r="AG31" s="627"/>
      <c r="AH31" s="627"/>
      <c r="AI31" s="627"/>
      <c r="AJ31" s="627"/>
      <c r="AK31" s="627"/>
      <c r="AL31" s="628" t="s">
        <v>238</v>
      </c>
      <c r="AM31" s="629"/>
      <c r="AN31" s="629"/>
      <c r="AO31" s="630"/>
      <c r="AP31" s="667" t="s">
        <v>315</v>
      </c>
      <c r="AQ31" s="668"/>
      <c r="AR31" s="668"/>
      <c r="AS31" s="668"/>
      <c r="AT31" s="673" t="s">
        <v>316</v>
      </c>
      <c r="AU31" s="218"/>
      <c r="AV31" s="218"/>
      <c r="AW31" s="218"/>
      <c r="AX31" s="609" t="s">
        <v>189</v>
      </c>
      <c r="AY31" s="610"/>
      <c r="AZ31" s="610"/>
      <c r="BA31" s="610"/>
      <c r="BB31" s="610"/>
      <c r="BC31" s="610"/>
      <c r="BD31" s="610"/>
      <c r="BE31" s="610"/>
      <c r="BF31" s="611"/>
      <c r="BG31" s="676">
        <v>99.2</v>
      </c>
      <c r="BH31" s="677"/>
      <c r="BI31" s="677"/>
      <c r="BJ31" s="677"/>
      <c r="BK31" s="677"/>
      <c r="BL31" s="677"/>
      <c r="BM31" s="618">
        <v>94.9</v>
      </c>
      <c r="BN31" s="677"/>
      <c r="BO31" s="677"/>
      <c r="BP31" s="677"/>
      <c r="BQ31" s="678"/>
      <c r="BR31" s="676">
        <v>99.1</v>
      </c>
      <c r="BS31" s="677"/>
      <c r="BT31" s="677"/>
      <c r="BU31" s="677"/>
      <c r="BV31" s="677"/>
      <c r="BW31" s="677"/>
      <c r="BX31" s="618">
        <v>94.3</v>
      </c>
      <c r="BY31" s="677"/>
      <c r="BZ31" s="677"/>
      <c r="CA31" s="677"/>
      <c r="CB31" s="678"/>
      <c r="CD31" s="663"/>
      <c r="CE31" s="664"/>
      <c r="CF31" s="620" t="s">
        <v>317</v>
      </c>
      <c r="CG31" s="621"/>
      <c r="CH31" s="621"/>
      <c r="CI31" s="621"/>
      <c r="CJ31" s="621"/>
      <c r="CK31" s="621"/>
      <c r="CL31" s="621"/>
      <c r="CM31" s="621"/>
      <c r="CN31" s="621"/>
      <c r="CO31" s="621"/>
      <c r="CP31" s="621"/>
      <c r="CQ31" s="622"/>
      <c r="CR31" s="623">
        <v>110033</v>
      </c>
      <c r="CS31" s="654"/>
      <c r="CT31" s="654"/>
      <c r="CU31" s="654"/>
      <c r="CV31" s="654"/>
      <c r="CW31" s="654"/>
      <c r="CX31" s="654"/>
      <c r="CY31" s="655"/>
      <c r="CZ31" s="628">
        <v>0.3</v>
      </c>
      <c r="DA31" s="656"/>
      <c r="DB31" s="656"/>
      <c r="DC31" s="658"/>
      <c r="DD31" s="632">
        <v>110033</v>
      </c>
      <c r="DE31" s="654"/>
      <c r="DF31" s="654"/>
      <c r="DG31" s="654"/>
      <c r="DH31" s="654"/>
      <c r="DI31" s="654"/>
      <c r="DJ31" s="654"/>
      <c r="DK31" s="655"/>
      <c r="DL31" s="632">
        <v>110033</v>
      </c>
      <c r="DM31" s="654"/>
      <c r="DN31" s="654"/>
      <c r="DO31" s="654"/>
      <c r="DP31" s="654"/>
      <c r="DQ31" s="654"/>
      <c r="DR31" s="654"/>
      <c r="DS31" s="654"/>
      <c r="DT31" s="654"/>
      <c r="DU31" s="654"/>
      <c r="DV31" s="655"/>
      <c r="DW31" s="628">
        <v>0.7</v>
      </c>
      <c r="DX31" s="656"/>
      <c r="DY31" s="656"/>
      <c r="DZ31" s="656"/>
      <c r="EA31" s="656"/>
      <c r="EB31" s="656"/>
      <c r="EC31" s="657"/>
    </row>
    <row r="32" spans="2:133" ht="11.25" customHeight="1" x14ac:dyDescent="0.15">
      <c r="B32" s="620" t="s">
        <v>318</v>
      </c>
      <c r="C32" s="621"/>
      <c r="D32" s="621"/>
      <c r="E32" s="621"/>
      <c r="F32" s="621"/>
      <c r="G32" s="621"/>
      <c r="H32" s="621"/>
      <c r="I32" s="621"/>
      <c r="J32" s="621"/>
      <c r="K32" s="621"/>
      <c r="L32" s="621"/>
      <c r="M32" s="621"/>
      <c r="N32" s="621"/>
      <c r="O32" s="621"/>
      <c r="P32" s="621"/>
      <c r="Q32" s="622"/>
      <c r="R32" s="623">
        <v>2281507</v>
      </c>
      <c r="S32" s="624"/>
      <c r="T32" s="624"/>
      <c r="U32" s="624"/>
      <c r="V32" s="624"/>
      <c r="W32" s="624"/>
      <c r="X32" s="624"/>
      <c r="Y32" s="625"/>
      <c r="Z32" s="626">
        <v>6.7</v>
      </c>
      <c r="AA32" s="626"/>
      <c r="AB32" s="626"/>
      <c r="AC32" s="626"/>
      <c r="AD32" s="627" t="s">
        <v>176</v>
      </c>
      <c r="AE32" s="627"/>
      <c r="AF32" s="627"/>
      <c r="AG32" s="627"/>
      <c r="AH32" s="627"/>
      <c r="AI32" s="627"/>
      <c r="AJ32" s="627"/>
      <c r="AK32" s="627"/>
      <c r="AL32" s="628" t="s">
        <v>176</v>
      </c>
      <c r="AM32" s="629"/>
      <c r="AN32" s="629"/>
      <c r="AO32" s="630"/>
      <c r="AP32" s="669"/>
      <c r="AQ32" s="670"/>
      <c r="AR32" s="670"/>
      <c r="AS32" s="670"/>
      <c r="AT32" s="674"/>
      <c r="AU32" s="214" t="s">
        <v>319</v>
      </c>
      <c r="AX32" s="620" t="s">
        <v>320</v>
      </c>
      <c r="AY32" s="621"/>
      <c r="AZ32" s="621"/>
      <c r="BA32" s="621"/>
      <c r="BB32" s="621"/>
      <c r="BC32" s="621"/>
      <c r="BD32" s="621"/>
      <c r="BE32" s="621"/>
      <c r="BF32" s="622"/>
      <c r="BG32" s="679">
        <v>99.3</v>
      </c>
      <c r="BH32" s="654"/>
      <c r="BI32" s="654"/>
      <c r="BJ32" s="654"/>
      <c r="BK32" s="654"/>
      <c r="BL32" s="654"/>
      <c r="BM32" s="629">
        <v>94.8</v>
      </c>
      <c r="BN32" s="654"/>
      <c r="BO32" s="654"/>
      <c r="BP32" s="654"/>
      <c r="BQ32" s="680"/>
      <c r="BR32" s="679">
        <v>99.1</v>
      </c>
      <c r="BS32" s="654"/>
      <c r="BT32" s="654"/>
      <c r="BU32" s="654"/>
      <c r="BV32" s="654"/>
      <c r="BW32" s="654"/>
      <c r="BX32" s="629">
        <v>94.4</v>
      </c>
      <c r="BY32" s="654"/>
      <c r="BZ32" s="654"/>
      <c r="CA32" s="654"/>
      <c r="CB32" s="680"/>
      <c r="CD32" s="665"/>
      <c r="CE32" s="666"/>
      <c r="CF32" s="620" t="s">
        <v>321</v>
      </c>
      <c r="CG32" s="621"/>
      <c r="CH32" s="621"/>
      <c r="CI32" s="621"/>
      <c r="CJ32" s="621"/>
      <c r="CK32" s="621"/>
      <c r="CL32" s="621"/>
      <c r="CM32" s="621"/>
      <c r="CN32" s="621"/>
      <c r="CO32" s="621"/>
      <c r="CP32" s="621"/>
      <c r="CQ32" s="622"/>
      <c r="CR32" s="623">
        <v>9</v>
      </c>
      <c r="CS32" s="624"/>
      <c r="CT32" s="624"/>
      <c r="CU32" s="624"/>
      <c r="CV32" s="624"/>
      <c r="CW32" s="624"/>
      <c r="CX32" s="624"/>
      <c r="CY32" s="625"/>
      <c r="CZ32" s="628">
        <v>0</v>
      </c>
      <c r="DA32" s="656"/>
      <c r="DB32" s="656"/>
      <c r="DC32" s="658"/>
      <c r="DD32" s="632">
        <v>9</v>
      </c>
      <c r="DE32" s="624"/>
      <c r="DF32" s="624"/>
      <c r="DG32" s="624"/>
      <c r="DH32" s="624"/>
      <c r="DI32" s="624"/>
      <c r="DJ32" s="624"/>
      <c r="DK32" s="625"/>
      <c r="DL32" s="632">
        <v>9</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322</v>
      </c>
      <c r="C33" s="621"/>
      <c r="D33" s="621"/>
      <c r="E33" s="621"/>
      <c r="F33" s="621"/>
      <c r="G33" s="621"/>
      <c r="H33" s="621"/>
      <c r="I33" s="621"/>
      <c r="J33" s="621"/>
      <c r="K33" s="621"/>
      <c r="L33" s="621"/>
      <c r="M33" s="621"/>
      <c r="N33" s="621"/>
      <c r="O33" s="621"/>
      <c r="P33" s="621"/>
      <c r="Q33" s="622"/>
      <c r="R33" s="623">
        <v>49851</v>
      </c>
      <c r="S33" s="624"/>
      <c r="T33" s="624"/>
      <c r="U33" s="624"/>
      <c r="V33" s="624"/>
      <c r="W33" s="624"/>
      <c r="X33" s="624"/>
      <c r="Y33" s="625"/>
      <c r="Z33" s="626">
        <v>0.1</v>
      </c>
      <c r="AA33" s="626"/>
      <c r="AB33" s="626"/>
      <c r="AC33" s="626"/>
      <c r="AD33" s="627">
        <v>7590</v>
      </c>
      <c r="AE33" s="627"/>
      <c r="AF33" s="627"/>
      <c r="AG33" s="627"/>
      <c r="AH33" s="627"/>
      <c r="AI33" s="627"/>
      <c r="AJ33" s="627"/>
      <c r="AK33" s="627"/>
      <c r="AL33" s="628">
        <v>0</v>
      </c>
      <c r="AM33" s="629"/>
      <c r="AN33" s="629"/>
      <c r="AO33" s="630"/>
      <c r="AP33" s="671"/>
      <c r="AQ33" s="672"/>
      <c r="AR33" s="672"/>
      <c r="AS33" s="672"/>
      <c r="AT33" s="675"/>
      <c r="AU33" s="219"/>
      <c r="AV33" s="219"/>
      <c r="AW33" s="219"/>
      <c r="AX33" s="644" t="s">
        <v>323</v>
      </c>
      <c r="AY33" s="645"/>
      <c r="AZ33" s="645"/>
      <c r="BA33" s="645"/>
      <c r="BB33" s="645"/>
      <c r="BC33" s="645"/>
      <c r="BD33" s="645"/>
      <c r="BE33" s="645"/>
      <c r="BF33" s="646"/>
      <c r="BG33" s="681">
        <v>99</v>
      </c>
      <c r="BH33" s="682"/>
      <c r="BI33" s="682"/>
      <c r="BJ33" s="682"/>
      <c r="BK33" s="682"/>
      <c r="BL33" s="682"/>
      <c r="BM33" s="683">
        <v>94.4</v>
      </c>
      <c r="BN33" s="682"/>
      <c r="BO33" s="682"/>
      <c r="BP33" s="682"/>
      <c r="BQ33" s="684"/>
      <c r="BR33" s="681">
        <v>99</v>
      </c>
      <c r="BS33" s="682"/>
      <c r="BT33" s="682"/>
      <c r="BU33" s="682"/>
      <c r="BV33" s="682"/>
      <c r="BW33" s="682"/>
      <c r="BX33" s="683">
        <v>93.6</v>
      </c>
      <c r="BY33" s="682"/>
      <c r="BZ33" s="682"/>
      <c r="CA33" s="682"/>
      <c r="CB33" s="684"/>
      <c r="CD33" s="620" t="s">
        <v>324</v>
      </c>
      <c r="CE33" s="621"/>
      <c r="CF33" s="621"/>
      <c r="CG33" s="621"/>
      <c r="CH33" s="621"/>
      <c r="CI33" s="621"/>
      <c r="CJ33" s="621"/>
      <c r="CK33" s="621"/>
      <c r="CL33" s="621"/>
      <c r="CM33" s="621"/>
      <c r="CN33" s="621"/>
      <c r="CO33" s="621"/>
      <c r="CP33" s="621"/>
      <c r="CQ33" s="622"/>
      <c r="CR33" s="623">
        <v>14954841</v>
      </c>
      <c r="CS33" s="654"/>
      <c r="CT33" s="654"/>
      <c r="CU33" s="654"/>
      <c r="CV33" s="654"/>
      <c r="CW33" s="654"/>
      <c r="CX33" s="654"/>
      <c r="CY33" s="655"/>
      <c r="CZ33" s="628">
        <v>46.2</v>
      </c>
      <c r="DA33" s="656"/>
      <c r="DB33" s="656"/>
      <c r="DC33" s="658"/>
      <c r="DD33" s="632">
        <v>11183973</v>
      </c>
      <c r="DE33" s="654"/>
      <c r="DF33" s="654"/>
      <c r="DG33" s="654"/>
      <c r="DH33" s="654"/>
      <c r="DI33" s="654"/>
      <c r="DJ33" s="654"/>
      <c r="DK33" s="655"/>
      <c r="DL33" s="632">
        <v>7257527</v>
      </c>
      <c r="DM33" s="654"/>
      <c r="DN33" s="654"/>
      <c r="DO33" s="654"/>
      <c r="DP33" s="654"/>
      <c r="DQ33" s="654"/>
      <c r="DR33" s="654"/>
      <c r="DS33" s="654"/>
      <c r="DT33" s="654"/>
      <c r="DU33" s="654"/>
      <c r="DV33" s="655"/>
      <c r="DW33" s="628">
        <v>43</v>
      </c>
      <c r="DX33" s="656"/>
      <c r="DY33" s="656"/>
      <c r="DZ33" s="656"/>
      <c r="EA33" s="656"/>
      <c r="EB33" s="656"/>
      <c r="EC33" s="657"/>
    </row>
    <row r="34" spans="2:133" ht="11.25" customHeight="1" x14ac:dyDescent="0.15">
      <c r="B34" s="620" t="s">
        <v>325</v>
      </c>
      <c r="C34" s="621"/>
      <c r="D34" s="621"/>
      <c r="E34" s="621"/>
      <c r="F34" s="621"/>
      <c r="G34" s="621"/>
      <c r="H34" s="621"/>
      <c r="I34" s="621"/>
      <c r="J34" s="621"/>
      <c r="K34" s="621"/>
      <c r="L34" s="621"/>
      <c r="M34" s="621"/>
      <c r="N34" s="621"/>
      <c r="O34" s="621"/>
      <c r="P34" s="621"/>
      <c r="Q34" s="622"/>
      <c r="R34" s="623">
        <v>394495</v>
      </c>
      <c r="S34" s="624"/>
      <c r="T34" s="624"/>
      <c r="U34" s="624"/>
      <c r="V34" s="624"/>
      <c r="W34" s="624"/>
      <c r="X34" s="624"/>
      <c r="Y34" s="625"/>
      <c r="Z34" s="626">
        <v>1.2</v>
      </c>
      <c r="AA34" s="626"/>
      <c r="AB34" s="626"/>
      <c r="AC34" s="626"/>
      <c r="AD34" s="627" t="s">
        <v>238</v>
      </c>
      <c r="AE34" s="627"/>
      <c r="AF34" s="627"/>
      <c r="AG34" s="627"/>
      <c r="AH34" s="627"/>
      <c r="AI34" s="627"/>
      <c r="AJ34" s="627"/>
      <c r="AK34" s="627"/>
      <c r="AL34" s="628" t="s">
        <v>238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4197129</v>
      </c>
      <c r="CS34" s="624"/>
      <c r="CT34" s="624"/>
      <c r="CU34" s="624"/>
      <c r="CV34" s="624"/>
      <c r="CW34" s="624"/>
      <c r="CX34" s="624"/>
      <c r="CY34" s="625"/>
      <c r="CZ34" s="628">
        <v>13</v>
      </c>
      <c r="DA34" s="656"/>
      <c r="DB34" s="656"/>
      <c r="DC34" s="658"/>
      <c r="DD34" s="632">
        <v>2890306</v>
      </c>
      <c r="DE34" s="624"/>
      <c r="DF34" s="624"/>
      <c r="DG34" s="624"/>
      <c r="DH34" s="624"/>
      <c r="DI34" s="624"/>
      <c r="DJ34" s="624"/>
      <c r="DK34" s="625"/>
      <c r="DL34" s="632">
        <v>2326093</v>
      </c>
      <c r="DM34" s="624"/>
      <c r="DN34" s="624"/>
      <c r="DO34" s="624"/>
      <c r="DP34" s="624"/>
      <c r="DQ34" s="624"/>
      <c r="DR34" s="624"/>
      <c r="DS34" s="624"/>
      <c r="DT34" s="624"/>
      <c r="DU34" s="624"/>
      <c r="DV34" s="625"/>
      <c r="DW34" s="628">
        <v>13.8</v>
      </c>
      <c r="DX34" s="656"/>
      <c r="DY34" s="656"/>
      <c r="DZ34" s="656"/>
      <c r="EA34" s="656"/>
      <c r="EB34" s="656"/>
      <c r="EC34" s="657"/>
    </row>
    <row r="35" spans="2:133" ht="11.25" customHeight="1" x14ac:dyDescent="0.15">
      <c r="B35" s="620" t="s">
        <v>327</v>
      </c>
      <c r="C35" s="621"/>
      <c r="D35" s="621"/>
      <c r="E35" s="621"/>
      <c r="F35" s="621"/>
      <c r="G35" s="621"/>
      <c r="H35" s="621"/>
      <c r="I35" s="621"/>
      <c r="J35" s="621"/>
      <c r="K35" s="621"/>
      <c r="L35" s="621"/>
      <c r="M35" s="621"/>
      <c r="N35" s="621"/>
      <c r="O35" s="621"/>
      <c r="P35" s="621"/>
      <c r="Q35" s="622"/>
      <c r="R35" s="623">
        <v>2153465</v>
      </c>
      <c r="S35" s="624"/>
      <c r="T35" s="624"/>
      <c r="U35" s="624"/>
      <c r="V35" s="624"/>
      <c r="W35" s="624"/>
      <c r="X35" s="624"/>
      <c r="Y35" s="625"/>
      <c r="Z35" s="626">
        <v>6.4</v>
      </c>
      <c r="AA35" s="626"/>
      <c r="AB35" s="626"/>
      <c r="AC35" s="626"/>
      <c r="AD35" s="627" t="s">
        <v>176</v>
      </c>
      <c r="AE35" s="627"/>
      <c r="AF35" s="627"/>
      <c r="AG35" s="627"/>
      <c r="AH35" s="627"/>
      <c r="AI35" s="627"/>
      <c r="AJ35" s="627"/>
      <c r="AK35" s="627"/>
      <c r="AL35" s="628" t="s">
        <v>176</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532926</v>
      </c>
      <c r="CS35" s="654"/>
      <c r="CT35" s="654"/>
      <c r="CU35" s="654"/>
      <c r="CV35" s="654"/>
      <c r="CW35" s="654"/>
      <c r="CX35" s="654"/>
      <c r="CY35" s="655"/>
      <c r="CZ35" s="628">
        <v>1.6</v>
      </c>
      <c r="DA35" s="656"/>
      <c r="DB35" s="656"/>
      <c r="DC35" s="658"/>
      <c r="DD35" s="632">
        <v>479249</v>
      </c>
      <c r="DE35" s="654"/>
      <c r="DF35" s="654"/>
      <c r="DG35" s="654"/>
      <c r="DH35" s="654"/>
      <c r="DI35" s="654"/>
      <c r="DJ35" s="654"/>
      <c r="DK35" s="655"/>
      <c r="DL35" s="632">
        <v>321311</v>
      </c>
      <c r="DM35" s="654"/>
      <c r="DN35" s="654"/>
      <c r="DO35" s="654"/>
      <c r="DP35" s="654"/>
      <c r="DQ35" s="654"/>
      <c r="DR35" s="654"/>
      <c r="DS35" s="654"/>
      <c r="DT35" s="654"/>
      <c r="DU35" s="654"/>
      <c r="DV35" s="655"/>
      <c r="DW35" s="628">
        <v>1.9</v>
      </c>
      <c r="DX35" s="656"/>
      <c r="DY35" s="656"/>
      <c r="DZ35" s="656"/>
      <c r="EA35" s="656"/>
      <c r="EB35" s="656"/>
      <c r="EC35" s="657"/>
    </row>
    <row r="36" spans="2:133" ht="11.25" customHeight="1" x14ac:dyDescent="0.15">
      <c r="B36" s="620" t="s">
        <v>331</v>
      </c>
      <c r="C36" s="621"/>
      <c r="D36" s="621"/>
      <c r="E36" s="621"/>
      <c r="F36" s="621"/>
      <c r="G36" s="621"/>
      <c r="H36" s="621"/>
      <c r="I36" s="621"/>
      <c r="J36" s="621"/>
      <c r="K36" s="621"/>
      <c r="L36" s="621"/>
      <c r="M36" s="621"/>
      <c r="N36" s="621"/>
      <c r="O36" s="621"/>
      <c r="P36" s="621"/>
      <c r="Q36" s="622"/>
      <c r="R36" s="623">
        <v>1366920</v>
      </c>
      <c r="S36" s="624"/>
      <c r="T36" s="624"/>
      <c r="U36" s="624"/>
      <c r="V36" s="624"/>
      <c r="W36" s="624"/>
      <c r="X36" s="624"/>
      <c r="Y36" s="625"/>
      <c r="Z36" s="626">
        <v>4</v>
      </c>
      <c r="AA36" s="626"/>
      <c r="AB36" s="626"/>
      <c r="AC36" s="626"/>
      <c r="AD36" s="627" t="s">
        <v>176</v>
      </c>
      <c r="AE36" s="627"/>
      <c r="AF36" s="627"/>
      <c r="AG36" s="627"/>
      <c r="AH36" s="627"/>
      <c r="AI36" s="627"/>
      <c r="AJ36" s="627"/>
      <c r="AK36" s="627"/>
      <c r="AL36" s="628" t="s">
        <v>176</v>
      </c>
      <c r="AM36" s="629"/>
      <c r="AN36" s="629"/>
      <c r="AO36" s="630"/>
      <c r="AP36" s="222"/>
      <c r="AQ36" s="685" t="s">
        <v>332</v>
      </c>
      <c r="AR36" s="686"/>
      <c r="AS36" s="686"/>
      <c r="AT36" s="686"/>
      <c r="AU36" s="686"/>
      <c r="AV36" s="686"/>
      <c r="AW36" s="686"/>
      <c r="AX36" s="686"/>
      <c r="AY36" s="687"/>
      <c r="AZ36" s="612">
        <v>3878093</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v>30403</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5906721</v>
      </c>
      <c r="CS36" s="624"/>
      <c r="CT36" s="624"/>
      <c r="CU36" s="624"/>
      <c r="CV36" s="624"/>
      <c r="CW36" s="624"/>
      <c r="CX36" s="624"/>
      <c r="CY36" s="625"/>
      <c r="CZ36" s="628">
        <v>18.3</v>
      </c>
      <c r="DA36" s="656"/>
      <c r="DB36" s="656"/>
      <c r="DC36" s="658"/>
      <c r="DD36" s="632">
        <v>4810757</v>
      </c>
      <c r="DE36" s="624"/>
      <c r="DF36" s="624"/>
      <c r="DG36" s="624"/>
      <c r="DH36" s="624"/>
      <c r="DI36" s="624"/>
      <c r="DJ36" s="624"/>
      <c r="DK36" s="625"/>
      <c r="DL36" s="632">
        <v>2336277</v>
      </c>
      <c r="DM36" s="624"/>
      <c r="DN36" s="624"/>
      <c r="DO36" s="624"/>
      <c r="DP36" s="624"/>
      <c r="DQ36" s="624"/>
      <c r="DR36" s="624"/>
      <c r="DS36" s="624"/>
      <c r="DT36" s="624"/>
      <c r="DU36" s="624"/>
      <c r="DV36" s="625"/>
      <c r="DW36" s="628">
        <v>13.8</v>
      </c>
      <c r="DX36" s="656"/>
      <c r="DY36" s="656"/>
      <c r="DZ36" s="656"/>
      <c r="EA36" s="656"/>
      <c r="EB36" s="656"/>
      <c r="EC36" s="657"/>
    </row>
    <row r="37" spans="2:133" ht="11.25" customHeight="1" x14ac:dyDescent="0.15">
      <c r="B37" s="620" t="s">
        <v>335</v>
      </c>
      <c r="C37" s="621"/>
      <c r="D37" s="621"/>
      <c r="E37" s="621"/>
      <c r="F37" s="621"/>
      <c r="G37" s="621"/>
      <c r="H37" s="621"/>
      <c r="I37" s="621"/>
      <c r="J37" s="621"/>
      <c r="K37" s="621"/>
      <c r="L37" s="621"/>
      <c r="M37" s="621"/>
      <c r="N37" s="621"/>
      <c r="O37" s="621"/>
      <c r="P37" s="621"/>
      <c r="Q37" s="622"/>
      <c r="R37" s="623">
        <v>621427</v>
      </c>
      <c r="S37" s="624"/>
      <c r="T37" s="624"/>
      <c r="U37" s="624"/>
      <c r="V37" s="624"/>
      <c r="W37" s="624"/>
      <c r="X37" s="624"/>
      <c r="Y37" s="625"/>
      <c r="Z37" s="626">
        <v>1.8</v>
      </c>
      <c r="AA37" s="626"/>
      <c r="AB37" s="626"/>
      <c r="AC37" s="626"/>
      <c r="AD37" s="627">
        <v>2513</v>
      </c>
      <c r="AE37" s="627"/>
      <c r="AF37" s="627"/>
      <c r="AG37" s="627"/>
      <c r="AH37" s="627"/>
      <c r="AI37" s="627"/>
      <c r="AJ37" s="627"/>
      <c r="AK37" s="627"/>
      <c r="AL37" s="628">
        <v>0</v>
      </c>
      <c r="AM37" s="629"/>
      <c r="AN37" s="629"/>
      <c r="AO37" s="630"/>
      <c r="AQ37" s="689" t="s">
        <v>336</v>
      </c>
      <c r="AR37" s="690"/>
      <c r="AS37" s="690"/>
      <c r="AT37" s="690"/>
      <c r="AU37" s="690"/>
      <c r="AV37" s="690"/>
      <c r="AW37" s="690"/>
      <c r="AX37" s="690"/>
      <c r="AY37" s="691"/>
      <c r="AZ37" s="623">
        <v>956386</v>
      </c>
      <c r="BA37" s="624"/>
      <c r="BB37" s="624"/>
      <c r="BC37" s="624"/>
      <c r="BD37" s="654"/>
      <c r="BE37" s="654"/>
      <c r="BF37" s="680"/>
      <c r="BG37" s="620" t="s">
        <v>337</v>
      </c>
      <c r="BH37" s="621"/>
      <c r="BI37" s="621"/>
      <c r="BJ37" s="621"/>
      <c r="BK37" s="621"/>
      <c r="BL37" s="621"/>
      <c r="BM37" s="621"/>
      <c r="BN37" s="621"/>
      <c r="BO37" s="621"/>
      <c r="BP37" s="621"/>
      <c r="BQ37" s="621"/>
      <c r="BR37" s="621"/>
      <c r="BS37" s="621"/>
      <c r="BT37" s="621"/>
      <c r="BU37" s="622"/>
      <c r="BV37" s="623">
        <v>-79911</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2214690</v>
      </c>
      <c r="CS37" s="654"/>
      <c r="CT37" s="654"/>
      <c r="CU37" s="654"/>
      <c r="CV37" s="654"/>
      <c r="CW37" s="654"/>
      <c r="CX37" s="654"/>
      <c r="CY37" s="655"/>
      <c r="CZ37" s="628">
        <v>6.8</v>
      </c>
      <c r="DA37" s="656"/>
      <c r="DB37" s="656"/>
      <c r="DC37" s="658"/>
      <c r="DD37" s="632">
        <v>1884390</v>
      </c>
      <c r="DE37" s="654"/>
      <c r="DF37" s="654"/>
      <c r="DG37" s="654"/>
      <c r="DH37" s="654"/>
      <c r="DI37" s="654"/>
      <c r="DJ37" s="654"/>
      <c r="DK37" s="655"/>
      <c r="DL37" s="632">
        <v>1522113</v>
      </c>
      <c r="DM37" s="654"/>
      <c r="DN37" s="654"/>
      <c r="DO37" s="654"/>
      <c r="DP37" s="654"/>
      <c r="DQ37" s="654"/>
      <c r="DR37" s="654"/>
      <c r="DS37" s="654"/>
      <c r="DT37" s="654"/>
      <c r="DU37" s="654"/>
      <c r="DV37" s="655"/>
      <c r="DW37" s="628">
        <v>9</v>
      </c>
      <c r="DX37" s="656"/>
      <c r="DY37" s="656"/>
      <c r="DZ37" s="656"/>
      <c r="EA37" s="656"/>
      <c r="EB37" s="656"/>
      <c r="EC37" s="657"/>
    </row>
    <row r="38" spans="2:133" ht="11.25" customHeight="1" x14ac:dyDescent="0.15">
      <c r="B38" s="620" t="s">
        <v>339</v>
      </c>
      <c r="C38" s="621"/>
      <c r="D38" s="621"/>
      <c r="E38" s="621"/>
      <c r="F38" s="621"/>
      <c r="G38" s="621"/>
      <c r="H38" s="621"/>
      <c r="I38" s="621"/>
      <c r="J38" s="621"/>
      <c r="K38" s="621"/>
      <c r="L38" s="621"/>
      <c r="M38" s="621"/>
      <c r="N38" s="621"/>
      <c r="O38" s="621"/>
      <c r="P38" s="621"/>
      <c r="Q38" s="622"/>
      <c r="R38" s="623">
        <v>2389100</v>
      </c>
      <c r="S38" s="624"/>
      <c r="T38" s="624"/>
      <c r="U38" s="624"/>
      <c r="V38" s="624"/>
      <c r="W38" s="624"/>
      <c r="X38" s="624"/>
      <c r="Y38" s="625"/>
      <c r="Z38" s="626">
        <v>7.1</v>
      </c>
      <c r="AA38" s="626"/>
      <c r="AB38" s="626"/>
      <c r="AC38" s="626"/>
      <c r="AD38" s="627" t="s">
        <v>238</v>
      </c>
      <c r="AE38" s="627"/>
      <c r="AF38" s="627"/>
      <c r="AG38" s="627"/>
      <c r="AH38" s="627"/>
      <c r="AI38" s="627"/>
      <c r="AJ38" s="627"/>
      <c r="AK38" s="627"/>
      <c r="AL38" s="628" t="s">
        <v>238</v>
      </c>
      <c r="AM38" s="629"/>
      <c r="AN38" s="629"/>
      <c r="AO38" s="630"/>
      <c r="AQ38" s="689" t="s">
        <v>340</v>
      </c>
      <c r="AR38" s="690"/>
      <c r="AS38" s="690"/>
      <c r="AT38" s="690"/>
      <c r="AU38" s="690"/>
      <c r="AV38" s="690"/>
      <c r="AW38" s="690"/>
      <c r="AX38" s="690"/>
      <c r="AY38" s="691"/>
      <c r="AZ38" s="623">
        <v>116314</v>
      </c>
      <c r="BA38" s="624"/>
      <c r="BB38" s="624"/>
      <c r="BC38" s="624"/>
      <c r="BD38" s="654"/>
      <c r="BE38" s="654"/>
      <c r="BF38" s="680"/>
      <c r="BG38" s="620" t="s">
        <v>341</v>
      </c>
      <c r="BH38" s="621"/>
      <c r="BI38" s="621"/>
      <c r="BJ38" s="621"/>
      <c r="BK38" s="621"/>
      <c r="BL38" s="621"/>
      <c r="BM38" s="621"/>
      <c r="BN38" s="621"/>
      <c r="BO38" s="621"/>
      <c r="BP38" s="621"/>
      <c r="BQ38" s="621"/>
      <c r="BR38" s="621"/>
      <c r="BS38" s="621"/>
      <c r="BT38" s="621"/>
      <c r="BU38" s="622"/>
      <c r="BV38" s="623">
        <v>7015</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2865329</v>
      </c>
      <c r="CS38" s="624"/>
      <c r="CT38" s="624"/>
      <c r="CU38" s="624"/>
      <c r="CV38" s="624"/>
      <c r="CW38" s="624"/>
      <c r="CX38" s="624"/>
      <c r="CY38" s="625"/>
      <c r="CZ38" s="628">
        <v>8.9</v>
      </c>
      <c r="DA38" s="656"/>
      <c r="DB38" s="656"/>
      <c r="DC38" s="658"/>
      <c r="DD38" s="632">
        <v>2367925</v>
      </c>
      <c r="DE38" s="624"/>
      <c r="DF38" s="624"/>
      <c r="DG38" s="624"/>
      <c r="DH38" s="624"/>
      <c r="DI38" s="624"/>
      <c r="DJ38" s="624"/>
      <c r="DK38" s="625"/>
      <c r="DL38" s="632">
        <v>2219397</v>
      </c>
      <c r="DM38" s="624"/>
      <c r="DN38" s="624"/>
      <c r="DO38" s="624"/>
      <c r="DP38" s="624"/>
      <c r="DQ38" s="624"/>
      <c r="DR38" s="624"/>
      <c r="DS38" s="624"/>
      <c r="DT38" s="624"/>
      <c r="DU38" s="624"/>
      <c r="DV38" s="625"/>
      <c r="DW38" s="628">
        <v>13.1</v>
      </c>
      <c r="DX38" s="656"/>
      <c r="DY38" s="656"/>
      <c r="DZ38" s="656"/>
      <c r="EA38" s="656"/>
      <c r="EB38" s="656"/>
      <c r="EC38" s="657"/>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176</v>
      </c>
      <c r="S39" s="624"/>
      <c r="T39" s="624"/>
      <c r="U39" s="624"/>
      <c r="V39" s="624"/>
      <c r="W39" s="624"/>
      <c r="X39" s="624"/>
      <c r="Y39" s="625"/>
      <c r="Z39" s="626" t="s">
        <v>176</v>
      </c>
      <c r="AA39" s="626"/>
      <c r="AB39" s="626"/>
      <c r="AC39" s="626"/>
      <c r="AD39" s="627" t="s">
        <v>176</v>
      </c>
      <c r="AE39" s="627"/>
      <c r="AF39" s="627"/>
      <c r="AG39" s="627"/>
      <c r="AH39" s="627"/>
      <c r="AI39" s="627"/>
      <c r="AJ39" s="627"/>
      <c r="AK39" s="627"/>
      <c r="AL39" s="628" t="s">
        <v>238</v>
      </c>
      <c r="AM39" s="629"/>
      <c r="AN39" s="629"/>
      <c r="AO39" s="630"/>
      <c r="AQ39" s="689" t="s">
        <v>344</v>
      </c>
      <c r="AR39" s="690"/>
      <c r="AS39" s="690"/>
      <c r="AT39" s="690"/>
      <c r="AU39" s="690"/>
      <c r="AV39" s="690"/>
      <c r="AW39" s="690"/>
      <c r="AX39" s="690"/>
      <c r="AY39" s="691"/>
      <c r="AZ39" s="623">
        <v>15159</v>
      </c>
      <c r="BA39" s="624"/>
      <c r="BB39" s="624"/>
      <c r="BC39" s="624"/>
      <c r="BD39" s="654"/>
      <c r="BE39" s="654"/>
      <c r="BF39" s="680"/>
      <c r="BG39" s="620" t="s">
        <v>345</v>
      </c>
      <c r="BH39" s="621"/>
      <c r="BI39" s="621"/>
      <c r="BJ39" s="621"/>
      <c r="BK39" s="621"/>
      <c r="BL39" s="621"/>
      <c r="BM39" s="621"/>
      <c r="BN39" s="621"/>
      <c r="BO39" s="621"/>
      <c r="BP39" s="621"/>
      <c r="BQ39" s="621"/>
      <c r="BR39" s="621"/>
      <c r="BS39" s="621"/>
      <c r="BT39" s="621"/>
      <c r="BU39" s="622"/>
      <c r="BV39" s="623">
        <v>10078</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955201</v>
      </c>
      <c r="CS39" s="654"/>
      <c r="CT39" s="654"/>
      <c r="CU39" s="654"/>
      <c r="CV39" s="654"/>
      <c r="CW39" s="654"/>
      <c r="CX39" s="654"/>
      <c r="CY39" s="655"/>
      <c r="CZ39" s="628">
        <v>3</v>
      </c>
      <c r="DA39" s="656"/>
      <c r="DB39" s="656"/>
      <c r="DC39" s="658"/>
      <c r="DD39" s="632">
        <v>581287</v>
      </c>
      <c r="DE39" s="654"/>
      <c r="DF39" s="654"/>
      <c r="DG39" s="654"/>
      <c r="DH39" s="654"/>
      <c r="DI39" s="654"/>
      <c r="DJ39" s="654"/>
      <c r="DK39" s="655"/>
      <c r="DL39" s="632" t="s">
        <v>176</v>
      </c>
      <c r="DM39" s="654"/>
      <c r="DN39" s="654"/>
      <c r="DO39" s="654"/>
      <c r="DP39" s="654"/>
      <c r="DQ39" s="654"/>
      <c r="DR39" s="654"/>
      <c r="DS39" s="654"/>
      <c r="DT39" s="654"/>
      <c r="DU39" s="654"/>
      <c r="DV39" s="655"/>
      <c r="DW39" s="628" t="s">
        <v>176</v>
      </c>
      <c r="DX39" s="656"/>
      <c r="DY39" s="656"/>
      <c r="DZ39" s="656"/>
      <c r="EA39" s="656"/>
      <c r="EB39" s="656"/>
      <c r="EC39" s="657"/>
    </row>
    <row r="40" spans="2:133" ht="11.25" customHeight="1" x14ac:dyDescent="0.15">
      <c r="B40" s="620" t="s">
        <v>347</v>
      </c>
      <c r="C40" s="621"/>
      <c r="D40" s="621"/>
      <c r="E40" s="621"/>
      <c r="F40" s="621"/>
      <c r="G40" s="621"/>
      <c r="H40" s="621"/>
      <c r="I40" s="621"/>
      <c r="J40" s="621"/>
      <c r="K40" s="621"/>
      <c r="L40" s="621"/>
      <c r="M40" s="621"/>
      <c r="N40" s="621"/>
      <c r="O40" s="621"/>
      <c r="P40" s="621"/>
      <c r="Q40" s="622"/>
      <c r="R40" s="623">
        <v>218000</v>
      </c>
      <c r="S40" s="624"/>
      <c r="T40" s="624"/>
      <c r="U40" s="624"/>
      <c r="V40" s="624"/>
      <c r="W40" s="624"/>
      <c r="X40" s="624"/>
      <c r="Y40" s="625"/>
      <c r="Z40" s="626">
        <v>0.6</v>
      </c>
      <c r="AA40" s="626"/>
      <c r="AB40" s="626"/>
      <c r="AC40" s="626"/>
      <c r="AD40" s="627" t="s">
        <v>176</v>
      </c>
      <c r="AE40" s="627"/>
      <c r="AF40" s="627"/>
      <c r="AG40" s="627"/>
      <c r="AH40" s="627"/>
      <c r="AI40" s="627"/>
      <c r="AJ40" s="627"/>
      <c r="AK40" s="627"/>
      <c r="AL40" s="628" t="s">
        <v>238</v>
      </c>
      <c r="AM40" s="629"/>
      <c r="AN40" s="629"/>
      <c r="AO40" s="630"/>
      <c r="AQ40" s="689" t="s">
        <v>348</v>
      </c>
      <c r="AR40" s="690"/>
      <c r="AS40" s="690"/>
      <c r="AT40" s="690"/>
      <c r="AU40" s="690"/>
      <c r="AV40" s="690"/>
      <c r="AW40" s="690"/>
      <c r="AX40" s="690"/>
      <c r="AY40" s="691"/>
      <c r="AZ40" s="623" t="s">
        <v>176</v>
      </c>
      <c r="BA40" s="624"/>
      <c r="BB40" s="624"/>
      <c r="BC40" s="624"/>
      <c r="BD40" s="654"/>
      <c r="BE40" s="654"/>
      <c r="BF40" s="680"/>
      <c r="BG40" s="669" t="s">
        <v>349</v>
      </c>
      <c r="BH40" s="670"/>
      <c r="BI40" s="670"/>
      <c r="BJ40" s="670"/>
      <c r="BK40" s="670"/>
      <c r="BL40" s="223"/>
      <c r="BM40" s="621" t="s">
        <v>350</v>
      </c>
      <c r="BN40" s="621"/>
      <c r="BO40" s="621"/>
      <c r="BP40" s="621"/>
      <c r="BQ40" s="621"/>
      <c r="BR40" s="621"/>
      <c r="BS40" s="621"/>
      <c r="BT40" s="621"/>
      <c r="BU40" s="622"/>
      <c r="BV40" s="623">
        <v>76</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497535</v>
      </c>
      <c r="CS40" s="624"/>
      <c r="CT40" s="624"/>
      <c r="CU40" s="624"/>
      <c r="CV40" s="624"/>
      <c r="CW40" s="624"/>
      <c r="CX40" s="624"/>
      <c r="CY40" s="625"/>
      <c r="CZ40" s="628">
        <v>1.5</v>
      </c>
      <c r="DA40" s="656"/>
      <c r="DB40" s="656"/>
      <c r="DC40" s="658"/>
      <c r="DD40" s="632">
        <v>54449</v>
      </c>
      <c r="DE40" s="624"/>
      <c r="DF40" s="624"/>
      <c r="DG40" s="624"/>
      <c r="DH40" s="624"/>
      <c r="DI40" s="624"/>
      <c r="DJ40" s="624"/>
      <c r="DK40" s="625"/>
      <c r="DL40" s="632">
        <v>54449</v>
      </c>
      <c r="DM40" s="624"/>
      <c r="DN40" s="624"/>
      <c r="DO40" s="624"/>
      <c r="DP40" s="624"/>
      <c r="DQ40" s="624"/>
      <c r="DR40" s="624"/>
      <c r="DS40" s="624"/>
      <c r="DT40" s="624"/>
      <c r="DU40" s="624"/>
      <c r="DV40" s="625"/>
      <c r="DW40" s="628">
        <v>0.3</v>
      </c>
      <c r="DX40" s="656"/>
      <c r="DY40" s="656"/>
      <c r="DZ40" s="656"/>
      <c r="EA40" s="656"/>
      <c r="EB40" s="656"/>
      <c r="EC40" s="657"/>
    </row>
    <row r="41" spans="2:133" ht="11.25" customHeight="1" x14ac:dyDescent="0.15">
      <c r="B41" s="644" t="s">
        <v>352</v>
      </c>
      <c r="C41" s="645"/>
      <c r="D41" s="645"/>
      <c r="E41" s="645"/>
      <c r="F41" s="645"/>
      <c r="G41" s="645"/>
      <c r="H41" s="645"/>
      <c r="I41" s="645"/>
      <c r="J41" s="645"/>
      <c r="K41" s="645"/>
      <c r="L41" s="645"/>
      <c r="M41" s="645"/>
      <c r="N41" s="645"/>
      <c r="O41" s="645"/>
      <c r="P41" s="645"/>
      <c r="Q41" s="646"/>
      <c r="R41" s="698">
        <v>33822510</v>
      </c>
      <c r="S41" s="699"/>
      <c r="T41" s="699"/>
      <c r="U41" s="699"/>
      <c r="V41" s="699"/>
      <c r="W41" s="699"/>
      <c r="X41" s="699"/>
      <c r="Y41" s="700"/>
      <c r="Z41" s="701">
        <v>100</v>
      </c>
      <c r="AA41" s="701"/>
      <c r="AB41" s="701"/>
      <c r="AC41" s="701"/>
      <c r="AD41" s="702">
        <v>16672010</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502435</v>
      </c>
      <c r="BA41" s="624"/>
      <c r="BB41" s="624"/>
      <c r="BC41" s="624"/>
      <c r="BD41" s="654"/>
      <c r="BE41" s="654"/>
      <c r="BF41" s="680"/>
      <c r="BG41" s="669"/>
      <c r="BH41" s="670"/>
      <c r="BI41" s="670"/>
      <c r="BJ41" s="670"/>
      <c r="BK41" s="670"/>
      <c r="BL41" s="223"/>
      <c r="BM41" s="621" t="s">
        <v>354</v>
      </c>
      <c r="BN41" s="621"/>
      <c r="BO41" s="621"/>
      <c r="BP41" s="621"/>
      <c r="BQ41" s="621"/>
      <c r="BR41" s="621"/>
      <c r="BS41" s="621"/>
      <c r="BT41" s="621"/>
      <c r="BU41" s="622"/>
      <c r="BV41" s="623" t="s">
        <v>176</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176</v>
      </c>
      <c r="CS41" s="654"/>
      <c r="CT41" s="654"/>
      <c r="CU41" s="654"/>
      <c r="CV41" s="654"/>
      <c r="CW41" s="654"/>
      <c r="CX41" s="654"/>
      <c r="CY41" s="655"/>
      <c r="CZ41" s="628" t="s">
        <v>176</v>
      </c>
      <c r="DA41" s="656"/>
      <c r="DB41" s="656"/>
      <c r="DC41" s="658"/>
      <c r="DD41" s="632" t="s">
        <v>176</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356</v>
      </c>
      <c r="AR42" s="706"/>
      <c r="AS42" s="706"/>
      <c r="AT42" s="706"/>
      <c r="AU42" s="706"/>
      <c r="AV42" s="706"/>
      <c r="AW42" s="706"/>
      <c r="AX42" s="706"/>
      <c r="AY42" s="707"/>
      <c r="AZ42" s="698">
        <v>2287799</v>
      </c>
      <c r="BA42" s="699"/>
      <c r="BB42" s="699"/>
      <c r="BC42" s="699"/>
      <c r="BD42" s="682"/>
      <c r="BE42" s="682"/>
      <c r="BF42" s="684"/>
      <c r="BG42" s="671"/>
      <c r="BH42" s="672"/>
      <c r="BI42" s="672"/>
      <c r="BJ42" s="672"/>
      <c r="BK42" s="672"/>
      <c r="BL42" s="224"/>
      <c r="BM42" s="645" t="s">
        <v>357</v>
      </c>
      <c r="BN42" s="645"/>
      <c r="BO42" s="645"/>
      <c r="BP42" s="645"/>
      <c r="BQ42" s="645"/>
      <c r="BR42" s="645"/>
      <c r="BS42" s="645"/>
      <c r="BT42" s="645"/>
      <c r="BU42" s="646"/>
      <c r="BV42" s="698">
        <v>400</v>
      </c>
      <c r="BW42" s="699"/>
      <c r="BX42" s="699"/>
      <c r="BY42" s="699"/>
      <c r="BZ42" s="699"/>
      <c r="CA42" s="699"/>
      <c r="CB42" s="708"/>
      <c r="CD42" s="620" t="s">
        <v>358</v>
      </c>
      <c r="CE42" s="621"/>
      <c r="CF42" s="621"/>
      <c r="CG42" s="621"/>
      <c r="CH42" s="621"/>
      <c r="CI42" s="621"/>
      <c r="CJ42" s="621"/>
      <c r="CK42" s="621"/>
      <c r="CL42" s="621"/>
      <c r="CM42" s="621"/>
      <c r="CN42" s="621"/>
      <c r="CO42" s="621"/>
      <c r="CP42" s="621"/>
      <c r="CQ42" s="622"/>
      <c r="CR42" s="623">
        <v>3742375</v>
      </c>
      <c r="CS42" s="654"/>
      <c r="CT42" s="654"/>
      <c r="CU42" s="654"/>
      <c r="CV42" s="654"/>
      <c r="CW42" s="654"/>
      <c r="CX42" s="654"/>
      <c r="CY42" s="655"/>
      <c r="CZ42" s="628">
        <v>11.6</v>
      </c>
      <c r="DA42" s="656"/>
      <c r="DB42" s="656"/>
      <c r="DC42" s="658"/>
      <c r="DD42" s="632">
        <v>755852</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58178</v>
      </c>
      <c r="CS43" s="654"/>
      <c r="CT43" s="654"/>
      <c r="CU43" s="654"/>
      <c r="CV43" s="654"/>
      <c r="CW43" s="654"/>
      <c r="CX43" s="654"/>
      <c r="CY43" s="655"/>
      <c r="CZ43" s="628">
        <v>0.2</v>
      </c>
      <c r="DA43" s="656"/>
      <c r="DB43" s="656"/>
      <c r="DC43" s="658"/>
      <c r="DD43" s="632">
        <v>58178</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3701519</v>
      </c>
      <c r="CS44" s="624"/>
      <c r="CT44" s="624"/>
      <c r="CU44" s="624"/>
      <c r="CV44" s="624"/>
      <c r="CW44" s="624"/>
      <c r="CX44" s="624"/>
      <c r="CY44" s="625"/>
      <c r="CZ44" s="628">
        <v>11.4</v>
      </c>
      <c r="DA44" s="629"/>
      <c r="DB44" s="629"/>
      <c r="DC44" s="635"/>
      <c r="DD44" s="632">
        <v>718969</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1340774</v>
      </c>
      <c r="CS45" s="654"/>
      <c r="CT45" s="654"/>
      <c r="CU45" s="654"/>
      <c r="CV45" s="654"/>
      <c r="CW45" s="654"/>
      <c r="CX45" s="654"/>
      <c r="CY45" s="655"/>
      <c r="CZ45" s="628">
        <v>4.0999999999999996</v>
      </c>
      <c r="DA45" s="656"/>
      <c r="DB45" s="656"/>
      <c r="DC45" s="658"/>
      <c r="DD45" s="632">
        <v>36923</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365</v>
      </c>
      <c r="CG46" s="621"/>
      <c r="CH46" s="621"/>
      <c r="CI46" s="621"/>
      <c r="CJ46" s="621"/>
      <c r="CK46" s="621"/>
      <c r="CL46" s="621"/>
      <c r="CM46" s="621"/>
      <c r="CN46" s="621"/>
      <c r="CO46" s="621"/>
      <c r="CP46" s="621"/>
      <c r="CQ46" s="622"/>
      <c r="CR46" s="623">
        <v>2112754</v>
      </c>
      <c r="CS46" s="624"/>
      <c r="CT46" s="624"/>
      <c r="CU46" s="624"/>
      <c r="CV46" s="624"/>
      <c r="CW46" s="624"/>
      <c r="CX46" s="624"/>
      <c r="CY46" s="625"/>
      <c r="CZ46" s="628">
        <v>6.5</v>
      </c>
      <c r="DA46" s="629"/>
      <c r="DB46" s="629"/>
      <c r="DC46" s="635"/>
      <c r="DD46" s="632">
        <v>681237</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366</v>
      </c>
      <c r="CG47" s="621"/>
      <c r="CH47" s="621"/>
      <c r="CI47" s="621"/>
      <c r="CJ47" s="621"/>
      <c r="CK47" s="621"/>
      <c r="CL47" s="621"/>
      <c r="CM47" s="621"/>
      <c r="CN47" s="621"/>
      <c r="CO47" s="621"/>
      <c r="CP47" s="621"/>
      <c r="CQ47" s="622"/>
      <c r="CR47" s="623">
        <v>40856</v>
      </c>
      <c r="CS47" s="654"/>
      <c r="CT47" s="654"/>
      <c r="CU47" s="654"/>
      <c r="CV47" s="654"/>
      <c r="CW47" s="654"/>
      <c r="CX47" s="654"/>
      <c r="CY47" s="655"/>
      <c r="CZ47" s="628">
        <v>0.1</v>
      </c>
      <c r="DA47" s="656"/>
      <c r="DB47" s="656"/>
      <c r="DC47" s="658"/>
      <c r="DD47" s="632">
        <v>36883</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367</v>
      </c>
      <c r="CG48" s="621"/>
      <c r="CH48" s="621"/>
      <c r="CI48" s="621"/>
      <c r="CJ48" s="621"/>
      <c r="CK48" s="621"/>
      <c r="CL48" s="621"/>
      <c r="CM48" s="621"/>
      <c r="CN48" s="621"/>
      <c r="CO48" s="621"/>
      <c r="CP48" s="621"/>
      <c r="CQ48" s="622"/>
      <c r="CR48" s="623" t="s">
        <v>176</v>
      </c>
      <c r="CS48" s="624"/>
      <c r="CT48" s="624"/>
      <c r="CU48" s="624"/>
      <c r="CV48" s="624"/>
      <c r="CW48" s="624"/>
      <c r="CX48" s="624"/>
      <c r="CY48" s="625"/>
      <c r="CZ48" s="628" t="s">
        <v>238</v>
      </c>
      <c r="DA48" s="629"/>
      <c r="DB48" s="629"/>
      <c r="DC48" s="635"/>
      <c r="DD48" s="632" t="s">
        <v>238</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368</v>
      </c>
      <c r="CE49" s="645"/>
      <c r="CF49" s="645"/>
      <c r="CG49" s="645"/>
      <c r="CH49" s="645"/>
      <c r="CI49" s="645"/>
      <c r="CJ49" s="645"/>
      <c r="CK49" s="645"/>
      <c r="CL49" s="645"/>
      <c r="CM49" s="645"/>
      <c r="CN49" s="645"/>
      <c r="CO49" s="645"/>
      <c r="CP49" s="645"/>
      <c r="CQ49" s="646"/>
      <c r="CR49" s="698">
        <v>32344314</v>
      </c>
      <c r="CS49" s="682"/>
      <c r="CT49" s="682"/>
      <c r="CU49" s="682"/>
      <c r="CV49" s="682"/>
      <c r="CW49" s="682"/>
      <c r="CX49" s="682"/>
      <c r="CY49" s="711"/>
      <c r="CZ49" s="703">
        <v>100</v>
      </c>
      <c r="DA49" s="712"/>
      <c r="DB49" s="712"/>
      <c r="DC49" s="713"/>
      <c r="DD49" s="714">
        <v>20612890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IL9OV97YZySa77jPouDntmlJsobp3ltSoC/g/DSNCIblWDCB8uYfFpI5naH6v0yvEXH9uR1Nh/jowAXo04+uFA==" saltValue="MxnL5GyyqwFiFLXM/ogSu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369</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370</v>
      </c>
      <c r="DK2" s="737"/>
      <c r="DL2" s="737"/>
      <c r="DM2" s="737"/>
      <c r="DN2" s="737"/>
      <c r="DO2" s="738"/>
      <c r="DP2" s="228"/>
      <c r="DQ2" s="736" t="s">
        <v>371</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372</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373</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374</v>
      </c>
      <c r="B5" s="730"/>
      <c r="C5" s="730"/>
      <c r="D5" s="730"/>
      <c r="E5" s="730"/>
      <c r="F5" s="730"/>
      <c r="G5" s="730"/>
      <c r="H5" s="730"/>
      <c r="I5" s="730"/>
      <c r="J5" s="730"/>
      <c r="K5" s="730"/>
      <c r="L5" s="730"/>
      <c r="M5" s="730"/>
      <c r="N5" s="730"/>
      <c r="O5" s="730"/>
      <c r="P5" s="731"/>
      <c r="Q5" s="725" t="s">
        <v>375</v>
      </c>
      <c r="R5" s="721"/>
      <c r="S5" s="721"/>
      <c r="T5" s="721"/>
      <c r="U5" s="722"/>
      <c r="V5" s="725" t="s">
        <v>376</v>
      </c>
      <c r="W5" s="721"/>
      <c r="X5" s="721"/>
      <c r="Y5" s="721"/>
      <c r="Z5" s="722"/>
      <c r="AA5" s="725" t="s">
        <v>377</v>
      </c>
      <c r="AB5" s="721"/>
      <c r="AC5" s="721"/>
      <c r="AD5" s="721"/>
      <c r="AE5" s="721"/>
      <c r="AF5" s="741" t="s">
        <v>378</v>
      </c>
      <c r="AG5" s="721"/>
      <c r="AH5" s="721"/>
      <c r="AI5" s="721"/>
      <c r="AJ5" s="727"/>
      <c r="AK5" s="721" t="s">
        <v>379</v>
      </c>
      <c r="AL5" s="721"/>
      <c r="AM5" s="721"/>
      <c r="AN5" s="721"/>
      <c r="AO5" s="722"/>
      <c r="AP5" s="725" t="s">
        <v>380</v>
      </c>
      <c r="AQ5" s="721"/>
      <c r="AR5" s="721"/>
      <c r="AS5" s="721"/>
      <c r="AT5" s="722"/>
      <c r="AU5" s="725" t="s">
        <v>381</v>
      </c>
      <c r="AV5" s="721"/>
      <c r="AW5" s="721"/>
      <c r="AX5" s="721"/>
      <c r="AY5" s="727"/>
      <c r="AZ5" s="232"/>
      <c r="BA5" s="232"/>
      <c r="BB5" s="232"/>
      <c r="BC5" s="232"/>
      <c r="BD5" s="232"/>
      <c r="BE5" s="233"/>
      <c r="BF5" s="233"/>
      <c r="BG5" s="233"/>
      <c r="BH5" s="233"/>
      <c r="BI5" s="233"/>
      <c r="BJ5" s="233"/>
      <c r="BK5" s="233"/>
      <c r="BL5" s="233"/>
      <c r="BM5" s="233"/>
      <c r="BN5" s="233"/>
      <c r="BO5" s="233"/>
      <c r="BP5" s="233"/>
      <c r="BQ5" s="729" t="s">
        <v>382</v>
      </c>
      <c r="BR5" s="730"/>
      <c r="BS5" s="730"/>
      <c r="BT5" s="730"/>
      <c r="BU5" s="730"/>
      <c r="BV5" s="730"/>
      <c r="BW5" s="730"/>
      <c r="BX5" s="730"/>
      <c r="BY5" s="730"/>
      <c r="BZ5" s="730"/>
      <c r="CA5" s="730"/>
      <c r="CB5" s="730"/>
      <c r="CC5" s="730"/>
      <c r="CD5" s="730"/>
      <c r="CE5" s="730"/>
      <c r="CF5" s="730"/>
      <c r="CG5" s="731"/>
      <c r="CH5" s="725" t="s">
        <v>383</v>
      </c>
      <c r="CI5" s="721"/>
      <c r="CJ5" s="721"/>
      <c r="CK5" s="721"/>
      <c r="CL5" s="722"/>
      <c r="CM5" s="725" t="s">
        <v>384</v>
      </c>
      <c r="CN5" s="721"/>
      <c r="CO5" s="721"/>
      <c r="CP5" s="721"/>
      <c r="CQ5" s="722"/>
      <c r="CR5" s="725" t="s">
        <v>385</v>
      </c>
      <c r="CS5" s="721"/>
      <c r="CT5" s="721"/>
      <c r="CU5" s="721"/>
      <c r="CV5" s="722"/>
      <c r="CW5" s="725" t="s">
        <v>386</v>
      </c>
      <c r="CX5" s="721"/>
      <c r="CY5" s="721"/>
      <c r="CZ5" s="721"/>
      <c r="DA5" s="722"/>
      <c r="DB5" s="725" t="s">
        <v>387</v>
      </c>
      <c r="DC5" s="721"/>
      <c r="DD5" s="721"/>
      <c r="DE5" s="721"/>
      <c r="DF5" s="722"/>
      <c r="DG5" s="774" t="s">
        <v>388</v>
      </c>
      <c r="DH5" s="775"/>
      <c r="DI5" s="775"/>
      <c r="DJ5" s="775"/>
      <c r="DK5" s="776"/>
      <c r="DL5" s="774" t="s">
        <v>389</v>
      </c>
      <c r="DM5" s="775"/>
      <c r="DN5" s="775"/>
      <c r="DO5" s="775"/>
      <c r="DP5" s="776"/>
      <c r="DQ5" s="725" t="s">
        <v>390</v>
      </c>
      <c r="DR5" s="721"/>
      <c r="DS5" s="721"/>
      <c r="DT5" s="721"/>
      <c r="DU5" s="722"/>
      <c r="DV5" s="725" t="s">
        <v>381</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391</v>
      </c>
      <c r="C7" s="761"/>
      <c r="D7" s="761"/>
      <c r="E7" s="761"/>
      <c r="F7" s="761"/>
      <c r="G7" s="761"/>
      <c r="H7" s="761"/>
      <c r="I7" s="761"/>
      <c r="J7" s="761"/>
      <c r="K7" s="761"/>
      <c r="L7" s="761"/>
      <c r="M7" s="761"/>
      <c r="N7" s="761"/>
      <c r="O7" s="761"/>
      <c r="P7" s="762"/>
      <c r="Q7" s="763">
        <v>33839</v>
      </c>
      <c r="R7" s="764"/>
      <c r="S7" s="764"/>
      <c r="T7" s="764"/>
      <c r="U7" s="764"/>
      <c r="V7" s="764">
        <v>32361</v>
      </c>
      <c r="W7" s="764"/>
      <c r="X7" s="764"/>
      <c r="Y7" s="764"/>
      <c r="Z7" s="764"/>
      <c r="AA7" s="764">
        <v>1478</v>
      </c>
      <c r="AB7" s="764"/>
      <c r="AC7" s="764"/>
      <c r="AD7" s="764"/>
      <c r="AE7" s="765"/>
      <c r="AF7" s="766">
        <v>1101</v>
      </c>
      <c r="AG7" s="767"/>
      <c r="AH7" s="767"/>
      <c r="AI7" s="767"/>
      <c r="AJ7" s="768"/>
      <c r="AK7" s="769">
        <v>2149</v>
      </c>
      <c r="AL7" s="770"/>
      <c r="AM7" s="770"/>
      <c r="AN7" s="770"/>
      <c r="AO7" s="770"/>
      <c r="AP7" s="770">
        <v>29975</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v>33826</v>
      </c>
      <c r="R23" s="793"/>
      <c r="S23" s="793"/>
      <c r="T23" s="793"/>
      <c r="U23" s="793"/>
      <c r="V23" s="793">
        <v>32348</v>
      </c>
      <c r="W23" s="793"/>
      <c r="X23" s="793"/>
      <c r="Y23" s="793"/>
      <c r="Z23" s="793"/>
      <c r="AA23" s="793">
        <v>1478</v>
      </c>
      <c r="AB23" s="793"/>
      <c r="AC23" s="793"/>
      <c r="AD23" s="793"/>
      <c r="AE23" s="794"/>
      <c r="AF23" s="795">
        <v>1101</v>
      </c>
      <c r="AG23" s="793"/>
      <c r="AH23" s="793"/>
      <c r="AI23" s="793"/>
      <c r="AJ23" s="796"/>
      <c r="AK23" s="797"/>
      <c r="AL23" s="798"/>
      <c r="AM23" s="798"/>
      <c r="AN23" s="798"/>
      <c r="AO23" s="798"/>
      <c r="AP23" s="793">
        <v>29975</v>
      </c>
      <c r="AQ23" s="793"/>
      <c r="AR23" s="793"/>
      <c r="AS23" s="793"/>
      <c r="AT23" s="793"/>
      <c r="AU23" s="809"/>
      <c r="AV23" s="809"/>
      <c r="AW23" s="809"/>
      <c r="AX23" s="809"/>
      <c r="AY23" s="810"/>
      <c r="AZ23" s="811" t="s">
        <v>176</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396</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374</v>
      </c>
      <c r="B26" s="730"/>
      <c r="C26" s="730"/>
      <c r="D26" s="730"/>
      <c r="E26" s="730"/>
      <c r="F26" s="730"/>
      <c r="G26" s="730"/>
      <c r="H26" s="730"/>
      <c r="I26" s="730"/>
      <c r="J26" s="730"/>
      <c r="K26" s="730"/>
      <c r="L26" s="730"/>
      <c r="M26" s="730"/>
      <c r="N26" s="730"/>
      <c r="O26" s="730"/>
      <c r="P26" s="731"/>
      <c r="Q26" s="725" t="s">
        <v>397</v>
      </c>
      <c r="R26" s="721"/>
      <c r="S26" s="721"/>
      <c r="T26" s="721"/>
      <c r="U26" s="722"/>
      <c r="V26" s="725" t="s">
        <v>398</v>
      </c>
      <c r="W26" s="721"/>
      <c r="X26" s="721"/>
      <c r="Y26" s="721"/>
      <c r="Z26" s="722"/>
      <c r="AA26" s="725" t="s">
        <v>399</v>
      </c>
      <c r="AB26" s="721"/>
      <c r="AC26" s="721"/>
      <c r="AD26" s="721"/>
      <c r="AE26" s="721"/>
      <c r="AF26" s="814" t="s">
        <v>400</v>
      </c>
      <c r="AG26" s="815"/>
      <c r="AH26" s="815"/>
      <c r="AI26" s="815"/>
      <c r="AJ26" s="816"/>
      <c r="AK26" s="721" t="s">
        <v>401</v>
      </c>
      <c r="AL26" s="721"/>
      <c r="AM26" s="721"/>
      <c r="AN26" s="721"/>
      <c r="AO26" s="722"/>
      <c r="AP26" s="725" t="s">
        <v>402</v>
      </c>
      <c r="AQ26" s="721"/>
      <c r="AR26" s="721"/>
      <c r="AS26" s="721"/>
      <c r="AT26" s="722"/>
      <c r="AU26" s="725" t="s">
        <v>403</v>
      </c>
      <c r="AV26" s="721"/>
      <c r="AW26" s="721"/>
      <c r="AX26" s="721"/>
      <c r="AY26" s="722"/>
      <c r="AZ26" s="725" t="s">
        <v>404</v>
      </c>
      <c r="BA26" s="721"/>
      <c r="BB26" s="721"/>
      <c r="BC26" s="721"/>
      <c r="BD26" s="722"/>
      <c r="BE26" s="725" t="s">
        <v>381</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405</v>
      </c>
      <c r="C28" s="761"/>
      <c r="D28" s="761"/>
      <c r="E28" s="761"/>
      <c r="F28" s="761"/>
      <c r="G28" s="761"/>
      <c r="H28" s="761"/>
      <c r="I28" s="761"/>
      <c r="J28" s="761"/>
      <c r="K28" s="761"/>
      <c r="L28" s="761"/>
      <c r="M28" s="761"/>
      <c r="N28" s="761"/>
      <c r="O28" s="761"/>
      <c r="P28" s="762"/>
      <c r="Q28" s="822">
        <v>5517</v>
      </c>
      <c r="R28" s="823"/>
      <c r="S28" s="823"/>
      <c r="T28" s="823"/>
      <c r="U28" s="823"/>
      <c r="V28" s="823">
        <v>5486</v>
      </c>
      <c r="W28" s="823"/>
      <c r="X28" s="823"/>
      <c r="Y28" s="823"/>
      <c r="Z28" s="823"/>
      <c r="AA28" s="823">
        <v>30</v>
      </c>
      <c r="AB28" s="823"/>
      <c r="AC28" s="823"/>
      <c r="AD28" s="823"/>
      <c r="AE28" s="824"/>
      <c r="AF28" s="825">
        <v>30</v>
      </c>
      <c r="AG28" s="823"/>
      <c r="AH28" s="823"/>
      <c r="AI28" s="823"/>
      <c r="AJ28" s="826"/>
      <c r="AK28" s="827">
        <v>449</v>
      </c>
      <c r="AL28" s="828"/>
      <c r="AM28" s="828"/>
      <c r="AN28" s="828"/>
      <c r="AO28" s="828"/>
      <c r="AP28" s="828" t="s">
        <v>579</v>
      </c>
      <c r="AQ28" s="828"/>
      <c r="AR28" s="828"/>
      <c r="AS28" s="828"/>
      <c r="AT28" s="828"/>
      <c r="AU28" s="828" t="s">
        <v>579</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406</v>
      </c>
      <c r="C29" s="750"/>
      <c r="D29" s="750"/>
      <c r="E29" s="750"/>
      <c r="F29" s="750"/>
      <c r="G29" s="750"/>
      <c r="H29" s="750"/>
      <c r="I29" s="750"/>
      <c r="J29" s="750"/>
      <c r="K29" s="750"/>
      <c r="L29" s="750"/>
      <c r="M29" s="750"/>
      <c r="N29" s="750"/>
      <c r="O29" s="750"/>
      <c r="P29" s="751"/>
      <c r="Q29" s="752">
        <v>8078</v>
      </c>
      <c r="R29" s="753"/>
      <c r="S29" s="753"/>
      <c r="T29" s="753"/>
      <c r="U29" s="753"/>
      <c r="V29" s="753">
        <v>7759</v>
      </c>
      <c r="W29" s="753"/>
      <c r="X29" s="753"/>
      <c r="Y29" s="753"/>
      <c r="Z29" s="753"/>
      <c r="AA29" s="753">
        <v>319</v>
      </c>
      <c r="AB29" s="753"/>
      <c r="AC29" s="753"/>
      <c r="AD29" s="753"/>
      <c r="AE29" s="754"/>
      <c r="AF29" s="755">
        <v>319</v>
      </c>
      <c r="AG29" s="756"/>
      <c r="AH29" s="756"/>
      <c r="AI29" s="756"/>
      <c r="AJ29" s="757"/>
      <c r="AK29" s="834">
        <v>1129</v>
      </c>
      <c r="AL29" s="830"/>
      <c r="AM29" s="830"/>
      <c r="AN29" s="830"/>
      <c r="AO29" s="830"/>
      <c r="AP29" s="830" t="s">
        <v>579</v>
      </c>
      <c r="AQ29" s="830"/>
      <c r="AR29" s="830"/>
      <c r="AS29" s="830"/>
      <c r="AT29" s="830"/>
      <c r="AU29" s="830" t="s">
        <v>579</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407</v>
      </c>
      <c r="C30" s="750"/>
      <c r="D30" s="750"/>
      <c r="E30" s="750"/>
      <c r="F30" s="750"/>
      <c r="G30" s="750"/>
      <c r="H30" s="750"/>
      <c r="I30" s="750"/>
      <c r="J30" s="750"/>
      <c r="K30" s="750"/>
      <c r="L30" s="750"/>
      <c r="M30" s="750"/>
      <c r="N30" s="750"/>
      <c r="O30" s="750"/>
      <c r="P30" s="751"/>
      <c r="Q30" s="752">
        <v>746</v>
      </c>
      <c r="R30" s="753"/>
      <c r="S30" s="753"/>
      <c r="T30" s="753"/>
      <c r="U30" s="753"/>
      <c r="V30" s="753">
        <v>746</v>
      </c>
      <c r="W30" s="753"/>
      <c r="X30" s="753"/>
      <c r="Y30" s="753"/>
      <c r="Z30" s="753"/>
      <c r="AA30" s="753">
        <v>1</v>
      </c>
      <c r="AB30" s="753"/>
      <c r="AC30" s="753"/>
      <c r="AD30" s="753"/>
      <c r="AE30" s="754"/>
      <c r="AF30" s="755">
        <v>1</v>
      </c>
      <c r="AG30" s="756"/>
      <c r="AH30" s="756"/>
      <c r="AI30" s="756"/>
      <c r="AJ30" s="757"/>
      <c r="AK30" s="834">
        <v>247</v>
      </c>
      <c r="AL30" s="830"/>
      <c r="AM30" s="830"/>
      <c r="AN30" s="830"/>
      <c r="AO30" s="830"/>
      <c r="AP30" s="830" t="s">
        <v>579</v>
      </c>
      <c r="AQ30" s="830"/>
      <c r="AR30" s="830"/>
      <c r="AS30" s="830"/>
      <c r="AT30" s="830"/>
      <c r="AU30" s="830" t="s">
        <v>579</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408</v>
      </c>
      <c r="C31" s="750"/>
      <c r="D31" s="750"/>
      <c r="E31" s="750"/>
      <c r="F31" s="750"/>
      <c r="G31" s="750"/>
      <c r="H31" s="750"/>
      <c r="I31" s="750"/>
      <c r="J31" s="750"/>
      <c r="K31" s="750"/>
      <c r="L31" s="750"/>
      <c r="M31" s="750"/>
      <c r="N31" s="750"/>
      <c r="O31" s="750"/>
      <c r="P31" s="751"/>
      <c r="Q31" s="752">
        <v>1134</v>
      </c>
      <c r="R31" s="753"/>
      <c r="S31" s="753"/>
      <c r="T31" s="753"/>
      <c r="U31" s="753"/>
      <c r="V31" s="753">
        <v>1039</v>
      </c>
      <c r="W31" s="753"/>
      <c r="X31" s="753"/>
      <c r="Y31" s="753"/>
      <c r="Z31" s="753"/>
      <c r="AA31" s="753">
        <v>95</v>
      </c>
      <c r="AB31" s="753"/>
      <c r="AC31" s="753"/>
      <c r="AD31" s="753"/>
      <c r="AE31" s="754"/>
      <c r="AF31" s="755">
        <v>505</v>
      </c>
      <c r="AG31" s="756"/>
      <c r="AH31" s="756"/>
      <c r="AI31" s="756"/>
      <c r="AJ31" s="757"/>
      <c r="AK31" s="834">
        <v>116</v>
      </c>
      <c r="AL31" s="830"/>
      <c r="AM31" s="830"/>
      <c r="AN31" s="830"/>
      <c r="AO31" s="830"/>
      <c r="AP31" s="830">
        <v>5608</v>
      </c>
      <c r="AQ31" s="830"/>
      <c r="AR31" s="830"/>
      <c r="AS31" s="830"/>
      <c r="AT31" s="830"/>
      <c r="AU31" s="830">
        <v>275</v>
      </c>
      <c r="AV31" s="830"/>
      <c r="AW31" s="830"/>
      <c r="AX31" s="830"/>
      <c r="AY31" s="830"/>
      <c r="AZ31" s="831" t="s">
        <v>579</v>
      </c>
      <c r="BA31" s="831"/>
      <c r="BB31" s="831"/>
      <c r="BC31" s="831"/>
      <c r="BD31" s="831"/>
      <c r="BE31" s="832" t="s">
        <v>409</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410</v>
      </c>
      <c r="C32" s="750"/>
      <c r="D32" s="750"/>
      <c r="E32" s="750"/>
      <c r="F32" s="750"/>
      <c r="G32" s="750"/>
      <c r="H32" s="750"/>
      <c r="I32" s="750"/>
      <c r="J32" s="750"/>
      <c r="K32" s="750"/>
      <c r="L32" s="750"/>
      <c r="M32" s="750"/>
      <c r="N32" s="750"/>
      <c r="O32" s="750"/>
      <c r="P32" s="751"/>
      <c r="Q32" s="752">
        <v>1617</v>
      </c>
      <c r="R32" s="753"/>
      <c r="S32" s="753"/>
      <c r="T32" s="753"/>
      <c r="U32" s="753"/>
      <c r="V32" s="753">
        <v>1379</v>
      </c>
      <c r="W32" s="753"/>
      <c r="X32" s="753"/>
      <c r="Y32" s="753"/>
      <c r="Z32" s="753"/>
      <c r="AA32" s="753">
        <v>238</v>
      </c>
      <c r="AB32" s="753"/>
      <c r="AC32" s="753"/>
      <c r="AD32" s="753"/>
      <c r="AE32" s="754"/>
      <c r="AF32" s="755">
        <v>1431</v>
      </c>
      <c r="AG32" s="756"/>
      <c r="AH32" s="756"/>
      <c r="AI32" s="756"/>
      <c r="AJ32" s="757"/>
      <c r="AK32" s="834">
        <v>883</v>
      </c>
      <c r="AL32" s="830"/>
      <c r="AM32" s="830"/>
      <c r="AN32" s="830"/>
      <c r="AO32" s="830"/>
      <c r="AP32" s="830">
        <v>13182</v>
      </c>
      <c r="AQ32" s="830"/>
      <c r="AR32" s="830"/>
      <c r="AS32" s="830"/>
      <c r="AT32" s="830"/>
      <c r="AU32" s="830">
        <v>10796</v>
      </c>
      <c r="AV32" s="830"/>
      <c r="AW32" s="830"/>
      <c r="AX32" s="830"/>
      <c r="AY32" s="830"/>
      <c r="AZ32" s="831" t="s">
        <v>579</v>
      </c>
      <c r="BA32" s="831"/>
      <c r="BB32" s="831"/>
      <c r="BC32" s="831"/>
      <c r="BD32" s="831"/>
      <c r="BE32" s="832" t="s">
        <v>409</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411</v>
      </c>
      <c r="C33" s="750"/>
      <c r="D33" s="750"/>
      <c r="E33" s="750"/>
      <c r="F33" s="750"/>
      <c r="G33" s="750"/>
      <c r="H33" s="750"/>
      <c r="I33" s="750"/>
      <c r="J33" s="750"/>
      <c r="K33" s="750"/>
      <c r="L33" s="750"/>
      <c r="M33" s="750"/>
      <c r="N33" s="750"/>
      <c r="O33" s="750"/>
      <c r="P33" s="751"/>
      <c r="Q33" s="752">
        <v>56</v>
      </c>
      <c r="R33" s="753"/>
      <c r="S33" s="753"/>
      <c r="T33" s="753"/>
      <c r="U33" s="753"/>
      <c r="V33" s="753">
        <v>47</v>
      </c>
      <c r="W33" s="753"/>
      <c r="X33" s="753"/>
      <c r="Y33" s="753"/>
      <c r="Z33" s="753"/>
      <c r="AA33" s="753">
        <v>8</v>
      </c>
      <c r="AB33" s="753"/>
      <c r="AC33" s="753"/>
      <c r="AD33" s="753"/>
      <c r="AE33" s="754"/>
      <c r="AF33" s="755">
        <v>7</v>
      </c>
      <c r="AG33" s="756"/>
      <c r="AH33" s="756"/>
      <c r="AI33" s="756"/>
      <c r="AJ33" s="757"/>
      <c r="AK33" s="1217">
        <v>27</v>
      </c>
      <c r="AL33" s="878"/>
      <c r="AM33" s="878"/>
      <c r="AN33" s="878"/>
      <c r="AO33" s="834"/>
      <c r="AP33" s="830">
        <v>151</v>
      </c>
      <c r="AQ33" s="830"/>
      <c r="AR33" s="830"/>
      <c r="AS33" s="830"/>
      <c r="AT33" s="830"/>
      <c r="AU33" s="830">
        <v>104</v>
      </c>
      <c r="AV33" s="830"/>
      <c r="AW33" s="830"/>
      <c r="AX33" s="830"/>
      <c r="AY33" s="830"/>
      <c r="AZ33" s="831" t="s">
        <v>579</v>
      </c>
      <c r="BA33" s="831"/>
      <c r="BB33" s="831"/>
      <c r="BC33" s="831"/>
      <c r="BD33" s="831"/>
      <c r="BE33" s="832" t="s">
        <v>412</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t="s">
        <v>413</v>
      </c>
      <c r="C34" s="750"/>
      <c r="D34" s="750"/>
      <c r="E34" s="750"/>
      <c r="F34" s="750"/>
      <c r="G34" s="750"/>
      <c r="H34" s="750"/>
      <c r="I34" s="750"/>
      <c r="J34" s="750"/>
      <c r="K34" s="750"/>
      <c r="L34" s="750"/>
      <c r="M34" s="750"/>
      <c r="N34" s="750"/>
      <c r="O34" s="750"/>
      <c r="P34" s="751"/>
      <c r="Q34" s="752">
        <v>16</v>
      </c>
      <c r="R34" s="753"/>
      <c r="S34" s="753"/>
      <c r="T34" s="753"/>
      <c r="U34" s="753"/>
      <c r="V34" s="753">
        <v>16</v>
      </c>
      <c r="W34" s="753"/>
      <c r="X34" s="753"/>
      <c r="Y34" s="753"/>
      <c r="Z34" s="753"/>
      <c r="AA34" s="753">
        <v>0</v>
      </c>
      <c r="AB34" s="753"/>
      <c r="AC34" s="753"/>
      <c r="AD34" s="753"/>
      <c r="AE34" s="754"/>
      <c r="AF34" s="755">
        <v>0</v>
      </c>
      <c r="AG34" s="756"/>
      <c r="AH34" s="756"/>
      <c r="AI34" s="756"/>
      <c r="AJ34" s="757"/>
      <c r="AK34" s="834">
        <v>13</v>
      </c>
      <c r="AL34" s="830"/>
      <c r="AM34" s="830"/>
      <c r="AN34" s="830"/>
      <c r="AO34" s="830"/>
      <c r="AP34" s="830">
        <v>43</v>
      </c>
      <c r="AQ34" s="830"/>
      <c r="AR34" s="830"/>
      <c r="AS34" s="830"/>
      <c r="AT34" s="830"/>
      <c r="AU34" s="830">
        <v>42</v>
      </c>
      <c r="AV34" s="830"/>
      <c r="AW34" s="830"/>
      <c r="AX34" s="830"/>
      <c r="AY34" s="830"/>
      <c r="AZ34" s="831" t="s">
        <v>579</v>
      </c>
      <c r="BA34" s="831"/>
      <c r="BB34" s="831"/>
      <c r="BC34" s="831"/>
      <c r="BD34" s="831"/>
      <c r="BE34" s="832" t="s">
        <v>412</v>
      </c>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t="s">
        <v>414</v>
      </c>
      <c r="C35" s="750"/>
      <c r="D35" s="750"/>
      <c r="E35" s="750"/>
      <c r="F35" s="750"/>
      <c r="G35" s="750"/>
      <c r="H35" s="750"/>
      <c r="I35" s="750"/>
      <c r="J35" s="750"/>
      <c r="K35" s="750"/>
      <c r="L35" s="750"/>
      <c r="M35" s="750"/>
      <c r="N35" s="750"/>
      <c r="O35" s="750"/>
      <c r="P35" s="751"/>
      <c r="Q35" s="752">
        <v>192</v>
      </c>
      <c r="R35" s="753"/>
      <c r="S35" s="753"/>
      <c r="T35" s="753"/>
      <c r="U35" s="753"/>
      <c r="V35" s="753">
        <v>192</v>
      </c>
      <c r="W35" s="753"/>
      <c r="X35" s="753"/>
      <c r="Y35" s="753"/>
      <c r="Z35" s="753"/>
      <c r="AA35" s="753">
        <v>1</v>
      </c>
      <c r="AB35" s="753"/>
      <c r="AC35" s="753"/>
      <c r="AD35" s="753"/>
      <c r="AE35" s="754"/>
      <c r="AF35" s="755">
        <v>1</v>
      </c>
      <c r="AG35" s="756"/>
      <c r="AH35" s="756"/>
      <c r="AI35" s="756"/>
      <c r="AJ35" s="757"/>
      <c r="AK35" s="834">
        <v>47</v>
      </c>
      <c r="AL35" s="830"/>
      <c r="AM35" s="830"/>
      <c r="AN35" s="830"/>
      <c r="AO35" s="830"/>
      <c r="AP35" s="830">
        <v>196</v>
      </c>
      <c r="AQ35" s="830"/>
      <c r="AR35" s="830"/>
      <c r="AS35" s="830"/>
      <c r="AT35" s="830"/>
      <c r="AU35" s="830">
        <v>196</v>
      </c>
      <c r="AV35" s="830"/>
      <c r="AW35" s="830"/>
      <c r="AX35" s="830"/>
      <c r="AY35" s="830"/>
      <c r="AZ35" s="831" t="s">
        <v>579</v>
      </c>
      <c r="BA35" s="831"/>
      <c r="BB35" s="831"/>
      <c r="BC35" s="831"/>
      <c r="BD35" s="831"/>
      <c r="BE35" s="832" t="s">
        <v>412</v>
      </c>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393</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2295</v>
      </c>
      <c r="AG63" s="844"/>
      <c r="AH63" s="844"/>
      <c r="AI63" s="844"/>
      <c r="AJ63" s="845"/>
      <c r="AK63" s="846"/>
      <c r="AL63" s="841"/>
      <c r="AM63" s="841"/>
      <c r="AN63" s="841"/>
      <c r="AO63" s="841"/>
      <c r="AP63" s="844">
        <v>19179</v>
      </c>
      <c r="AQ63" s="844"/>
      <c r="AR63" s="844"/>
      <c r="AS63" s="844"/>
      <c r="AT63" s="844"/>
      <c r="AU63" s="844">
        <v>11412</v>
      </c>
      <c r="AV63" s="844"/>
      <c r="AW63" s="844"/>
      <c r="AX63" s="844"/>
      <c r="AY63" s="844"/>
      <c r="AZ63" s="848"/>
      <c r="BA63" s="848"/>
      <c r="BB63" s="848"/>
      <c r="BC63" s="848"/>
      <c r="BD63" s="848"/>
      <c r="BE63" s="849"/>
      <c r="BF63" s="849"/>
      <c r="BG63" s="849"/>
      <c r="BH63" s="849"/>
      <c r="BI63" s="850"/>
      <c r="BJ63" s="851" t="s">
        <v>176</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418</v>
      </c>
      <c r="B66" s="730"/>
      <c r="C66" s="730"/>
      <c r="D66" s="730"/>
      <c r="E66" s="730"/>
      <c r="F66" s="730"/>
      <c r="G66" s="730"/>
      <c r="H66" s="730"/>
      <c r="I66" s="730"/>
      <c r="J66" s="730"/>
      <c r="K66" s="730"/>
      <c r="L66" s="730"/>
      <c r="M66" s="730"/>
      <c r="N66" s="730"/>
      <c r="O66" s="730"/>
      <c r="P66" s="731"/>
      <c r="Q66" s="725" t="s">
        <v>419</v>
      </c>
      <c r="R66" s="721"/>
      <c r="S66" s="721"/>
      <c r="T66" s="721"/>
      <c r="U66" s="722"/>
      <c r="V66" s="725" t="s">
        <v>420</v>
      </c>
      <c r="W66" s="721"/>
      <c r="X66" s="721"/>
      <c r="Y66" s="721"/>
      <c r="Z66" s="722"/>
      <c r="AA66" s="725" t="s">
        <v>399</v>
      </c>
      <c r="AB66" s="721"/>
      <c r="AC66" s="721"/>
      <c r="AD66" s="721"/>
      <c r="AE66" s="722"/>
      <c r="AF66" s="854" t="s">
        <v>400</v>
      </c>
      <c r="AG66" s="815"/>
      <c r="AH66" s="815"/>
      <c r="AI66" s="815"/>
      <c r="AJ66" s="855"/>
      <c r="AK66" s="725" t="s">
        <v>401</v>
      </c>
      <c r="AL66" s="730"/>
      <c r="AM66" s="730"/>
      <c r="AN66" s="730"/>
      <c r="AO66" s="731"/>
      <c r="AP66" s="725" t="s">
        <v>421</v>
      </c>
      <c r="AQ66" s="721"/>
      <c r="AR66" s="721"/>
      <c r="AS66" s="721"/>
      <c r="AT66" s="722"/>
      <c r="AU66" s="725" t="s">
        <v>422</v>
      </c>
      <c r="AV66" s="721"/>
      <c r="AW66" s="721"/>
      <c r="AX66" s="721"/>
      <c r="AY66" s="722"/>
      <c r="AZ66" s="725" t="s">
        <v>381</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580</v>
      </c>
      <c r="C68" s="870"/>
      <c r="D68" s="870"/>
      <c r="E68" s="870"/>
      <c r="F68" s="870"/>
      <c r="G68" s="870"/>
      <c r="H68" s="870"/>
      <c r="I68" s="870"/>
      <c r="J68" s="870"/>
      <c r="K68" s="870"/>
      <c r="L68" s="870"/>
      <c r="M68" s="870"/>
      <c r="N68" s="870"/>
      <c r="O68" s="870"/>
      <c r="P68" s="871"/>
      <c r="Q68" s="872">
        <v>3698</v>
      </c>
      <c r="R68" s="866"/>
      <c r="S68" s="866"/>
      <c r="T68" s="866"/>
      <c r="U68" s="866"/>
      <c r="V68" s="866">
        <v>3610</v>
      </c>
      <c r="W68" s="866"/>
      <c r="X68" s="866"/>
      <c r="Y68" s="866"/>
      <c r="Z68" s="866"/>
      <c r="AA68" s="866">
        <v>88</v>
      </c>
      <c r="AB68" s="866"/>
      <c r="AC68" s="866"/>
      <c r="AD68" s="866"/>
      <c r="AE68" s="866"/>
      <c r="AF68" s="866">
        <v>88</v>
      </c>
      <c r="AG68" s="866"/>
      <c r="AH68" s="866"/>
      <c r="AI68" s="866"/>
      <c r="AJ68" s="866"/>
      <c r="AK68" s="866" t="s">
        <v>514</v>
      </c>
      <c r="AL68" s="866"/>
      <c r="AM68" s="866"/>
      <c r="AN68" s="866"/>
      <c r="AO68" s="866"/>
      <c r="AP68" s="866">
        <v>3</v>
      </c>
      <c r="AQ68" s="866"/>
      <c r="AR68" s="866"/>
      <c r="AS68" s="866"/>
      <c r="AT68" s="866"/>
      <c r="AU68" s="866">
        <v>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581</v>
      </c>
      <c r="C69" s="874"/>
      <c r="D69" s="874"/>
      <c r="E69" s="874"/>
      <c r="F69" s="874"/>
      <c r="G69" s="874"/>
      <c r="H69" s="874"/>
      <c r="I69" s="874"/>
      <c r="J69" s="874"/>
      <c r="K69" s="874"/>
      <c r="L69" s="874"/>
      <c r="M69" s="874"/>
      <c r="N69" s="874"/>
      <c r="O69" s="874"/>
      <c r="P69" s="875"/>
      <c r="Q69" s="876">
        <v>395</v>
      </c>
      <c r="R69" s="830"/>
      <c r="S69" s="830"/>
      <c r="T69" s="830"/>
      <c r="U69" s="830"/>
      <c r="V69" s="830">
        <v>356</v>
      </c>
      <c r="W69" s="830"/>
      <c r="X69" s="830"/>
      <c r="Y69" s="830"/>
      <c r="Z69" s="830"/>
      <c r="AA69" s="830">
        <v>38</v>
      </c>
      <c r="AB69" s="830"/>
      <c r="AC69" s="830"/>
      <c r="AD69" s="830"/>
      <c r="AE69" s="830"/>
      <c r="AF69" s="830">
        <v>38</v>
      </c>
      <c r="AG69" s="830"/>
      <c r="AH69" s="830"/>
      <c r="AI69" s="830"/>
      <c r="AJ69" s="830"/>
      <c r="AK69" s="830">
        <v>77</v>
      </c>
      <c r="AL69" s="830"/>
      <c r="AM69" s="830"/>
      <c r="AN69" s="830"/>
      <c r="AO69" s="830"/>
      <c r="AP69" s="830" t="s">
        <v>514</v>
      </c>
      <c r="AQ69" s="830"/>
      <c r="AR69" s="830"/>
      <c r="AS69" s="830"/>
      <c r="AT69" s="830"/>
      <c r="AU69" s="830" t="s">
        <v>514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582</v>
      </c>
      <c r="C70" s="874"/>
      <c r="D70" s="874"/>
      <c r="E70" s="874"/>
      <c r="F70" s="874"/>
      <c r="G70" s="874"/>
      <c r="H70" s="874"/>
      <c r="I70" s="874"/>
      <c r="J70" s="874"/>
      <c r="K70" s="874"/>
      <c r="L70" s="874"/>
      <c r="M70" s="874"/>
      <c r="N70" s="874"/>
      <c r="O70" s="874"/>
      <c r="P70" s="875"/>
      <c r="Q70" s="876">
        <v>2</v>
      </c>
      <c r="R70" s="830"/>
      <c r="S70" s="830"/>
      <c r="T70" s="830"/>
      <c r="U70" s="830"/>
      <c r="V70" s="830">
        <v>1</v>
      </c>
      <c r="W70" s="830"/>
      <c r="X70" s="830"/>
      <c r="Y70" s="830"/>
      <c r="Z70" s="830"/>
      <c r="AA70" s="830">
        <v>1</v>
      </c>
      <c r="AB70" s="830"/>
      <c r="AC70" s="830"/>
      <c r="AD70" s="830"/>
      <c r="AE70" s="830"/>
      <c r="AF70" s="830">
        <v>1</v>
      </c>
      <c r="AG70" s="830"/>
      <c r="AH70" s="830"/>
      <c r="AI70" s="830"/>
      <c r="AJ70" s="830"/>
      <c r="AK70" s="830" t="s">
        <v>514</v>
      </c>
      <c r="AL70" s="830"/>
      <c r="AM70" s="830"/>
      <c r="AN70" s="830"/>
      <c r="AO70" s="830"/>
      <c r="AP70" s="830" t="s">
        <v>514</v>
      </c>
      <c r="AQ70" s="830"/>
      <c r="AR70" s="830"/>
      <c r="AS70" s="830"/>
      <c r="AT70" s="830"/>
      <c r="AU70" s="830" t="s">
        <v>514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583</v>
      </c>
      <c r="C71" s="874"/>
      <c r="D71" s="874"/>
      <c r="E71" s="874"/>
      <c r="F71" s="874"/>
      <c r="G71" s="874"/>
      <c r="H71" s="874"/>
      <c r="I71" s="874"/>
      <c r="J71" s="874"/>
      <c r="K71" s="874"/>
      <c r="L71" s="874"/>
      <c r="M71" s="874"/>
      <c r="N71" s="874"/>
      <c r="O71" s="874"/>
      <c r="P71" s="875"/>
      <c r="Q71" s="876">
        <v>7170</v>
      </c>
      <c r="R71" s="830"/>
      <c r="S71" s="830"/>
      <c r="T71" s="830"/>
      <c r="U71" s="830"/>
      <c r="V71" s="830">
        <v>7083</v>
      </c>
      <c r="W71" s="830"/>
      <c r="X71" s="830"/>
      <c r="Y71" s="830"/>
      <c r="Z71" s="830"/>
      <c r="AA71" s="830">
        <v>87</v>
      </c>
      <c r="AB71" s="830"/>
      <c r="AC71" s="830"/>
      <c r="AD71" s="830"/>
      <c r="AE71" s="830"/>
      <c r="AF71" s="830">
        <v>87</v>
      </c>
      <c r="AG71" s="830"/>
      <c r="AH71" s="830"/>
      <c r="AI71" s="830"/>
      <c r="AJ71" s="830"/>
      <c r="AK71" s="830">
        <v>2533</v>
      </c>
      <c r="AL71" s="830"/>
      <c r="AM71" s="830"/>
      <c r="AN71" s="830"/>
      <c r="AO71" s="830"/>
      <c r="AP71" s="830" t="s">
        <v>514</v>
      </c>
      <c r="AQ71" s="830"/>
      <c r="AR71" s="830"/>
      <c r="AS71" s="830"/>
      <c r="AT71" s="830"/>
      <c r="AU71" s="830" t="s">
        <v>514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584</v>
      </c>
      <c r="C72" s="874"/>
      <c r="D72" s="874"/>
      <c r="E72" s="874"/>
      <c r="F72" s="874"/>
      <c r="G72" s="874"/>
      <c r="H72" s="874"/>
      <c r="I72" s="874"/>
      <c r="J72" s="874"/>
      <c r="K72" s="874"/>
      <c r="L72" s="874"/>
      <c r="M72" s="874"/>
      <c r="N72" s="874"/>
      <c r="O72" s="874"/>
      <c r="P72" s="875"/>
      <c r="Q72" s="876">
        <v>82</v>
      </c>
      <c r="R72" s="830"/>
      <c r="S72" s="830"/>
      <c r="T72" s="830"/>
      <c r="U72" s="830"/>
      <c r="V72" s="830">
        <v>64</v>
      </c>
      <c r="W72" s="830"/>
      <c r="X72" s="830"/>
      <c r="Y72" s="830"/>
      <c r="Z72" s="830"/>
      <c r="AA72" s="830">
        <v>19</v>
      </c>
      <c r="AB72" s="830"/>
      <c r="AC72" s="830"/>
      <c r="AD72" s="830"/>
      <c r="AE72" s="830"/>
      <c r="AF72" s="830">
        <v>19</v>
      </c>
      <c r="AG72" s="830"/>
      <c r="AH72" s="830"/>
      <c r="AI72" s="830"/>
      <c r="AJ72" s="830"/>
      <c r="AK72" s="830" t="s">
        <v>514</v>
      </c>
      <c r="AL72" s="830"/>
      <c r="AM72" s="830"/>
      <c r="AN72" s="830"/>
      <c r="AO72" s="830"/>
      <c r="AP72" s="830" t="s">
        <v>514</v>
      </c>
      <c r="AQ72" s="830"/>
      <c r="AR72" s="830"/>
      <c r="AS72" s="830"/>
      <c r="AT72" s="830"/>
      <c r="AU72" s="830" t="s">
        <v>514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585</v>
      </c>
      <c r="C73" s="874"/>
      <c r="D73" s="874"/>
      <c r="E73" s="874"/>
      <c r="F73" s="874"/>
      <c r="G73" s="874"/>
      <c r="H73" s="874"/>
      <c r="I73" s="874"/>
      <c r="J73" s="874"/>
      <c r="K73" s="874"/>
      <c r="L73" s="874"/>
      <c r="M73" s="874"/>
      <c r="N73" s="874"/>
      <c r="O73" s="874"/>
      <c r="P73" s="875"/>
      <c r="Q73" s="876">
        <v>146</v>
      </c>
      <c r="R73" s="830"/>
      <c r="S73" s="830"/>
      <c r="T73" s="830"/>
      <c r="U73" s="830"/>
      <c r="V73" s="830">
        <v>135</v>
      </c>
      <c r="W73" s="830"/>
      <c r="X73" s="830"/>
      <c r="Y73" s="830"/>
      <c r="Z73" s="830"/>
      <c r="AA73" s="830">
        <v>11</v>
      </c>
      <c r="AB73" s="830"/>
      <c r="AC73" s="830"/>
      <c r="AD73" s="830"/>
      <c r="AE73" s="830"/>
      <c r="AF73" s="830">
        <v>11</v>
      </c>
      <c r="AG73" s="830"/>
      <c r="AH73" s="830"/>
      <c r="AI73" s="830"/>
      <c r="AJ73" s="830"/>
      <c r="AK73" s="830">
        <v>32</v>
      </c>
      <c r="AL73" s="830"/>
      <c r="AM73" s="830"/>
      <c r="AN73" s="830"/>
      <c r="AO73" s="830"/>
      <c r="AP73" s="830" t="s">
        <v>514</v>
      </c>
      <c r="AQ73" s="830"/>
      <c r="AR73" s="830"/>
      <c r="AS73" s="830"/>
      <c r="AT73" s="830"/>
      <c r="AU73" s="830" t="s">
        <v>514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586</v>
      </c>
      <c r="C74" s="874"/>
      <c r="D74" s="874"/>
      <c r="E74" s="874"/>
      <c r="F74" s="874"/>
      <c r="G74" s="874"/>
      <c r="H74" s="874"/>
      <c r="I74" s="874"/>
      <c r="J74" s="874"/>
      <c r="K74" s="874"/>
      <c r="L74" s="874"/>
      <c r="M74" s="874"/>
      <c r="N74" s="874"/>
      <c r="O74" s="874"/>
      <c r="P74" s="875"/>
      <c r="Q74" s="876">
        <v>542</v>
      </c>
      <c r="R74" s="830"/>
      <c r="S74" s="830"/>
      <c r="T74" s="830"/>
      <c r="U74" s="830"/>
      <c r="V74" s="830">
        <v>507</v>
      </c>
      <c r="W74" s="830"/>
      <c r="X74" s="830"/>
      <c r="Y74" s="830"/>
      <c r="Z74" s="830"/>
      <c r="AA74" s="830">
        <v>35</v>
      </c>
      <c r="AB74" s="830"/>
      <c r="AC74" s="830"/>
      <c r="AD74" s="830"/>
      <c r="AE74" s="830"/>
      <c r="AF74" s="830">
        <v>35</v>
      </c>
      <c r="AG74" s="830"/>
      <c r="AH74" s="830"/>
      <c r="AI74" s="830"/>
      <c r="AJ74" s="830"/>
      <c r="AK74" s="830" t="s">
        <v>514</v>
      </c>
      <c r="AL74" s="830"/>
      <c r="AM74" s="830"/>
      <c r="AN74" s="830"/>
      <c r="AO74" s="830"/>
      <c r="AP74" s="830" t="s">
        <v>514</v>
      </c>
      <c r="AQ74" s="830"/>
      <c r="AR74" s="830"/>
      <c r="AS74" s="830"/>
      <c r="AT74" s="830"/>
      <c r="AU74" s="830" t="s">
        <v>514</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587</v>
      </c>
      <c r="C75" s="874"/>
      <c r="D75" s="874"/>
      <c r="E75" s="874"/>
      <c r="F75" s="874"/>
      <c r="G75" s="874"/>
      <c r="H75" s="874"/>
      <c r="I75" s="874"/>
      <c r="J75" s="874"/>
      <c r="K75" s="874"/>
      <c r="L75" s="874"/>
      <c r="M75" s="874"/>
      <c r="N75" s="874"/>
      <c r="O75" s="874"/>
      <c r="P75" s="875"/>
      <c r="Q75" s="877">
        <v>154466</v>
      </c>
      <c r="R75" s="878"/>
      <c r="S75" s="878"/>
      <c r="T75" s="878"/>
      <c r="U75" s="834"/>
      <c r="V75" s="879">
        <v>151330</v>
      </c>
      <c r="W75" s="878"/>
      <c r="X75" s="878"/>
      <c r="Y75" s="878"/>
      <c r="Z75" s="834"/>
      <c r="AA75" s="879">
        <v>3136</v>
      </c>
      <c r="AB75" s="878"/>
      <c r="AC75" s="878"/>
      <c r="AD75" s="878"/>
      <c r="AE75" s="834"/>
      <c r="AF75" s="879">
        <v>3136</v>
      </c>
      <c r="AG75" s="878"/>
      <c r="AH75" s="878"/>
      <c r="AI75" s="878"/>
      <c r="AJ75" s="834"/>
      <c r="AK75" s="879">
        <v>668</v>
      </c>
      <c r="AL75" s="878"/>
      <c r="AM75" s="878"/>
      <c r="AN75" s="878"/>
      <c r="AO75" s="834"/>
      <c r="AP75" s="879" t="s">
        <v>514</v>
      </c>
      <c r="AQ75" s="878"/>
      <c r="AR75" s="878"/>
      <c r="AS75" s="878"/>
      <c r="AT75" s="834"/>
      <c r="AU75" s="879" t="s">
        <v>514</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393</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3415</v>
      </c>
      <c r="AG88" s="844"/>
      <c r="AH88" s="844"/>
      <c r="AI88" s="844"/>
      <c r="AJ88" s="844"/>
      <c r="AK88" s="841"/>
      <c r="AL88" s="841"/>
      <c r="AM88" s="841"/>
      <c r="AN88" s="841"/>
      <c r="AO88" s="841"/>
      <c r="AP88" s="844">
        <v>3</v>
      </c>
      <c r="AQ88" s="844"/>
      <c r="AR88" s="844"/>
      <c r="AS88" s="844"/>
      <c r="AT88" s="844"/>
      <c r="AU88" s="844">
        <v>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311</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311</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311</v>
      </c>
      <c r="DR109" s="893"/>
      <c r="DS109" s="893"/>
      <c r="DT109" s="893"/>
      <c r="DU109" s="894"/>
      <c r="DV109" s="892" t="s">
        <v>434</v>
      </c>
      <c r="DW109" s="893"/>
      <c r="DX109" s="893"/>
      <c r="DY109" s="893"/>
      <c r="DZ109" s="895"/>
    </row>
    <row r="110" spans="1:131" s="230" customFormat="1" ht="26.25" customHeight="1" x14ac:dyDescent="0.15">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3360042</v>
      </c>
      <c r="AB110" s="900"/>
      <c r="AC110" s="900"/>
      <c r="AD110" s="900"/>
      <c r="AE110" s="901"/>
      <c r="AF110" s="902">
        <v>3478328</v>
      </c>
      <c r="AG110" s="900"/>
      <c r="AH110" s="900"/>
      <c r="AI110" s="900"/>
      <c r="AJ110" s="901"/>
      <c r="AK110" s="902">
        <v>3547407</v>
      </c>
      <c r="AL110" s="900"/>
      <c r="AM110" s="900"/>
      <c r="AN110" s="900"/>
      <c r="AO110" s="901"/>
      <c r="AP110" s="903">
        <v>26</v>
      </c>
      <c r="AQ110" s="904"/>
      <c r="AR110" s="904"/>
      <c r="AS110" s="904"/>
      <c r="AT110" s="905"/>
      <c r="AU110" s="906" t="s">
        <v>74</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31782847</v>
      </c>
      <c r="BR110" s="931"/>
      <c r="BS110" s="931"/>
      <c r="BT110" s="931"/>
      <c r="BU110" s="931"/>
      <c r="BV110" s="931">
        <v>31023611</v>
      </c>
      <c r="BW110" s="931"/>
      <c r="BX110" s="931"/>
      <c r="BY110" s="931"/>
      <c r="BZ110" s="931"/>
      <c r="CA110" s="931">
        <v>29975338</v>
      </c>
      <c r="CB110" s="931"/>
      <c r="CC110" s="931"/>
      <c r="CD110" s="931"/>
      <c r="CE110" s="931"/>
      <c r="CF110" s="944">
        <v>219.4</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440</v>
      </c>
      <c r="DH110" s="931"/>
      <c r="DI110" s="931"/>
      <c r="DJ110" s="931"/>
      <c r="DK110" s="931"/>
      <c r="DL110" s="931" t="s">
        <v>176</v>
      </c>
      <c r="DM110" s="931"/>
      <c r="DN110" s="931"/>
      <c r="DO110" s="931"/>
      <c r="DP110" s="931"/>
      <c r="DQ110" s="931" t="s">
        <v>176</v>
      </c>
      <c r="DR110" s="931"/>
      <c r="DS110" s="931"/>
      <c r="DT110" s="931"/>
      <c r="DU110" s="931"/>
      <c r="DV110" s="932" t="s">
        <v>440</v>
      </c>
      <c r="DW110" s="932"/>
      <c r="DX110" s="932"/>
      <c r="DY110" s="932"/>
      <c r="DZ110" s="933"/>
    </row>
    <row r="111" spans="1:131" s="230" customFormat="1" ht="26.25" customHeight="1" x14ac:dyDescent="0.15">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176</v>
      </c>
      <c r="AB111" s="938"/>
      <c r="AC111" s="938"/>
      <c r="AD111" s="938"/>
      <c r="AE111" s="939"/>
      <c r="AF111" s="940" t="s">
        <v>176</v>
      </c>
      <c r="AG111" s="938"/>
      <c r="AH111" s="938"/>
      <c r="AI111" s="938"/>
      <c r="AJ111" s="939"/>
      <c r="AK111" s="940" t="s">
        <v>176</v>
      </c>
      <c r="AL111" s="938"/>
      <c r="AM111" s="938"/>
      <c r="AN111" s="938"/>
      <c r="AO111" s="939"/>
      <c r="AP111" s="941" t="s">
        <v>176</v>
      </c>
      <c r="AQ111" s="942"/>
      <c r="AR111" s="942"/>
      <c r="AS111" s="942"/>
      <c r="AT111" s="943"/>
      <c r="AU111" s="908"/>
      <c r="AV111" s="909"/>
      <c r="AW111" s="909"/>
      <c r="AX111" s="909"/>
      <c r="AY111" s="909"/>
      <c r="AZ111" s="922" t="s">
        <v>442</v>
      </c>
      <c r="BA111" s="923"/>
      <c r="BB111" s="923"/>
      <c r="BC111" s="923"/>
      <c r="BD111" s="923"/>
      <c r="BE111" s="923"/>
      <c r="BF111" s="923"/>
      <c r="BG111" s="923"/>
      <c r="BH111" s="923"/>
      <c r="BI111" s="923"/>
      <c r="BJ111" s="923"/>
      <c r="BK111" s="923"/>
      <c r="BL111" s="923"/>
      <c r="BM111" s="923"/>
      <c r="BN111" s="923"/>
      <c r="BO111" s="923"/>
      <c r="BP111" s="924"/>
      <c r="BQ111" s="925" t="s">
        <v>176</v>
      </c>
      <c r="BR111" s="926"/>
      <c r="BS111" s="926"/>
      <c r="BT111" s="926"/>
      <c r="BU111" s="926"/>
      <c r="BV111" s="926" t="s">
        <v>176</v>
      </c>
      <c r="BW111" s="926"/>
      <c r="BX111" s="926"/>
      <c r="BY111" s="926"/>
      <c r="BZ111" s="926"/>
      <c r="CA111" s="926" t="s">
        <v>176</v>
      </c>
      <c r="CB111" s="926"/>
      <c r="CC111" s="926"/>
      <c r="CD111" s="926"/>
      <c r="CE111" s="926"/>
      <c r="CF111" s="920" t="s">
        <v>176</v>
      </c>
      <c r="CG111" s="921"/>
      <c r="CH111" s="921"/>
      <c r="CI111" s="921"/>
      <c r="CJ111" s="921"/>
      <c r="CK111" s="948"/>
      <c r="CL111" s="949"/>
      <c r="CM111" s="922" t="s">
        <v>443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176</v>
      </c>
      <c r="DH111" s="926"/>
      <c r="DI111" s="926"/>
      <c r="DJ111" s="926"/>
      <c r="DK111" s="926"/>
      <c r="DL111" s="926" t="s">
        <v>176</v>
      </c>
      <c r="DM111" s="926"/>
      <c r="DN111" s="926"/>
      <c r="DO111" s="926"/>
      <c r="DP111" s="926"/>
      <c r="DQ111" s="926" t="s">
        <v>176</v>
      </c>
      <c r="DR111" s="926"/>
      <c r="DS111" s="926"/>
      <c r="DT111" s="926"/>
      <c r="DU111" s="926"/>
      <c r="DV111" s="927" t="s">
        <v>176</v>
      </c>
      <c r="DW111" s="927"/>
      <c r="DX111" s="927"/>
      <c r="DY111" s="927"/>
      <c r="DZ111" s="928"/>
    </row>
    <row r="112" spans="1:131" s="230" customFormat="1" ht="26.25" customHeight="1" x14ac:dyDescent="0.15">
      <c r="A112" s="952" t="s">
        <v>444</v>
      </c>
      <c r="B112" s="953"/>
      <c r="C112" s="923" t="s">
        <v>445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446</v>
      </c>
      <c r="AB112" s="959"/>
      <c r="AC112" s="959"/>
      <c r="AD112" s="959"/>
      <c r="AE112" s="960"/>
      <c r="AF112" s="961" t="s">
        <v>446</v>
      </c>
      <c r="AG112" s="959"/>
      <c r="AH112" s="959"/>
      <c r="AI112" s="959"/>
      <c r="AJ112" s="960"/>
      <c r="AK112" s="961" t="s">
        <v>446</v>
      </c>
      <c r="AL112" s="959"/>
      <c r="AM112" s="959"/>
      <c r="AN112" s="959"/>
      <c r="AO112" s="960"/>
      <c r="AP112" s="962" t="s">
        <v>446</v>
      </c>
      <c r="AQ112" s="963"/>
      <c r="AR112" s="963"/>
      <c r="AS112" s="963"/>
      <c r="AT112" s="964"/>
      <c r="AU112" s="908"/>
      <c r="AV112" s="909"/>
      <c r="AW112" s="909"/>
      <c r="AX112" s="909"/>
      <c r="AY112" s="909"/>
      <c r="AZ112" s="922" t="s">
        <v>447</v>
      </c>
      <c r="BA112" s="923"/>
      <c r="BB112" s="923"/>
      <c r="BC112" s="923"/>
      <c r="BD112" s="923"/>
      <c r="BE112" s="923"/>
      <c r="BF112" s="923"/>
      <c r="BG112" s="923"/>
      <c r="BH112" s="923"/>
      <c r="BI112" s="923"/>
      <c r="BJ112" s="923"/>
      <c r="BK112" s="923"/>
      <c r="BL112" s="923"/>
      <c r="BM112" s="923"/>
      <c r="BN112" s="923"/>
      <c r="BO112" s="923"/>
      <c r="BP112" s="924"/>
      <c r="BQ112" s="925">
        <v>10665653</v>
      </c>
      <c r="BR112" s="926"/>
      <c r="BS112" s="926"/>
      <c r="BT112" s="926"/>
      <c r="BU112" s="926"/>
      <c r="BV112" s="926">
        <v>10471350</v>
      </c>
      <c r="BW112" s="926"/>
      <c r="BX112" s="926"/>
      <c r="BY112" s="926"/>
      <c r="BZ112" s="926"/>
      <c r="CA112" s="926">
        <v>11412333</v>
      </c>
      <c r="CB112" s="926"/>
      <c r="CC112" s="926"/>
      <c r="CD112" s="926"/>
      <c r="CE112" s="926"/>
      <c r="CF112" s="920">
        <v>83.5</v>
      </c>
      <c r="CG112" s="921"/>
      <c r="CH112" s="921"/>
      <c r="CI112" s="921"/>
      <c r="CJ112" s="921"/>
      <c r="CK112" s="948"/>
      <c r="CL112" s="949"/>
      <c r="CM112" s="922" t="s">
        <v>448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446</v>
      </c>
      <c r="DH112" s="926"/>
      <c r="DI112" s="926"/>
      <c r="DJ112" s="926"/>
      <c r="DK112" s="926"/>
      <c r="DL112" s="926" t="s">
        <v>446</v>
      </c>
      <c r="DM112" s="926"/>
      <c r="DN112" s="926"/>
      <c r="DO112" s="926"/>
      <c r="DP112" s="926"/>
      <c r="DQ112" s="926" t="s">
        <v>446</v>
      </c>
      <c r="DR112" s="926"/>
      <c r="DS112" s="926"/>
      <c r="DT112" s="926"/>
      <c r="DU112" s="926"/>
      <c r="DV112" s="927" t="s">
        <v>446</v>
      </c>
      <c r="DW112" s="927"/>
      <c r="DX112" s="927"/>
      <c r="DY112" s="927"/>
      <c r="DZ112" s="928"/>
    </row>
    <row r="113" spans="1:130" s="230" customFormat="1" ht="26.25" customHeight="1" x14ac:dyDescent="0.15">
      <c r="A113" s="954"/>
      <c r="B113" s="955"/>
      <c r="C113" s="923" t="s">
        <v>449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666674</v>
      </c>
      <c r="AB113" s="938"/>
      <c r="AC113" s="938"/>
      <c r="AD113" s="938"/>
      <c r="AE113" s="939"/>
      <c r="AF113" s="940">
        <v>682204</v>
      </c>
      <c r="AG113" s="938"/>
      <c r="AH113" s="938"/>
      <c r="AI113" s="938"/>
      <c r="AJ113" s="939"/>
      <c r="AK113" s="940">
        <v>705644</v>
      </c>
      <c r="AL113" s="938"/>
      <c r="AM113" s="938"/>
      <c r="AN113" s="938"/>
      <c r="AO113" s="939"/>
      <c r="AP113" s="941">
        <v>5.2</v>
      </c>
      <c r="AQ113" s="942"/>
      <c r="AR113" s="942"/>
      <c r="AS113" s="942"/>
      <c r="AT113" s="943"/>
      <c r="AU113" s="908"/>
      <c r="AV113" s="909"/>
      <c r="AW113" s="909"/>
      <c r="AX113" s="909"/>
      <c r="AY113" s="909"/>
      <c r="AZ113" s="922" t="s">
        <v>450</v>
      </c>
      <c r="BA113" s="923"/>
      <c r="BB113" s="923"/>
      <c r="BC113" s="923"/>
      <c r="BD113" s="923"/>
      <c r="BE113" s="923"/>
      <c r="BF113" s="923"/>
      <c r="BG113" s="923"/>
      <c r="BH113" s="923"/>
      <c r="BI113" s="923"/>
      <c r="BJ113" s="923"/>
      <c r="BK113" s="923"/>
      <c r="BL113" s="923"/>
      <c r="BM113" s="923"/>
      <c r="BN113" s="923"/>
      <c r="BO113" s="923"/>
      <c r="BP113" s="924"/>
      <c r="BQ113" s="925">
        <v>5331</v>
      </c>
      <c r="BR113" s="926"/>
      <c r="BS113" s="926"/>
      <c r="BT113" s="926"/>
      <c r="BU113" s="926"/>
      <c r="BV113" s="926">
        <v>3554</v>
      </c>
      <c r="BW113" s="926"/>
      <c r="BX113" s="926"/>
      <c r="BY113" s="926"/>
      <c r="BZ113" s="926"/>
      <c r="CA113" s="926">
        <v>1777</v>
      </c>
      <c r="CB113" s="926"/>
      <c r="CC113" s="926"/>
      <c r="CD113" s="926"/>
      <c r="CE113" s="926"/>
      <c r="CF113" s="920">
        <v>0</v>
      </c>
      <c r="CG113" s="921"/>
      <c r="CH113" s="921"/>
      <c r="CI113" s="921"/>
      <c r="CJ113" s="921"/>
      <c r="CK113" s="948"/>
      <c r="CL113" s="949"/>
      <c r="CM113" s="922" t="s">
        <v>451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446</v>
      </c>
      <c r="DH113" s="959"/>
      <c r="DI113" s="959"/>
      <c r="DJ113" s="959"/>
      <c r="DK113" s="960"/>
      <c r="DL113" s="961" t="s">
        <v>446</v>
      </c>
      <c r="DM113" s="959"/>
      <c r="DN113" s="959"/>
      <c r="DO113" s="959"/>
      <c r="DP113" s="960"/>
      <c r="DQ113" s="961" t="s">
        <v>446</v>
      </c>
      <c r="DR113" s="959"/>
      <c r="DS113" s="959"/>
      <c r="DT113" s="959"/>
      <c r="DU113" s="960"/>
      <c r="DV113" s="962" t="s">
        <v>446</v>
      </c>
      <c r="DW113" s="963"/>
      <c r="DX113" s="963"/>
      <c r="DY113" s="963"/>
      <c r="DZ113" s="964"/>
    </row>
    <row r="114" spans="1:130" s="230" customFormat="1" ht="26.25" customHeight="1" x14ac:dyDescent="0.15">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2392</v>
      </c>
      <c r="AB114" s="959"/>
      <c r="AC114" s="959"/>
      <c r="AD114" s="959"/>
      <c r="AE114" s="960"/>
      <c r="AF114" s="961">
        <v>2377</v>
      </c>
      <c r="AG114" s="959"/>
      <c r="AH114" s="959"/>
      <c r="AI114" s="959"/>
      <c r="AJ114" s="960"/>
      <c r="AK114" s="961">
        <v>2362</v>
      </c>
      <c r="AL114" s="959"/>
      <c r="AM114" s="959"/>
      <c r="AN114" s="959"/>
      <c r="AO114" s="960"/>
      <c r="AP114" s="962">
        <v>0</v>
      </c>
      <c r="AQ114" s="963"/>
      <c r="AR114" s="963"/>
      <c r="AS114" s="963"/>
      <c r="AT114" s="964"/>
      <c r="AU114" s="908"/>
      <c r="AV114" s="909"/>
      <c r="AW114" s="909"/>
      <c r="AX114" s="909"/>
      <c r="AY114" s="909"/>
      <c r="AZ114" s="922" t="s">
        <v>453</v>
      </c>
      <c r="BA114" s="923"/>
      <c r="BB114" s="923"/>
      <c r="BC114" s="923"/>
      <c r="BD114" s="923"/>
      <c r="BE114" s="923"/>
      <c r="BF114" s="923"/>
      <c r="BG114" s="923"/>
      <c r="BH114" s="923"/>
      <c r="BI114" s="923"/>
      <c r="BJ114" s="923"/>
      <c r="BK114" s="923"/>
      <c r="BL114" s="923"/>
      <c r="BM114" s="923"/>
      <c r="BN114" s="923"/>
      <c r="BO114" s="923"/>
      <c r="BP114" s="924"/>
      <c r="BQ114" s="925">
        <v>2945234</v>
      </c>
      <c r="BR114" s="926"/>
      <c r="BS114" s="926"/>
      <c r="BT114" s="926"/>
      <c r="BU114" s="926"/>
      <c r="BV114" s="926">
        <v>3071681</v>
      </c>
      <c r="BW114" s="926"/>
      <c r="BX114" s="926"/>
      <c r="BY114" s="926"/>
      <c r="BZ114" s="926"/>
      <c r="CA114" s="926">
        <v>3223869</v>
      </c>
      <c r="CB114" s="926"/>
      <c r="CC114" s="926"/>
      <c r="CD114" s="926"/>
      <c r="CE114" s="926"/>
      <c r="CF114" s="920">
        <v>23.6</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446</v>
      </c>
      <c r="DH114" s="959"/>
      <c r="DI114" s="959"/>
      <c r="DJ114" s="959"/>
      <c r="DK114" s="960"/>
      <c r="DL114" s="961" t="s">
        <v>446</v>
      </c>
      <c r="DM114" s="959"/>
      <c r="DN114" s="959"/>
      <c r="DO114" s="959"/>
      <c r="DP114" s="960"/>
      <c r="DQ114" s="961" t="s">
        <v>446</v>
      </c>
      <c r="DR114" s="959"/>
      <c r="DS114" s="959"/>
      <c r="DT114" s="959"/>
      <c r="DU114" s="960"/>
      <c r="DV114" s="962" t="s">
        <v>446</v>
      </c>
      <c r="DW114" s="963"/>
      <c r="DX114" s="963"/>
      <c r="DY114" s="963"/>
      <c r="DZ114" s="964"/>
    </row>
    <row r="115" spans="1:130" s="230" customFormat="1" ht="26.25" customHeight="1" x14ac:dyDescent="0.15">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42</v>
      </c>
      <c r="AB115" s="938"/>
      <c r="AC115" s="938"/>
      <c r="AD115" s="938"/>
      <c r="AE115" s="939"/>
      <c r="AF115" s="940">
        <v>13536</v>
      </c>
      <c r="AG115" s="938"/>
      <c r="AH115" s="938"/>
      <c r="AI115" s="938"/>
      <c r="AJ115" s="939"/>
      <c r="AK115" s="940">
        <v>4201</v>
      </c>
      <c r="AL115" s="938"/>
      <c r="AM115" s="938"/>
      <c r="AN115" s="938"/>
      <c r="AO115" s="939"/>
      <c r="AP115" s="941">
        <v>0</v>
      </c>
      <c r="AQ115" s="942"/>
      <c r="AR115" s="942"/>
      <c r="AS115" s="942"/>
      <c r="AT115" s="943"/>
      <c r="AU115" s="908"/>
      <c r="AV115" s="909"/>
      <c r="AW115" s="909"/>
      <c r="AX115" s="909"/>
      <c r="AY115" s="909"/>
      <c r="AZ115" s="922" t="s">
        <v>456</v>
      </c>
      <c r="BA115" s="923"/>
      <c r="BB115" s="923"/>
      <c r="BC115" s="923"/>
      <c r="BD115" s="923"/>
      <c r="BE115" s="923"/>
      <c r="BF115" s="923"/>
      <c r="BG115" s="923"/>
      <c r="BH115" s="923"/>
      <c r="BI115" s="923"/>
      <c r="BJ115" s="923"/>
      <c r="BK115" s="923"/>
      <c r="BL115" s="923"/>
      <c r="BM115" s="923"/>
      <c r="BN115" s="923"/>
      <c r="BO115" s="923"/>
      <c r="BP115" s="924"/>
      <c r="BQ115" s="925" t="s">
        <v>446</v>
      </c>
      <c r="BR115" s="926"/>
      <c r="BS115" s="926"/>
      <c r="BT115" s="926"/>
      <c r="BU115" s="926"/>
      <c r="BV115" s="926" t="s">
        <v>446</v>
      </c>
      <c r="BW115" s="926"/>
      <c r="BX115" s="926"/>
      <c r="BY115" s="926"/>
      <c r="BZ115" s="926"/>
      <c r="CA115" s="926" t="s">
        <v>446</v>
      </c>
      <c r="CB115" s="926"/>
      <c r="CC115" s="926"/>
      <c r="CD115" s="926"/>
      <c r="CE115" s="926"/>
      <c r="CF115" s="920" t="s">
        <v>446</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446</v>
      </c>
      <c r="DH115" s="959"/>
      <c r="DI115" s="959"/>
      <c r="DJ115" s="959"/>
      <c r="DK115" s="960"/>
      <c r="DL115" s="961" t="s">
        <v>446</v>
      </c>
      <c r="DM115" s="959"/>
      <c r="DN115" s="959"/>
      <c r="DO115" s="959"/>
      <c r="DP115" s="960"/>
      <c r="DQ115" s="961" t="s">
        <v>446</v>
      </c>
      <c r="DR115" s="959"/>
      <c r="DS115" s="959"/>
      <c r="DT115" s="959"/>
      <c r="DU115" s="960"/>
      <c r="DV115" s="962" t="s">
        <v>446</v>
      </c>
      <c r="DW115" s="963"/>
      <c r="DX115" s="963"/>
      <c r="DY115" s="963"/>
      <c r="DZ115" s="964"/>
    </row>
    <row r="116" spans="1:130" s="230" customFormat="1" ht="26.25" customHeight="1" x14ac:dyDescent="0.15">
      <c r="A116" s="956"/>
      <c r="B116" s="957"/>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446</v>
      </c>
      <c r="AB116" s="959"/>
      <c r="AC116" s="959"/>
      <c r="AD116" s="959"/>
      <c r="AE116" s="960"/>
      <c r="AF116" s="961" t="s">
        <v>446</v>
      </c>
      <c r="AG116" s="959"/>
      <c r="AH116" s="959"/>
      <c r="AI116" s="959"/>
      <c r="AJ116" s="960"/>
      <c r="AK116" s="961" t="s">
        <v>446</v>
      </c>
      <c r="AL116" s="959"/>
      <c r="AM116" s="959"/>
      <c r="AN116" s="959"/>
      <c r="AO116" s="960"/>
      <c r="AP116" s="962" t="s">
        <v>446</v>
      </c>
      <c r="AQ116" s="963"/>
      <c r="AR116" s="963"/>
      <c r="AS116" s="963"/>
      <c r="AT116" s="964"/>
      <c r="AU116" s="908"/>
      <c r="AV116" s="909"/>
      <c r="AW116" s="909"/>
      <c r="AX116" s="909"/>
      <c r="AY116" s="909"/>
      <c r="AZ116" s="967" t="s">
        <v>459</v>
      </c>
      <c r="BA116" s="968"/>
      <c r="BB116" s="968"/>
      <c r="BC116" s="968"/>
      <c r="BD116" s="968"/>
      <c r="BE116" s="968"/>
      <c r="BF116" s="968"/>
      <c r="BG116" s="968"/>
      <c r="BH116" s="968"/>
      <c r="BI116" s="968"/>
      <c r="BJ116" s="968"/>
      <c r="BK116" s="968"/>
      <c r="BL116" s="968"/>
      <c r="BM116" s="968"/>
      <c r="BN116" s="968"/>
      <c r="BO116" s="968"/>
      <c r="BP116" s="969"/>
      <c r="BQ116" s="925" t="s">
        <v>446</v>
      </c>
      <c r="BR116" s="926"/>
      <c r="BS116" s="926"/>
      <c r="BT116" s="926"/>
      <c r="BU116" s="926"/>
      <c r="BV116" s="926" t="s">
        <v>446</v>
      </c>
      <c r="BW116" s="926"/>
      <c r="BX116" s="926"/>
      <c r="BY116" s="926"/>
      <c r="BZ116" s="926"/>
      <c r="CA116" s="926" t="s">
        <v>446</v>
      </c>
      <c r="CB116" s="926"/>
      <c r="CC116" s="926"/>
      <c r="CD116" s="926"/>
      <c r="CE116" s="926"/>
      <c r="CF116" s="920" t="s">
        <v>446</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446</v>
      </c>
      <c r="DH116" s="959"/>
      <c r="DI116" s="959"/>
      <c r="DJ116" s="959"/>
      <c r="DK116" s="960"/>
      <c r="DL116" s="961" t="s">
        <v>446</v>
      </c>
      <c r="DM116" s="959"/>
      <c r="DN116" s="959"/>
      <c r="DO116" s="959"/>
      <c r="DP116" s="960"/>
      <c r="DQ116" s="961" t="s">
        <v>446</v>
      </c>
      <c r="DR116" s="959"/>
      <c r="DS116" s="959"/>
      <c r="DT116" s="959"/>
      <c r="DU116" s="960"/>
      <c r="DV116" s="962" t="s">
        <v>446</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461</v>
      </c>
      <c r="Z117" s="894"/>
      <c r="AA117" s="978">
        <v>4029150</v>
      </c>
      <c r="AB117" s="979"/>
      <c r="AC117" s="979"/>
      <c r="AD117" s="979"/>
      <c r="AE117" s="980"/>
      <c r="AF117" s="981">
        <v>4176445</v>
      </c>
      <c r="AG117" s="979"/>
      <c r="AH117" s="979"/>
      <c r="AI117" s="979"/>
      <c r="AJ117" s="980"/>
      <c r="AK117" s="981">
        <v>4259614</v>
      </c>
      <c r="AL117" s="979"/>
      <c r="AM117" s="979"/>
      <c r="AN117" s="979"/>
      <c r="AO117" s="980"/>
      <c r="AP117" s="982"/>
      <c r="AQ117" s="983"/>
      <c r="AR117" s="983"/>
      <c r="AS117" s="983"/>
      <c r="AT117" s="984"/>
      <c r="AU117" s="908"/>
      <c r="AV117" s="909"/>
      <c r="AW117" s="909"/>
      <c r="AX117" s="909"/>
      <c r="AY117" s="909"/>
      <c r="AZ117" s="974" t="s">
        <v>462</v>
      </c>
      <c r="BA117" s="975"/>
      <c r="BB117" s="975"/>
      <c r="BC117" s="975"/>
      <c r="BD117" s="975"/>
      <c r="BE117" s="975"/>
      <c r="BF117" s="975"/>
      <c r="BG117" s="975"/>
      <c r="BH117" s="975"/>
      <c r="BI117" s="975"/>
      <c r="BJ117" s="975"/>
      <c r="BK117" s="975"/>
      <c r="BL117" s="975"/>
      <c r="BM117" s="975"/>
      <c r="BN117" s="975"/>
      <c r="BO117" s="975"/>
      <c r="BP117" s="976"/>
      <c r="BQ117" s="925" t="s">
        <v>176</v>
      </c>
      <c r="BR117" s="926"/>
      <c r="BS117" s="926"/>
      <c r="BT117" s="926"/>
      <c r="BU117" s="926"/>
      <c r="BV117" s="926" t="s">
        <v>176</v>
      </c>
      <c r="BW117" s="926"/>
      <c r="BX117" s="926"/>
      <c r="BY117" s="926"/>
      <c r="BZ117" s="926"/>
      <c r="CA117" s="926" t="s">
        <v>176</v>
      </c>
      <c r="CB117" s="926"/>
      <c r="CC117" s="926"/>
      <c r="CD117" s="926"/>
      <c r="CE117" s="926"/>
      <c r="CF117" s="920" t="s">
        <v>176</v>
      </c>
      <c r="CG117" s="921"/>
      <c r="CH117" s="921"/>
      <c r="CI117" s="921"/>
      <c r="CJ117" s="921"/>
      <c r="CK117" s="948"/>
      <c r="CL117" s="949"/>
      <c r="CM117" s="922" t="s">
        <v>463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176</v>
      </c>
      <c r="DH117" s="959"/>
      <c r="DI117" s="959"/>
      <c r="DJ117" s="959"/>
      <c r="DK117" s="960"/>
      <c r="DL117" s="961" t="s">
        <v>176</v>
      </c>
      <c r="DM117" s="959"/>
      <c r="DN117" s="959"/>
      <c r="DO117" s="959"/>
      <c r="DP117" s="960"/>
      <c r="DQ117" s="961" t="s">
        <v>464</v>
      </c>
      <c r="DR117" s="959"/>
      <c r="DS117" s="959"/>
      <c r="DT117" s="959"/>
      <c r="DU117" s="960"/>
      <c r="DV117" s="962" t="s">
        <v>176</v>
      </c>
      <c r="DW117" s="963"/>
      <c r="DX117" s="963"/>
      <c r="DY117" s="963"/>
      <c r="DZ117" s="964"/>
    </row>
    <row r="118" spans="1:130" s="230" customFormat="1" ht="26.25" customHeight="1" x14ac:dyDescent="0.15">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311</v>
      </c>
      <c r="AL118" s="893"/>
      <c r="AM118" s="893"/>
      <c r="AN118" s="893"/>
      <c r="AO118" s="894"/>
      <c r="AP118" s="970" t="s">
        <v>434</v>
      </c>
      <c r="AQ118" s="971"/>
      <c r="AR118" s="971"/>
      <c r="AS118" s="971"/>
      <c r="AT118" s="972"/>
      <c r="AU118" s="908"/>
      <c r="AV118" s="909"/>
      <c r="AW118" s="909"/>
      <c r="AX118" s="909"/>
      <c r="AY118" s="909"/>
      <c r="AZ118" s="973" t="s">
        <v>465</v>
      </c>
      <c r="BA118" s="965"/>
      <c r="BB118" s="965"/>
      <c r="BC118" s="965"/>
      <c r="BD118" s="965"/>
      <c r="BE118" s="965"/>
      <c r="BF118" s="965"/>
      <c r="BG118" s="965"/>
      <c r="BH118" s="965"/>
      <c r="BI118" s="965"/>
      <c r="BJ118" s="965"/>
      <c r="BK118" s="965"/>
      <c r="BL118" s="965"/>
      <c r="BM118" s="965"/>
      <c r="BN118" s="965"/>
      <c r="BO118" s="965"/>
      <c r="BP118" s="966"/>
      <c r="BQ118" s="999" t="s">
        <v>176</v>
      </c>
      <c r="BR118" s="1000"/>
      <c r="BS118" s="1000"/>
      <c r="BT118" s="1000"/>
      <c r="BU118" s="1000"/>
      <c r="BV118" s="1000" t="s">
        <v>176</v>
      </c>
      <c r="BW118" s="1000"/>
      <c r="BX118" s="1000"/>
      <c r="BY118" s="1000"/>
      <c r="BZ118" s="1000"/>
      <c r="CA118" s="1000" t="s">
        <v>176</v>
      </c>
      <c r="CB118" s="1000"/>
      <c r="CC118" s="1000"/>
      <c r="CD118" s="1000"/>
      <c r="CE118" s="1000"/>
      <c r="CF118" s="920" t="s">
        <v>176</v>
      </c>
      <c r="CG118" s="921"/>
      <c r="CH118" s="921"/>
      <c r="CI118" s="921"/>
      <c r="CJ118" s="921"/>
      <c r="CK118" s="948"/>
      <c r="CL118" s="949"/>
      <c r="CM118" s="922" t="s">
        <v>466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176</v>
      </c>
      <c r="DH118" s="959"/>
      <c r="DI118" s="959"/>
      <c r="DJ118" s="959"/>
      <c r="DK118" s="960"/>
      <c r="DL118" s="961" t="s">
        <v>464</v>
      </c>
      <c r="DM118" s="959"/>
      <c r="DN118" s="959"/>
      <c r="DO118" s="959"/>
      <c r="DP118" s="960"/>
      <c r="DQ118" s="961" t="s">
        <v>176</v>
      </c>
      <c r="DR118" s="959"/>
      <c r="DS118" s="959"/>
      <c r="DT118" s="959"/>
      <c r="DU118" s="960"/>
      <c r="DV118" s="962" t="s">
        <v>464</v>
      </c>
      <c r="DW118" s="963"/>
      <c r="DX118" s="963"/>
      <c r="DY118" s="963"/>
      <c r="DZ118" s="964"/>
    </row>
    <row r="119" spans="1:130" s="230" customFormat="1" ht="26.25" customHeight="1" x14ac:dyDescent="0.15">
      <c r="A119" s="1062"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464</v>
      </c>
      <c r="AB119" s="900"/>
      <c r="AC119" s="900"/>
      <c r="AD119" s="900"/>
      <c r="AE119" s="901"/>
      <c r="AF119" s="902" t="s">
        <v>176</v>
      </c>
      <c r="AG119" s="900"/>
      <c r="AH119" s="900"/>
      <c r="AI119" s="900"/>
      <c r="AJ119" s="901"/>
      <c r="AK119" s="902" t="s">
        <v>176</v>
      </c>
      <c r="AL119" s="900"/>
      <c r="AM119" s="900"/>
      <c r="AN119" s="900"/>
      <c r="AO119" s="901"/>
      <c r="AP119" s="903" t="s">
        <v>176</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467</v>
      </c>
      <c r="BP119" s="1005"/>
      <c r="BQ119" s="999">
        <v>45399065</v>
      </c>
      <c r="BR119" s="1000"/>
      <c r="BS119" s="1000"/>
      <c r="BT119" s="1000"/>
      <c r="BU119" s="1000"/>
      <c r="BV119" s="1000">
        <v>44570196</v>
      </c>
      <c r="BW119" s="1000"/>
      <c r="BX119" s="1000"/>
      <c r="BY119" s="1000"/>
      <c r="BZ119" s="1000"/>
      <c r="CA119" s="1000">
        <v>44613317</v>
      </c>
      <c r="CB119" s="1000"/>
      <c r="CC119" s="1000"/>
      <c r="CD119" s="1000"/>
      <c r="CE119" s="1000"/>
      <c r="CF119" s="1001"/>
      <c r="CG119" s="1002"/>
      <c r="CH119" s="1002"/>
      <c r="CI119" s="1002"/>
      <c r="CJ119" s="1003"/>
      <c r="CK119" s="950"/>
      <c r="CL119" s="951"/>
      <c r="CM119" s="973" t="s">
        <v>468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176</v>
      </c>
      <c r="DH119" s="986"/>
      <c r="DI119" s="986"/>
      <c r="DJ119" s="986"/>
      <c r="DK119" s="987"/>
      <c r="DL119" s="985" t="s">
        <v>176</v>
      </c>
      <c r="DM119" s="986"/>
      <c r="DN119" s="986"/>
      <c r="DO119" s="986"/>
      <c r="DP119" s="987"/>
      <c r="DQ119" s="985" t="s">
        <v>176</v>
      </c>
      <c r="DR119" s="986"/>
      <c r="DS119" s="986"/>
      <c r="DT119" s="986"/>
      <c r="DU119" s="987"/>
      <c r="DV119" s="988" t="s">
        <v>176</v>
      </c>
      <c r="DW119" s="989"/>
      <c r="DX119" s="989"/>
      <c r="DY119" s="989"/>
      <c r="DZ119" s="990"/>
    </row>
    <row r="120" spans="1:130" s="230" customFormat="1" ht="26.25" customHeight="1" x14ac:dyDescent="0.15">
      <c r="A120" s="1063"/>
      <c r="B120" s="949"/>
      <c r="C120" s="922" t="s">
        <v>443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176</v>
      </c>
      <c r="AB120" s="959"/>
      <c r="AC120" s="959"/>
      <c r="AD120" s="959"/>
      <c r="AE120" s="960"/>
      <c r="AF120" s="961" t="s">
        <v>176</v>
      </c>
      <c r="AG120" s="959"/>
      <c r="AH120" s="959"/>
      <c r="AI120" s="959"/>
      <c r="AJ120" s="960"/>
      <c r="AK120" s="961" t="s">
        <v>176</v>
      </c>
      <c r="AL120" s="959"/>
      <c r="AM120" s="959"/>
      <c r="AN120" s="959"/>
      <c r="AO120" s="960"/>
      <c r="AP120" s="962" t="s">
        <v>176</v>
      </c>
      <c r="AQ120" s="963"/>
      <c r="AR120" s="963"/>
      <c r="AS120" s="963"/>
      <c r="AT120" s="964"/>
      <c r="AU120" s="991" t="s">
        <v>469</v>
      </c>
      <c r="AV120" s="992"/>
      <c r="AW120" s="992"/>
      <c r="AX120" s="992"/>
      <c r="AY120" s="993"/>
      <c r="AZ120" s="929" t="s">
        <v>470</v>
      </c>
      <c r="BA120" s="897"/>
      <c r="BB120" s="897"/>
      <c r="BC120" s="897"/>
      <c r="BD120" s="897"/>
      <c r="BE120" s="897"/>
      <c r="BF120" s="897"/>
      <c r="BG120" s="897"/>
      <c r="BH120" s="897"/>
      <c r="BI120" s="897"/>
      <c r="BJ120" s="897"/>
      <c r="BK120" s="897"/>
      <c r="BL120" s="897"/>
      <c r="BM120" s="897"/>
      <c r="BN120" s="897"/>
      <c r="BO120" s="897"/>
      <c r="BP120" s="898"/>
      <c r="BQ120" s="930">
        <v>9465818</v>
      </c>
      <c r="BR120" s="931"/>
      <c r="BS120" s="931"/>
      <c r="BT120" s="931"/>
      <c r="BU120" s="931"/>
      <c r="BV120" s="931">
        <v>9365161</v>
      </c>
      <c r="BW120" s="931"/>
      <c r="BX120" s="931"/>
      <c r="BY120" s="931"/>
      <c r="BZ120" s="931"/>
      <c r="CA120" s="931">
        <v>8604710</v>
      </c>
      <c r="CB120" s="931"/>
      <c r="CC120" s="931"/>
      <c r="CD120" s="931"/>
      <c r="CE120" s="931"/>
      <c r="CF120" s="944">
        <v>63</v>
      </c>
      <c r="CG120" s="945"/>
      <c r="CH120" s="945"/>
      <c r="CI120" s="945"/>
      <c r="CJ120" s="945"/>
      <c r="CK120" s="1006" t="s">
        <v>471</v>
      </c>
      <c r="CL120" s="1007"/>
      <c r="CM120" s="1007"/>
      <c r="CN120" s="1007"/>
      <c r="CO120" s="1008"/>
      <c r="CP120" s="1014" t="s">
        <v>410</v>
      </c>
      <c r="CQ120" s="1015"/>
      <c r="CR120" s="1015"/>
      <c r="CS120" s="1015"/>
      <c r="CT120" s="1015"/>
      <c r="CU120" s="1015"/>
      <c r="CV120" s="1015"/>
      <c r="CW120" s="1015"/>
      <c r="CX120" s="1015"/>
      <c r="CY120" s="1015"/>
      <c r="CZ120" s="1015"/>
      <c r="DA120" s="1015"/>
      <c r="DB120" s="1015"/>
      <c r="DC120" s="1015"/>
      <c r="DD120" s="1015"/>
      <c r="DE120" s="1015"/>
      <c r="DF120" s="1016"/>
      <c r="DG120" s="930">
        <v>9507049</v>
      </c>
      <c r="DH120" s="931"/>
      <c r="DI120" s="931"/>
      <c r="DJ120" s="931"/>
      <c r="DK120" s="931"/>
      <c r="DL120" s="931">
        <v>9967540</v>
      </c>
      <c r="DM120" s="931"/>
      <c r="DN120" s="931"/>
      <c r="DO120" s="931"/>
      <c r="DP120" s="931"/>
      <c r="DQ120" s="931">
        <v>10795677</v>
      </c>
      <c r="DR120" s="931"/>
      <c r="DS120" s="931"/>
      <c r="DT120" s="931"/>
      <c r="DU120" s="931"/>
      <c r="DV120" s="932">
        <v>79</v>
      </c>
      <c r="DW120" s="932"/>
      <c r="DX120" s="932"/>
      <c r="DY120" s="932"/>
      <c r="DZ120" s="933"/>
    </row>
    <row r="121" spans="1:130" s="230" customFormat="1" ht="26.25" customHeight="1" x14ac:dyDescent="0.15">
      <c r="A121" s="1063"/>
      <c r="B121" s="949"/>
      <c r="C121" s="974" t="s">
        <v>472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176</v>
      </c>
      <c r="AB121" s="959"/>
      <c r="AC121" s="959"/>
      <c r="AD121" s="959"/>
      <c r="AE121" s="960"/>
      <c r="AF121" s="961" t="s">
        <v>176</v>
      </c>
      <c r="AG121" s="959"/>
      <c r="AH121" s="959"/>
      <c r="AI121" s="959"/>
      <c r="AJ121" s="960"/>
      <c r="AK121" s="961" t="s">
        <v>464</v>
      </c>
      <c r="AL121" s="959"/>
      <c r="AM121" s="959"/>
      <c r="AN121" s="959"/>
      <c r="AO121" s="960"/>
      <c r="AP121" s="962" t="s">
        <v>176</v>
      </c>
      <c r="AQ121" s="963"/>
      <c r="AR121" s="963"/>
      <c r="AS121" s="963"/>
      <c r="AT121" s="964"/>
      <c r="AU121" s="994"/>
      <c r="AV121" s="995"/>
      <c r="AW121" s="995"/>
      <c r="AX121" s="995"/>
      <c r="AY121" s="996"/>
      <c r="AZ121" s="922" t="s">
        <v>473</v>
      </c>
      <c r="BA121" s="923"/>
      <c r="BB121" s="923"/>
      <c r="BC121" s="923"/>
      <c r="BD121" s="923"/>
      <c r="BE121" s="923"/>
      <c r="BF121" s="923"/>
      <c r="BG121" s="923"/>
      <c r="BH121" s="923"/>
      <c r="BI121" s="923"/>
      <c r="BJ121" s="923"/>
      <c r="BK121" s="923"/>
      <c r="BL121" s="923"/>
      <c r="BM121" s="923"/>
      <c r="BN121" s="923"/>
      <c r="BO121" s="923"/>
      <c r="BP121" s="924"/>
      <c r="BQ121" s="925">
        <v>1440049</v>
      </c>
      <c r="BR121" s="926"/>
      <c r="BS121" s="926"/>
      <c r="BT121" s="926"/>
      <c r="BU121" s="926"/>
      <c r="BV121" s="926">
        <v>1073420</v>
      </c>
      <c r="BW121" s="926"/>
      <c r="BX121" s="926"/>
      <c r="BY121" s="926"/>
      <c r="BZ121" s="926"/>
      <c r="CA121" s="926">
        <v>1140683</v>
      </c>
      <c r="CB121" s="926"/>
      <c r="CC121" s="926"/>
      <c r="CD121" s="926"/>
      <c r="CE121" s="926"/>
      <c r="CF121" s="920">
        <v>8.4</v>
      </c>
      <c r="CG121" s="921"/>
      <c r="CH121" s="921"/>
      <c r="CI121" s="921"/>
      <c r="CJ121" s="921"/>
      <c r="CK121" s="1009"/>
      <c r="CL121" s="1010"/>
      <c r="CM121" s="1010"/>
      <c r="CN121" s="1010"/>
      <c r="CO121" s="1011"/>
      <c r="CP121" s="1019" t="s">
        <v>474</v>
      </c>
      <c r="CQ121" s="1020"/>
      <c r="CR121" s="1020"/>
      <c r="CS121" s="1020"/>
      <c r="CT121" s="1020"/>
      <c r="CU121" s="1020"/>
      <c r="CV121" s="1020"/>
      <c r="CW121" s="1020"/>
      <c r="CX121" s="1020"/>
      <c r="CY121" s="1020"/>
      <c r="CZ121" s="1020"/>
      <c r="DA121" s="1020"/>
      <c r="DB121" s="1020"/>
      <c r="DC121" s="1020"/>
      <c r="DD121" s="1020"/>
      <c r="DE121" s="1020"/>
      <c r="DF121" s="1021"/>
      <c r="DG121" s="925">
        <v>45836</v>
      </c>
      <c r="DH121" s="926"/>
      <c r="DI121" s="926"/>
      <c r="DJ121" s="926"/>
      <c r="DK121" s="926"/>
      <c r="DL121" s="926">
        <v>174087</v>
      </c>
      <c r="DM121" s="926"/>
      <c r="DN121" s="926"/>
      <c r="DO121" s="926"/>
      <c r="DP121" s="926"/>
      <c r="DQ121" s="926">
        <v>274775</v>
      </c>
      <c r="DR121" s="926"/>
      <c r="DS121" s="926"/>
      <c r="DT121" s="926"/>
      <c r="DU121" s="926"/>
      <c r="DV121" s="927">
        <v>2</v>
      </c>
      <c r="DW121" s="927"/>
      <c r="DX121" s="927"/>
      <c r="DY121" s="927"/>
      <c r="DZ121" s="928"/>
    </row>
    <row r="122" spans="1:130" s="230" customFormat="1" ht="26.25" customHeight="1" x14ac:dyDescent="0.15">
      <c r="A122" s="1063"/>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176</v>
      </c>
      <c r="AB122" s="959"/>
      <c r="AC122" s="959"/>
      <c r="AD122" s="959"/>
      <c r="AE122" s="960"/>
      <c r="AF122" s="961" t="s">
        <v>176</v>
      </c>
      <c r="AG122" s="959"/>
      <c r="AH122" s="959"/>
      <c r="AI122" s="959"/>
      <c r="AJ122" s="960"/>
      <c r="AK122" s="961" t="s">
        <v>176</v>
      </c>
      <c r="AL122" s="959"/>
      <c r="AM122" s="959"/>
      <c r="AN122" s="959"/>
      <c r="AO122" s="960"/>
      <c r="AP122" s="962" t="s">
        <v>176</v>
      </c>
      <c r="AQ122" s="963"/>
      <c r="AR122" s="963"/>
      <c r="AS122" s="963"/>
      <c r="AT122" s="964"/>
      <c r="AU122" s="994"/>
      <c r="AV122" s="995"/>
      <c r="AW122" s="995"/>
      <c r="AX122" s="995"/>
      <c r="AY122" s="996"/>
      <c r="AZ122" s="973" t="s">
        <v>475</v>
      </c>
      <c r="BA122" s="965"/>
      <c r="BB122" s="965"/>
      <c r="BC122" s="965"/>
      <c r="BD122" s="965"/>
      <c r="BE122" s="965"/>
      <c r="BF122" s="965"/>
      <c r="BG122" s="965"/>
      <c r="BH122" s="965"/>
      <c r="BI122" s="965"/>
      <c r="BJ122" s="965"/>
      <c r="BK122" s="965"/>
      <c r="BL122" s="965"/>
      <c r="BM122" s="965"/>
      <c r="BN122" s="965"/>
      <c r="BO122" s="965"/>
      <c r="BP122" s="966"/>
      <c r="BQ122" s="999">
        <v>30147483</v>
      </c>
      <c r="BR122" s="1000"/>
      <c r="BS122" s="1000"/>
      <c r="BT122" s="1000"/>
      <c r="BU122" s="1000"/>
      <c r="BV122" s="1000">
        <v>29151677</v>
      </c>
      <c r="BW122" s="1000"/>
      <c r="BX122" s="1000"/>
      <c r="BY122" s="1000"/>
      <c r="BZ122" s="1000"/>
      <c r="CA122" s="1000">
        <v>28278571</v>
      </c>
      <c r="CB122" s="1000"/>
      <c r="CC122" s="1000"/>
      <c r="CD122" s="1000"/>
      <c r="CE122" s="1000"/>
      <c r="CF122" s="1017">
        <v>207</v>
      </c>
      <c r="CG122" s="1018"/>
      <c r="CH122" s="1018"/>
      <c r="CI122" s="1018"/>
      <c r="CJ122" s="1018"/>
      <c r="CK122" s="1009"/>
      <c r="CL122" s="1010"/>
      <c r="CM122" s="1010"/>
      <c r="CN122" s="1010"/>
      <c r="CO122" s="1011"/>
      <c r="CP122" s="1019" t="s">
        <v>414</v>
      </c>
      <c r="CQ122" s="1020"/>
      <c r="CR122" s="1020"/>
      <c r="CS122" s="1020"/>
      <c r="CT122" s="1020"/>
      <c r="CU122" s="1020"/>
      <c r="CV122" s="1020"/>
      <c r="CW122" s="1020"/>
      <c r="CX122" s="1020"/>
      <c r="CY122" s="1020"/>
      <c r="CZ122" s="1020"/>
      <c r="DA122" s="1020"/>
      <c r="DB122" s="1020"/>
      <c r="DC122" s="1020"/>
      <c r="DD122" s="1020"/>
      <c r="DE122" s="1020"/>
      <c r="DF122" s="1021"/>
      <c r="DG122" s="925">
        <v>187229</v>
      </c>
      <c r="DH122" s="926"/>
      <c r="DI122" s="926"/>
      <c r="DJ122" s="926"/>
      <c r="DK122" s="926"/>
      <c r="DL122" s="926">
        <v>180660</v>
      </c>
      <c r="DM122" s="926"/>
      <c r="DN122" s="926"/>
      <c r="DO122" s="926"/>
      <c r="DP122" s="926"/>
      <c r="DQ122" s="926">
        <v>195530</v>
      </c>
      <c r="DR122" s="926"/>
      <c r="DS122" s="926"/>
      <c r="DT122" s="926"/>
      <c r="DU122" s="926"/>
      <c r="DV122" s="927">
        <v>1.4</v>
      </c>
      <c r="DW122" s="927"/>
      <c r="DX122" s="927"/>
      <c r="DY122" s="927"/>
      <c r="DZ122" s="928"/>
    </row>
    <row r="123" spans="1:130" s="230" customFormat="1" ht="26.25" customHeight="1" x14ac:dyDescent="0.15">
      <c r="A123" s="1063"/>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176</v>
      </c>
      <c r="AB123" s="959"/>
      <c r="AC123" s="959"/>
      <c r="AD123" s="959"/>
      <c r="AE123" s="960"/>
      <c r="AF123" s="961" t="s">
        <v>176</v>
      </c>
      <c r="AG123" s="959"/>
      <c r="AH123" s="959"/>
      <c r="AI123" s="959"/>
      <c r="AJ123" s="960"/>
      <c r="AK123" s="961" t="s">
        <v>464</v>
      </c>
      <c r="AL123" s="959"/>
      <c r="AM123" s="959"/>
      <c r="AN123" s="959"/>
      <c r="AO123" s="960"/>
      <c r="AP123" s="962" t="s">
        <v>464</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476</v>
      </c>
      <c r="BP123" s="1005"/>
      <c r="BQ123" s="1035">
        <v>41053350</v>
      </c>
      <c r="BR123" s="1036"/>
      <c r="BS123" s="1036"/>
      <c r="BT123" s="1036"/>
      <c r="BU123" s="1036"/>
      <c r="BV123" s="1036">
        <v>39590258</v>
      </c>
      <c r="BW123" s="1036"/>
      <c r="BX123" s="1036"/>
      <c r="BY123" s="1036"/>
      <c r="BZ123" s="1036"/>
      <c r="CA123" s="1036">
        <v>38023964</v>
      </c>
      <c r="CB123" s="1036"/>
      <c r="CC123" s="1036"/>
      <c r="CD123" s="1036"/>
      <c r="CE123" s="1036"/>
      <c r="CF123" s="1001"/>
      <c r="CG123" s="1002"/>
      <c r="CH123" s="1002"/>
      <c r="CI123" s="1002"/>
      <c r="CJ123" s="1003"/>
      <c r="CK123" s="1009"/>
      <c r="CL123" s="1010"/>
      <c r="CM123" s="1010"/>
      <c r="CN123" s="1010"/>
      <c r="CO123" s="1011"/>
      <c r="CP123" s="1019" t="s">
        <v>411</v>
      </c>
      <c r="CQ123" s="1020"/>
      <c r="CR123" s="1020"/>
      <c r="CS123" s="1020"/>
      <c r="CT123" s="1020"/>
      <c r="CU123" s="1020"/>
      <c r="CV123" s="1020"/>
      <c r="CW123" s="1020"/>
      <c r="CX123" s="1020"/>
      <c r="CY123" s="1020"/>
      <c r="CZ123" s="1020"/>
      <c r="DA123" s="1020"/>
      <c r="DB123" s="1020"/>
      <c r="DC123" s="1020"/>
      <c r="DD123" s="1020"/>
      <c r="DE123" s="1020"/>
      <c r="DF123" s="1021"/>
      <c r="DG123" s="958">
        <v>868100</v>
      </c>
      <c r="DH123" s="959"/>
      <c r="DI123" s="959"/>
      <c r="DJ123" s="959"/>
      <c r="DK123" s="960"/>
      <c r="DL123" s="961">
        <v>99082</v>
      </c>
      <c r="DM123" s="959"/>
      <c r="DN123" s="959"/>
      <c r="DO123" s="959"/>
      <c r="DP123" s="960"/>
      <c r="DQ123" s="961">
        <v>103918</v>
      </c>
      <c r="DR123" s="959"/>
      <c r="DS123" s="959"/>
      <c r="DT123" s="959"/>
      <c r="DU123" s="960"/>
      <c r="DV123" s="962">
        <v>0.8</v>
      </c>
      <c r="DW123" s="963"/>
      <c r="DX123" s="963"/>
      <c r="DY123" s="963"/>
      <c r="DZ123" s="964"/>
    </row>
    <row r="124" spans="1:130" s="230" customFormat="1" ht="26.25" customHeight="1" thickBot="1" x14ac:dyDescent="0.2">
      <c r="A124" s="1063"/>
      <c r="B124" s="949"/>
      <c r="C124" s="922" t="s">
        <v>463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176</v>
      </c>
      <c r="AB124" s="959"/>
      <c r="AC124" s="959"/>
      <c r="AD124" s="959"/>
      <c r="AE124" s="960"/>
      <c r="AF124" s="961" t="s">
        <v>176</v>
      </c>
      <c r="AG124" s="959"/>
      <c r="AH124" s="959"/>
      <c r="AI124" s="959"/>
      <c r="AJ124" s="960"/>
      <c r="AK124" s="961" t="s">
        <v>176</v>
      </c>
      <c r="AL124" s="959"/>
      <c r="AM124" s="959"/>
      <c r="AN124" s="959"/>
      <c r="AO124" s="960"/>
      <c r="AP124" s="962" t="s">
        <v>176</v>
      </c>
      <c r="AQ124" s="963"/>
      <c r="AR124" s="963"/>
      <c r="AS124" s="963"/>
      <c r="AT124" s="964"/>
      <c r="AU124" s="1031" t="s">
        <v>477</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33</v>
      </c>
      <c r="BR124" s="1027"/>
      <c r="BS124" s="1027"/>
      <c r="BT124" s="1027"/>
      <c r="BU124" s="1027"/>
      <c r="BV124" s="1027">
        <v>35.4</v>
      </c>
      <c r="BW124" s="1027"/>
      <c r="BX124" s="1027"/>
      <c r="BY124" s="1027"/>
      <c r="BZ124" s="1027"/>
      <c r="CA124" s="1027">
        <v>48.2</v>
      </c>
      <c r="CB124" s="1027"/>
      <c r="CC124" s="1027"/>
      <c r="CD124" s="1027"/>
      <c r="CE124" s="1027"/>
      <c r="CF124" s="1028"/>
      <c r="CG124" s="1029"/>
      <c r="CH124" s="1029"/>
      <c r="CI124" s="1029"/>
      <c r="CJ124" s="1030"/>
      <c r="CK124" s="1012"/>
      <c r="CL124" s="1012"/>
      <c r="CM124" s="1012"/>
      <c r="CN124" s="1012"/>
      <c r="CO124" s="1013"/>
      <c r="CP124" s="1019" t="s">
        <v>478</v>
      </c>
      <c r="CQ124" s="1020"/>
      <c r="CR124" s="1020"/>
      <c r="CS124" s="1020"/>
      <c r="CT124" s="1020"/>
      <c r="CU124" s="1020"/>
      <c r="CV124" s="1020"/>
      <c r="CW124" s="1020"/>
      <c r="CX124" s="1020"/>
      <c r="CY124" s="1020"/>
      <c r="CZ124" s="1020"/>
      <c r="DA124" s="1020"/>
      <c r="DB124" s="1020"/>
      <c r="DC124" s="1020"/>
      <c r="DD124" s="1020"/>
      <c r="DE124" s="1020"/>
      <c r="DF124" s="1021"/>
      <c r="DG124" s="1004">
        <v>57439</v>
      </c>
      <c r="DH124" s="986"/>
      <c r="DI124" s="986"/>
      <c r="DJ124" s="986"/>
      <c r="DK124" s="987"/>
      <c r="DL124" s="985">
        <v>49981</v>
      </c>
      <c r="DM124" s="986"/>
      <c r="DN124" s="986"/>
      <c r="DO124" s="986"/>
      <c r="DP124" s="987"/>
      <c r="DQ124" s="985">
        <v>42433</v>
      </c>
      <c r="DR124" s="986"/>
      <c r="DS124" s="986"/>
      <c r="DT124" s="986"/>
      <c r="DU124" s="987"/>
      <c r="DV124" s="988">
        <v>0.3</v>
      </c>
      <c r="DW124" s="989"/>
      <c r="DX124" s="989"/>
      <c r="DY124" s="989"/>
      <c r="DZ124" s="990"/>
    </row>
    <row r="125" spans="1:130" s="230" customFormat="1" ht="26.25" customHeight="1" x14ac:dyDescent="0.15">
      <c r="A125" s="1063"/>
      <c r="B125" s="949"/>
      <c r="C125" s="922" t="s">
        <v>466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176</v>
      </c>
      <c r="AB125" s="959"/>
      <c r="AC125" s="959"/>
      <c r="AD125" s="959"/>
      <c r="AE125" s="960"/>
      <c r="AF125" s="961" t="s">
        <v>176</v>
      </c>
      <c r="AG125" s="959"/>
      <c r="AH125" s="959"/>
      <c r="AI125" s="959"/>
      <c r="AJ125" s="960"/>
      <c r="AK125" s="961" t="s">
        <v>176</v>
      </c>
      <c r="AL125" s="959"/>
      <c r="AM125" s="959"/>
      <c r="AN125" s="959"/>
      <c r="AO125" s="960"/>
      <c r="AP125" s="962" t="s">
        <v>176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479</v>
      </c>
      <c r="CL125" s="1007"/>
      <c r="CM125" s="1007"/>
      <c r="CN125" s="1007"/>
      <c r="CO125" s="1008"/>
      <c r="CP125" s="929" t="s">
        <v>480</v>
      </c>
      <c r="CQ125" s="897"/>
      <c r="CR125" s="897"/>
      <c r="CS125" s="897"/>
      <c r="CT125" s="897"/>
      <c r="CU125" s="897"/>
      <c r="CV125" s="897"/>
      <c r="CW125" s="897"/>
      <c r="CX125" s="897"/>
      <c r="CY125" s="897"/>
      <c r="CZ125" s="897"/>
      <c r="DA125" s="897"/>
      <c r="DB125" s="897"/>
      <c r="DC125" s="897"/>
      <c r="DD125" s="897"/>
      <c r="DE125" s="897"/>
      <c r="DF125" s="898"/>
      <c r="DG125" s="930" t="s">
        <v>176</v>
      </c>
      <c r="DH125" s="931"/>
      <c r="DI125" s="931"/>
      <c r="DJ125" s="931"/>
      <c r="DK125" s="931"/>
      <c r="DL125" s="931" t="s">
        <v>176</v>
      </c>
      <c r="DM125" s="931"/>
      <c r="DN125" s="931"/>
      <c r="DO125" s="931"/>
      <c r="DP125" s="931"/>
      <c r="DQ125" s="931" t="s">
        <v>176</v>
      </c>
      <c r="DR125" s="931"/>
      <c r="DS125" s="931"/>
      <c r="DT125" s="931"/>
      <c r="DU125" s="931"/>
      <c r="DV125" s="932" t="s">
        <v>176</v>
      </c>
      <c r="DW125" s="932"/>
      <c r="DX125" s="932"/>
      <c r="DY125" s="932"/>
      <c r="DZ125" s="933"/>
    </row>
    <row r="126" spans="1:130" s="230" customFormat="1" ht="26.25" customHeight="1" thickBot="1" x14ac:dyDescent="0.2">
      <c r="A126" s="1063"/>
      <c r="B126" s="949"/>
      <c r="C126" s="922" t="s">
        <v>468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176</v>
      </c>
      <c r="AB126" s="959"/>
      <c r="AC126" s="959"/>
      <c r="AD126" s="959"/>
      <c r="AE126" s="960"/>
      <c r="AF126" s="961" t="s">
        <v>176</v>
      </c>
      <c r="AG126" s="959"/>
      <c r="AH126" s="959"/>
      <c r="AI126" s="959"/>
      <c r="AJ126" s="960"/>
      <c r="AK126" s="961" t="s">
        <v>176</v>
      </c>
      <c r="AL126" s="959"/>
      <c r="AM126" s="959"/>
      <c r="AN126" s="959"/>
      <c r="AO126" s="960"/>
      <c r="AP126" s="962" t="s">
        <v>176</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481</v>
      </c>
      <c r="CQ126" s="923"/>
      <c r="CR126" s="923"/>
      <c r="CS126" s="923"/>
      <c r="CT126" s="923"/>
      <c r="CU126" s="923"/>
      <c r="CV126" s="923"/>
      <c r="CW126" s="923"/>
      <c r="CX126" s="923"/>
      <c r="CY126" s="923"/>
      <c r="CZ126" s="923"/>
      <c r="DA126" s="923"/>
      <c r="DB126" s="923"/>
      <c r="DC126" s="923"/>
      <c r="DD126" s="923"/>
      <c r="DE126" s="923"/>
      <c r="DF126" s="924"/>
      <c r="DG126" s="925" t="s">
        <v>176</v>
      </c>
      <c r="DH126" s="926"/>
      <c r="DI126" s="926"/>
      <c r="DJ126" s="926"/>
      <c r="DK126" s="926"/>
      <c r="DL126" s="926" t="s">
        <v>176</v>
      </c>
      <c r="DM126" s="926"/>
      <c r="DN126" s="926"/>
      <c r="DO126" s="926"/>
      <c r="DP126" s="926"/>
      <c r="DQ126" s="926" t="s">
        <v>176</v>
      </c>
      <c r="DR126" s="926"/>
      <c r="DS126" s="926"/>
      <c r="DT126" s="926"/>
      <c r="DU126" s="926"/>
      <c r="DV126" s="927" t="s">
        <v>176</v>
      </c>
      <c r="DW126" s="927"/>
      <c r="DX126" s="927"/>
      <c r="DY126" s="927"/>
      <c r="DZ126" s="928"/>
    </row>
    <row r="127" spans="1:130" s="230" customFormat="1" ht="26.25" customHeight="1" x14ac:dyDescent="0.15">
      <c r="A127" s="1064"/>
      <c r="B127" s="951"/>
      <c r="C127" s="973" t="s">
        <v>482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42</v>
      </c>
      <c r="AB127" s="959"/>
      <c r="AC127" s="959"/>
      <c r="AD127" s="959"/>
      <c r="AE127" s="960"/>
      <c r="AF127" s="961">
        <v>13536</v>
      </c>
      <c r="AG127" s="959"/>
      <c r="AH127" s="959"/>
      <c r="AI127" s="959"/>
      <c r="AJ127" s="960"/>
      <c r="AK127" s="961">
        <v>4201</v>
      </c>
      <c r="AL127" s="959"/>
      <c r="AM127" s="959"/>
      <c r="AN127" s="959"/>
      <c r="AO127" s="960"/>
      <c r="AP127" s="962">
        <v>0</v>
      </c>
      <c r="AQ127" s="963"/>
      <c r="AR127" s="963"/>
      <c r="AS127" s="963"/>
      <c r="AT127" s="964"/>
      <c r="AU127" s="232"/>
      <c r="AV127" s="232"/>
      <c r="AW127" s="232"/>
      <c r="AX127" s="1037" t="s">
        <v>483</v>
      </c>
      <c r="AY127" s="1038"/>
      <c r="AZ127" s="1038"/>
      <c r="BA127" s="1038"/>
      <c r="BB127" s="1038"/>
      <c r="BC127" s="1038"/>
      <c r="BD127" s="1038"/>
      <c r="BE127" s="1039"/>
      <c r="BF127" s="1040" t="s">
        <v>484</v>
      </c>
      <c r="BG127" s="1038"/>
      <c r="BH127" s="1038"/>
      <c r="BI127" s="1038"/>
      <c r="BJ127" s="1038"/>
      <c r="BK127" s="1038"/>
      <c r="BL127" s="1039"/>
      <c r="BM127" s="1040" t="s">
        <v>485</v>
      </c>
      <c r="BN127" s="1038"/>
      <c r="BO127" s="1038"/>
      <c r="BP127" s="1038"/>
      <c r="BQ127" s="1038"/>
      <c r="BR127" s="1038"/>
      <c r="BS127" s="1039"/>
      <c r="BT127" s="1040" t="s">
        <v>486</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487</v>
      </c>
      <c r="CQ127" s="923"/>
      <c r="CR127" s="923"/>
      <c r="CS127" s="923"/>
      <c r="CT127" s="923"/>
      <c r="CU127" s="923"/>
      <c r="CV127" s="923"/>
      <c r="CW127" s="923"/>
      <c r="CX127" s="923"/>
      <c r="CY127" s="923"/>
      <c r="CZ127" s="923"/>
      <c r="DA127" s="923"/>
      <c r="DB127" s="923"/>
      <c r="DC127" s="923"/>
      <c r="DD127" s="923"/>
      <c r="DE127" s="923"/>
      <c r="DF127" s="924"/>
      <c r="DG127" s="925" t="s">
        <v>176</v>
      </c>
      <c r="DH127" s="926"/>
      <c r="DI127" s="926"/>
      <c r="DJ127" s="926"/>
      <c r="DK127" s="926"/>
      <c r="DL127" s="926" t="s">
        <v>176</v>
      </c>
      <c r="DM127" s="926"/>
      <c r="DN127" s="926"/>
      <c r="DO127" s="926"/>
      <c r="DP127" s="926"/>
      <c r="DQ127" s="926" t="s">
        <v>464</v>
      </c>
      <c r="DR127" s="926"/>
      <c r="DS127" s="926"/>
      <c r="DT127" s="926"/>
      <c r="DU127" s="926"/>
      <c r="DV127" s="927" t="s">
        <v>176</v>
      </c>
      <c r="DW127" s="927"/>
      <c r="DX127" s="927"/>
      <c r="DY127" s="927"/>
      <c r="DZ127" s="928"/>
    </row>
    <row r="128" spans="1:130" s="230" customFormat="1" ht="26.25" customHeight="1" thickBot="1" x14ac:dyDescent="0.2">
      <c r="A128" s="1047" t="s">
        <v>488</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489</v>
      </c>
      <c r="X128" s="1049"/>
      <c r="Y128" s="1049"/>
      <c r="Z128" s="1050"/>
      <c r="AA128" s="1051">
        <v>147090</v>
      </c>
      <c r="AB128" s="1052"/>
      <c r="AC128" s="1052"/>
      <c r="AD128" s="1052"/>
      <c r="AE128" s="1053"/>
      <c r="AF128" s="1054">
        <v>144170</v>
      </c>
      <c r="AG128" s="1052"/>
      <c r="AH128" s="1052"/>
      <c r="AI128" s="1052"/>
      <c r="AJ128" s="1053"/>
      <c r="AK128" s="1054">
        <v>91846</v>
      </c>
      <c r="AL128" s="1052"/>
      <c r="AM128" s="1052"/>
      <c r="AN128" s="1052"/>
      <c r="AO128" s="1053"/>
      <c r="AP128" s="1055"/>
      <c r="AQ128" s="1056"/>
      <c r="AR128" s="1056"/>
      <c r="AS128" s="1056"/>
      <c r="AT128" s="1057"/>
      <c r="AU128" s="232"/>
      <c r="AV128" s="232"/>
      <c r="AW128" s="232"/>
      <c r="AX128" s="896" t="s">
        <v>490</v>
      </c>
      <c r="AY128" s="897"/>
      <c r="AZ128" s="897"/>
      <c r="BA128" s="897"/>
      <c r="BB128" s="897"/>
      <c r="BC128" s="897"/>
      <c r="BD128" s="897"/>
      <c r="BE128" s="898"/>
      <c r="BF128" s="1058" t="s">
        <v>176</v>
      </c>
      <c r="BG128" s="1059"/>
      <c r="BH128" s="1059"/>
      <c r="BI128" s="1059"/>
      <c r="BJ128" s="1059"/>
      <c r="BK128" s="1059"/>
      <c r="BL128" s="1060"/>
      <c r="BM128" s="1058">
        <v>12.67</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491</v>
      </c>
      <c r="CQ128" s="740"/>
      <c r="CR128" s="740"/>
      <c r="CS128" s="740"/>
      <c r="CT128" s="740"/>
      <c r="CU128" s="740"/>
      <c r="CV128" s="740"/>
      <c r="CW128" s="740"/>
      <c r="CX128" s="740"/>
      <c r="CY128" s="740"/>
      <c r="CZ128" s="740"/>
      <c r="DA128" s="740"/>
      <c r="DB128" s="740"/>
      <c r="DC128" s="740"/>
      <c r="DD128" s="740"/>
      <c r="DE128" s="740"/>
      <c r="DF128" s="1042"/>
      <c r="DG128" s="1043" t="s">
        <v>176</v>
      </c>
      <c r="DH128" s="1044"/>
      <c r="DI128" s="1044"/>
      <c r="DJ128" s="1044"/>
      <c r="DK128" s="1044"/>
      <c r="DL128" s="1044" t="s">
        <v>464</v>
      </c>
      <c r="DM128" s="1044"/>
      <c r="DN128" s="1044"/>
      <c r="DO128" s="1044"/>
      <c r="DP128" s="1044"/>
      <c r="DQ128" s="1044" t="s">
        <v>464</v>
      </c>
      <c r="DR128" s="1044"/>
      <c r="DS128" s="1044"/>
      <c r="DT128" s="1044"/>
      <c r="DU128" s="1044"/>
      <c r="DV128" s="1045" t="s">
        <v>176</v>
      </c>
      <c r="DW128" s="1045"/>
      <c r="DX128" s="1045"/>
      <c r="DY128" s="1045"/>
      <c r="DZ128" s="1046"/>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492</v>
      </c>
      <c r="X129" s="1071"/>
      <c r="Y129" s="1071"/>
      <c r="Z129" s="1072"/>
      <c r="AA129" s="958">
        <v>16006228</v>
      </c>
      <c r="AB129" s="959"/>
      <c r="AC129" s="959"/>
      <c r="AD129" s="959"/>
      <c r="AE129" s="960"/>
      <c r="AF129" s="961">
        <v>17005898</v>
      </c>
      <c r="AG129" s="959"/>
      <c r="AH129" s="959"/>
      <c r="AI129" s="959"/>
      <c r="AJ129" s="960"/>
      <c r="AK129" s="961">
        <v>16618204</v>
      </c>
      <c r="AL129" s="959"/>
      <c r="AM129" s="959"/>
      <c r="AN129" s="959"/>
      <c r="AO129" s="960"/>
      <c r="AP129" s="1073"/>
      <c r="AQ129" s="1074"/>
      <c r="AR129" s="1074"/>
      <c r="AS129" s="1074"/>
      <c r="AT129" s="1075"/>
      <c r="AU129" s="233"/>
      <c r="AV129" s="233"/>
      <c r="AW129" s="233"/>
      <c r="AX129" s="1065" t="s">
        <v>493</v>
      </c>
      <c r="AY129" s="923"/>
      <c r="AZ129" s="923"/>
      <c r="BA129" s="923"/>
      <c r="BB129" s="923"/>
      <c r="BC129" s="923"/>
      <c r="BD129" s="923"/>
      <c r="BE129" s="924"/>
      <c r="BF129" s="1066" t="s">
        <v>176</v>
      </c>
      <c r="BG129" s="1067"/>
      <c r="BH129" s="1067"/>
      <c r="BI129" s="1067"/>
      <c r="BJ129" s="1067"/>
      <c r="BK129" s="1067"/>
      <c r="BL129" s="1068"/>
      <c r="BM129" s="1066">
        <v>17.670000000000002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495</v>
      </c>
      <c r="X130" s="1071"/>
      <c r="Y130" s="1071"/>
      <c r="Z130" s="1072"/>
      <c r="AA130" s="958">
        <v>2863247</v>
      </c>
      <c r="AB130" s="959"/>
      <c r="AC130" s="959"/>
      <c r="AD130" s="959"/>
      <c r="AE130" s="960"/>
      <c r="AF130" s="961">
        <v>2925566</v>
      </c>
      <c r="AG130" s="959"/>
      <c r="AH130" s="959"/>
      <c r="AI130" s="959"/>
      <c r="AJ130" s="960"/>
      <c r="AK130" s="961">
        <v>2958504</v>
      </c>
      <c r="AL130" s="959"/>
      <c r="AM130" s="959"/>
      <c r="AN130" s="959"/>
      <c r="AO130" s="960"/>
      <c r="AP130" s="1073"/>
      <c r="AQ130" s="1074"/>
      <c r="AR130" s="1074"/>
      <c r="AS130" s="1074"/>
      <c r="AT130" s="1075"/>
      <c r="AU130" s="233"/>
      <c r="AV130" s="233"/>
      <c r="AW130" s="233"/>
      <c r="AX130" s="1065" t="s">
        <v>496</v>
      </c>
      <c r="AY130" s="923"/>
      <c r="AZ130" s="923"/>
      <c r="BA130" s="923"/>
      <c r="BB130" s="923"/>
      <c r="BC130" s="923"/>
      <c r="BD130" s="923"/>
      <c r="BE130" s="924"/>
      <c r="BF130" s="1101">
        <v>8.1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497</v>
      </c>
      <c r="X131" s="1108"/>
      <c r="Y131" s="1108"/>
      <c r="Z131" s="1109"/>
      <c r="AA131" s="1004">
        <v>13142981</v>
      </c>
      <c r="AB131" s="986"/>
      <c r="AC131" s="986"/>
      <c r="AD131" s="986"/>
      <c r="AE131" s="987"/>
      <c r="AF131" s="985">
        <v>14080332</v>
      </c>
      <c r="AG131" s="986"/>
      <c r="AH131" s="986"/>
      <c r="AI131" s="986"/>
      <c r="AJ131" s="987"/>
      <c r="AK131" s="985">
        <v>13659700</v>
      </c>
      <c r="AL131" s="986"/>
      <c r="AM131" s="986"/>
      <c r="AN131" s="986"/>
      <c r="AO131" s="987"/>
      <c r="AP131" s="1110"/>
      <c r="AQ131" s="1111"/>
      <c r="AR131" s="1111"/>
      <c r="AS131" s="1111"/>
      <c r="AT131" s="1112"/>
      <c r="AU131" s="233"/>
      <c r="AV131" s="233"/>
      <c r="AW131" s="233"/>
      <c r="AX131" s="1083" t="s">
        <v>498</v>
      </c>
      <c r="AY131" s="740"/>
      <c r="AZ131" s="740"/>
      <c r="BA131" s="740"/>
      <c r="BB131" s="740"/>
      <c r="BC131" s="740"/>
      <c r="BD131" s="740"/>
      <c r="BE131" s="1042"/>
      <c r="BF131" s="1084">
        <v>48.2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500</v>
      </c>
      <c r="W132" s="1094"/>
      <c r="X132" s="1094"/>
      <c r="Y132" s="1094"/>
      <c r="Z132" s="1095"/>
      <c r="AA132" s="1096">
        <v>7.751764992</v>
      </c>
      <c r="AB132" s="1097"/>
      <c r="AC132" s="1097"/>
      <c r="AD132" s="1097"/>
      <c r="AE132" s="1098"/>
      <c r="AF132" s="1099">
        <v>7.8599638130000002</v>
      </c>
      <c r="AG132" s="1097"/>
      <c r="AH132" s="1097"/>
      <c r="AI132" s="1097"/>
      <c r="AJ132" s="1098"/>
      <c r="AK132" s="1099">
        <v>8.8527859319999997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501</v>
      </c>
      <c r="W133" s="1077"/>
      <c r="X133" s="1077"/>
      <c r="Y133" s="1077"/>
      <c r="Z133" s="1078"/>
      <c r="AA133" s="1079">
        <v>7.4</v>
      </c>
      <c r="AB133" s="1080"/>
      <c r="AC133" s="1080"/>
      <c r="AD133" s="1080"/>
      <c r="AE133" s="1081"/>
      <c r="AF133" s="1079">
        <v>7.7</v>
      </c>
      <c r="AG133" s="1080"/>
      <c r="AH133" s="1080"/>
      <c r="AI133" s="1080"/>
      <c r="AJ133" s="1081"/>
      <c r="AK133" s="1079">
        <v>8.1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Vz4D8phrc2Z/39t44dwXQ8hG5nX/T82g8RfjJbc2wTY6y0Gy76O0nn/O80GpcqnShIqe3WtpoLNYSzYz8Po1DQ==" saltValue="emh2k/fVujaeXuTZJDxub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0Yj156VuW1dRoXZYA2noiv2+57+bSNlVjIR1pqkQgG+d6n2kONJM8KK7eCeUWsQcNwgVR+BV2BsbQZ0KElbuZw==" saltValue="omMDJdu3YzhOa8jetlOQ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sqref="A1:XFD1"/>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9pSSy+5+vlMsVQZBKaDSxVquNlycNQ301g2iXXWcWG5UGZ7JnIqwIQuGtzhvlp079Y3pn3VeOjgmdfJAC1Jjg==" saltValue="zrXENuSzRH+lfk2jSUQ8C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505</v>
      </c>
      <c r="AP7" s="272"/>
      <c r="AQ7" s="273" t="s">
        <v>506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507</v>
      </c>
      <c r="AQ8" s="279" t="s">
        <v>508</v>
      </c>
      <c r="AR8" s="280" t="s">
        <v>509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510</v>
      </c>
      <c r="AL9" s="1117"/>
      <c r="AM9" s="1117"/>
      <c r="AN9" s="1118"/>
      <c r="AO9" s="281">
        <v>3898933</v>
      </c>
      <c r="AP9" s="281">
        <v>79001</v>
      </c>
      <c r="AQ9" s="282">
        <v>90021</v>
      </c>
      <c r="AR9" s="283">
        <v>-12.2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511</v>
      </c>
      <c r="AL10" s="1117"/>
      <c r="AM10" s="1117"/>
      <c r="AN10" s="1118"/>
      <c r="AO10" s="284">
        <v>1075033</v>
      </c>
      <c r="AP10" s="284">
        <v>21783</v>
      </c>
      <c r="AQ10" s="285">
        <v>11562</v>
      </c>
      <c r="AR10" s="286">
        <v>88.4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512</v>
      </c>
      <c r="AL11" s="1117"/>
      <c r="AM11" s="1117"/>
      <c r="AN11" s="1118"/>
      <c r="AO11" s="284">
        <v>10402</v>
      </c>
      <c r="AP11" s="284">
        <v>211</v>
      </c>
      <c r="AQ11" s="285">
        <v>947</v>
      </c>
      <c r="AR11" s="286">
        <v>-77.7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513</v>
      </c>
      <c r="AL12" s="1117"/>
      <c r="AM12" s="1117"/>
      <c r="AN12" s="1118"/>
      <c r="AO12" s="284" t="s">
        <v>514</v>
      </c>
      <c r="AP12" s="284" t="s">
        <v>514</v>
      </c>
      <c r="AQ12" s="285">
        <v>11</v>
      </c>
      <c r="AR12" s="286" t="s">
        <v>514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515</v>
      </c>
      <c r="AL13" s="1117"/>
      <c r="AM13" s="1117"/>
      <c r="AN13" s="1118"/>
      <c r="AO13" s="284">
        <v>207654</v>
      </c>
      <c r="AP13" s="284">
        <v>4208</v>
      </c>
      <c r="AQ13" s="285">
        <v>3606</v>
      </c>
      <c r="AR13" s="286">
        <v>16.7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516</v>
      </c>
      <c r="AL14" s="1117"/>
      <c r="AM14" s="1117"/>
      <c r="AN14" s="1118"/>
      <c r="AO14" s="284">
        <v>58178</v>
      </c>
      <c r="AP14" s="284">
        <v>1179</v>
      </c>
      <c r="AQ14" s="285">
        <v>1599</v>
      </c>
      <c r="AR14" s="286">
        <v>-26.3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517</v>
      </c>
      <c r="AL15" s="1120"/>
      <c r="AM15" s="1120"/>
      <c r="AN15" s="1121"/>
      <c r="AO15" s="284">
        <v>-162725</v>
      </c>
      <c r="AP15" s="284">
        <v>-3297</v>
      </c>
      <c r="AQ15" s="285">
        <v>-6463</v>
      </c>
      <c r="AR15" s="286">
        <v>-49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5087475</v>
      </c>
      <c r="AP16" s="284">
        <v>103083</v>
      </c>
      <c r="AQ16" s="285">
        <v>101283</v>
      </c>
      <c r="AR16" s="286">
        <v>1.8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522</v>
      </c>
      <c r="AL21" s="1123"/>
      <c r="AM21" s="1123"/>
      <c r="AN21" s="1124"/>
      <c r="AO21" s="297">
        <v>7.92</v>
      </c>
      <c r="AP21" s="298">
        <v>9.14</v>
      </c>
      <c r="AQ21" s="299">
        <v>-1.22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523</v>
      </c>
      <c r="AL22" s="1123"/>
      <c r="AM22" s="1123"/>
      <c r="AN22" s="1124"/>
      <c r="AO22" s="302">
        <v>96.3</v>
      </c>
      <c r="AP22" s="303">
        <v>97.6</v>
      </c>
      <c r="AQ22" s="304">
        <v>-1.3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505</v>
      </c>
      <c r="AP30" s="272"/>
      <c r="AQ30" s="273" t="s">
        <v>506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507</v>
      </c>
      <c r="AQ31" s="279" t="s">
        <v>508</v>
      </c>
      <c r="AR31" s="280" t="s">
        <v>509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527</v>
      </c>
      <c r="AL32" s="1131"/>
      <c r="AM32" s="1131"/>
      <c r="AN32" s="1132"/>
      <c r="AO32" s="312">
        <v>3547407</v>
      </c>
      <c r="AP32" s="312">
        <v>71878</v>
      </c>
      <c r="AQ32" s="313">
        <v>58458</v>
      </c>
      <c r="AR32" s="314">
        <v>23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528</v>
      </c>
      <c r="AL33" s="1131"/>
      <c r="AM33" s="1131"/>
      <c r="AN33" s="1132"/>
      <c r="AO33" s="312" t="s">
        <v>514</v>
      </c>
      <c r="AP33" s="312" t="s">
        <v>514</v>
      </c>
      <c r="AQ33" s="313" t="s">
        <v>514</v>
      </c>
      <c r="AR33" s="314" t="s">
        <v>514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529</v>
      </c>
      <c r="AL34" s="1131"/>
      <c r="AM34" s="1131"/>
      <c r="AN34" s="1132"/>
      <c r="AO34" s="312" t="s">
        <v>514</v>
      </c>
      <c r="AP34" s="312" t="s">
        <v>514</v>
      </c>
      <c r="AQ34" s="313" t="s">
        <v>514</v>
      </c>
      <c r="AR34" s="314" t="s">
        <v>514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530</v>
      </c>
      <c r="AL35" s="1131"/>
      <c r="AM35" s="1131"/>
      <c r="AN35" s="1132"/>
      <c r="AO35" s="312">
        <v>705644</v>
      </c>
      <c r="AP35" s="312">
        <v>14298</v>
      </c>
      <c r="AQ35" s="313">
        <v>14034</v>
      </c>
      <c r="AR35" s="314">
        <v>1.9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531</v>
      </c>
      <c r="AL36" s="1131"/>
      <c r="AM36" s="1131"/>
      <c r="AN36" s="1132"/>
      <c r="AO36" s="312">
        <v>2362</v>
      </c>
      <c r="AP36" s="312">
        <v>48</v>
      </c>
      <c r="AQ36" s="313">
        <v>2546</v>
      </c>
      <c r="AR36" s="314">
        <v>-98.1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532</v>
      </c>
      <c r="AL37" s="1131"/>
      <c r="AM37" s="1131"/>
      <c r="AN37" s="1132"/>
      <c r="AO37" s="312">
        <v>4201</v>
      </c>
      <c r="AP37" s="312">
        <v>85</v>
      </c>
      <c r="AQ37" s="313">
        <v>290</v>
      </c>
      <c r="AR37" s="314">
        <v>-70.7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533</v>
      </c>
      <c r="AL38" s="1134"/>
      <c r="AM38" s="1134"/>
      <c r="AN38" s="1135"/>
      <c r="AO38" s="315" t="s">
        <v>514</v>
      </c>
      <c r="AP38" s="315" t="s">
        <v>514</v>
      </c>
      <c r="AQ38" s="316">
        <v>1</v>
      </c>
      <c r="AR38" s="304" t="s">
        <v>514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534</v>
      </c>
      <c r="AL39" s="1134"/>
      <c r="AM39" s="1134"/>
      <c r="AN39" s="1135"/>
      <c r="AO39" s="312">
        <v>-91846</v>
      </c>
      <c r="AP39" s="312">
        <v>-1861</v>
      </c>
      <c r="AQ39" s="313">
        <v>-4639</v>
      </c>
      <c r="AR39" s="314">
        <v>-59.9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535</v>
      </c>
      <c r="AL40" s="1131"/>
      <c r="AM40" s="1131"/>
      <c r="AN40" s="1132"/>
      <c r="AO40" s="312">
        <v>-2958504</v>
      </c>
      <c r="AP40" s="312">
        <v>-59946</v>
      </c>
      <c r="AQ40" s="313">
        <v>-48753</v>
      </c>
      <c r="AR40" s="314">
        <v>23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1209264</v>
      </c>
      <c r="AP41" s="312">
        <v>24502</v>
      </c>
      <c r="AQ41" s="313">
        <v>21939</v>
      </c>
      <c r="AR41" s="314">
        <v>11.7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505</v>
      </c>
      <c r="AN49" s="1127" t="s">
        <v>539</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540</v>
      </c>
      <c r="AO50" s="329" t="s">
        <v>541</v>
      </c>
      <c r="AP50" s="330" t="s">
        <v>542</v>
      </c>
      <c r="AQ50" s="331" t="s">
        <v>543</v>
      </c>
      <c r="AR50" s="332" t="s">
        <v>544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3057526</v>
      </c>
      <c r="AN51" s="334">
        <v>57406</v>
      </c>
      <c r="AO51" s="335">
        <v>-28.3</v>
      </c>
      <c r="AP51" s="336">
        <v>69185</v>
      </c>
      <c r="AQ51" s="337">
        <v>-2</v>
      </c>
      <c r="AR51" s="338">
        <v>-26.3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1745286</v>
      </c>
      <c r="AN52" s="342">
        <v>32769</v>
      </c>
      <c r="AO52" s="343">
        <v>-34.4</v>
      </c>
      <c r="AP52" s="344">
        <v>38519</v>
      </c>
      <c r="AQ52" s="345">
        <v>3</v>
      </c>
      <c r="AR52" s="346">
        <v>-37.4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2838029</v>
      </c>
      <c r="AN53" s="334">
        <v>54282</v>
      </c>
      <c r="AO53" s="335">
        <v>-5.4</v>
      </c>
      <c r="AP53" s="336">
        <v>70166</v>
      </c>
      <c r="AQ53" s="337">
        <v>1.4</v>
      </c>
      <c r="AR53" s="338">
        <v>-6.8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1454652</v>
      </c>
      <c r="AN54" s="342">
        <v>27823</v>
      </c>
      <c r="AO54" s="343">
        <v>-15.1</v>
      </c>
      <c r="AP54" s="344">
        <v>36115</v>
      </c>
      <c r="AQ54" s="345">
        <v>-6.2</v>
      </c>
      <c r="AR54" s="346">
        <v>-8.9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3455750</v>
      </c>
      <c r="AN55" s="334">
        <v>67221</v>
      </c>
      <c r="AO55" s="335">
        <v>23.8</v>
      </c>
      <c r="AP55" s="336">
        <v>92632</v>
      </c>
      <c r="AQ55" s="337">
        <v>32</v>
      </c>
      <c r="AR55" s="338">
        <v>-8.1999999999999993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1189730</v>
      </c>
      <c r="AN56" s="342">
        <v>23142</v>
      </c>
      <c r="AO56" s="343">
        <v>-16.8</v>
      </c>
      <c r="AP56" s="344">
        <v>47978</v>
      </c>
      <c r="AQ56" s="345">
        <v>32.799999999999997</v>
      </c>
      <c r="AR56" s="346">
        <v>-49.6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2967590</v>
      </c>
      <c r="AN57" s="334">
        <v>58884</v>
      </c>
      <c r="AO57" s="335">
        <v>-12.4</v>
      </c>
      <c r="AP57" s="336">
        <v>71279</v>
      </c>
      <c r="AQ57" s="337">
        <v>-23.1</v>
      </c>
      <c r="AR57" s="338">
        <v>10.7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1404631</v>
      </c>
      <c r="AN58" s="342">
        <v>27871</v>
      </c>
      <c r="AO58" s="343">
        <v>20.399999999999999</v>
      </c>
      <c r="AP58" s="344">
        <v>36731</v>
      </c>
      <c r="AQ58" s="345">
        <v>-23.4</v>
      </c>
      <c r="AR58" s="346">
        <v>43.8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3701519</v>
      </c>
      <c r="AN59" s="334">
        <v>75001</v>
      </c>
      <c r="AO59" s="335">
        <v>27.4</v>
      </c>
      <c r="AP59" s="336">
        <v>74994</v>
      </c>
      <c r="AQ59" s="337">
        <v>5.2</v>
      </c>
      <c r="AR59" s="338">
        <v>22.2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2112754</v>
      </c>
      <c r="AN60" s="342">
        <v>42809</v>
      </c>
      <c r="AO60" s="343">
        <v>53.6</v>
      </c>
      <c r="AP60" s="344">
        <v>36188</v>
      </c>
      <c r="AQ60" s="345">
        <v>-1.5</v>
      </c>
      <c r="AR60" s="346">
        <v>55.1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3204083</v>
      </c>
      <c r="AN61" s="349">
        <v>62559</v>
      </c>
      <c r="AO61" s="350">
        <v>1</v>
      </c>
      <c r="AP61" s="351">
        <v>75651</v>
      </c>
      <c r="AQ61" s="352">
        <v>2.7</v>
      </c>
      <c r="AR61" s="338">
        <v>-1.7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1581411</v>
      </c>
      <c r="AN62" s="342">
        <v>30883</v>
      </c>
      <c r="AO62" s="343">
        <v>1.5</v>
      </c>
      <c r="AP62" s="344">
        <v>39106</v>
      </c>
      <c r="AQ62" s="345">
        <v>0.9</v>
      </c>
      <c r="AR62" s="346">
        <v>0.6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doklgxfcUur0OEkzAgOrAkNp2JrH3gUy+03ZbbIuhogPUGvpsN1KXrMnFJaGviyr0MtkD1TUxWeEHXXipJVowg==" saltValue="E+iSFBi1222gP5bOV/H0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553</v>
      </c>
    </row>
    <row r="120" spans="125:125" ht="13.5" hidden="1" customHeight="1" x14ac:dyDescent="0.15"/>
    <row r="121" spans="125:125" ht="13.5" hidden="1" customHeight="1" x14ac:dyDescent="0.15">
      <c r="DU121" s="259"/>
    </row>
  </sheetData>
  <sheetProtection algorithmName="SHA-512" hashValue="+IcN5P7yzUB21jV9rShuOPCe1r6PEAYXe6fAvj5KV4c5hEiD9+Nzj9gGRdUV3sSkw59AIIONhm8npufGaAwqAw==" saltValue="26HEiEMOYTYzKasSQLz+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554</v>
      </c>
    </row>
  </sheetData>
  <sheetProtection algorithmName="SHA-512" hashValue="y8cCnP3r6okccbkIm3qVy61iP2jd4mmbl7Hl2q6PN4wKRiIKJKYzrTDlLPz3HiJh4y4krUAvehS5UfKiT802Rw==" saltValue="yTkZj4shZKGs3vrOWUrMw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39" t="s">
        <v>3</v>
      </c>
      <c r="D47" s="1139"/>
      <c r="E47" s="1140"/>
      <c r="F47" s="11">
        <v>38.6</v>
      </c>
      <c r="G47" s="12">
        <v>34.58</v>
      </c>
      <c r="H47" s="12">
        <v>29.63</v>
      </c>
      <c r="I47" s="12">
        <v>27.03</v>
      </c>
      <c r="J47" s="13">
        <v>24.59</v>
      </c>
    </row>
    <row r="48" spans="2:10" ht="57.75" customHeight="1" x14ac:dyDescent="0.15">
      <c r="B48" s="14"/>
      <c r="C48" s="1141" t="s">
        <v>4</v>
      </c>
      <c r="D48" s="1141"/>
      <c r="E48" s="1142"/>
      <c r="F48" s="15">
        <v>4.5599999999999996</v>
      </c>
      <c r="G48" s="16">
        <v>4.2300000000000004</v>
      </c>
      <c r="H48" s="16">
        <v>5.58</v>
      </c>
      <c r="I48" s="16">
        <v>6.19</v>
      </c>
      <c r="J48" s="17">
        <v>6.62</v>
      </c>
    </row>
    <row r="49" spans="2:10" ht="57.75" customHeight="1" thickBot="1" x14ac:dyDescent="0.2">
      <c r="B49" s="18"/>
      <c r="C49" s="1143" t="s">
        <v>5</v>
      </c>
      <c r="D49" s="1143"/>
      <c r="E49" s="1144"/>
      <c r="F49" s="19">
        <v>3.31</v>
      </c>
      <c r="G49" s="20" t="s">
        <v>560</v>
      </c>
      <c r="H49" s="20" t="s">
        <v>561</v>
      </c>
      <c r="I49" s="20">
        <v>7.0000000000000007E-2</v>
      </c>
      <c r="J49" s="21" t="s">
        <v>562</v>
      </c>
    </row>
    <row r="50" spans="2:10" x14ac:dyDescent="0.15"/>
  </sheetData>
  <sheetProtection algorithmName="SHA-512" hashValue="48/kA0i7PKRKDitM2MOm9rG3leuzG8IEcqtNUfrebTd7Yk0RqRR2p064ISoYiby0Kce+gw+Xp7KaDXyRAyBL3Q==" saltValue="16nN6WyGi3rfMjkG4+FF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2024-03-14T01:08:03Z</dcterms:created>
  <dcterms:modified xsi:type="dcterms:W3CDTF">2024-03-28T02:20:01Z</dcterms:modified>
  <cp:category/>
</cp:coreProperties>
</file>