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mc:Choice Requires="x15">
      <x15ac:absPath xmlns:x15ac="http://schemas.microsoft.com/office/spreadsheetml/2010/11/ac" url="\\10.31.24.31\財政係\財政係\〇決算担当業務\80　国・県等関係\R7\20250821_【県市町村課：98〆】令和５年度財政状況資料集の作成について（２回目）\04_結合\"/>
    </mc:Choice>
  </mc:AlternateContent>
  <xr:revisionPtr revIDLastSave="0" documentId="13_ncr:1_{F1282590-C20F-4A1F-AA55-85050995786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<sst xmlns="http://schemas.openxmlformats.org/spreadsheetml/2006/main" count="1125" uniqueCount="577">
  <si>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</si>
  <si>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</si>
  <si>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</si>
  <si>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</si>
  <si>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</si>
  <si>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</si>
  <si>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</si>
  <si>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</si>
  <si>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</si>
  <si>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</si>
  <si>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</si>
  <si>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</si>
  <si>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</si>
  <si>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</si>
  <si>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</si>
  <si>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</si>
  <si>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</si>
  <si>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</si>
  <si>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</si>
  <si>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</si>
  <si>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</si>
  <si>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</si>
  <si>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</si>
  <si>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</si>
  <si>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</si>
  <si>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</si>
  <si>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</si>
  <si>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</si>
  <si>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</si>
  <si>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</si>
  <si>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</si>
  <si>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</si>
  <si>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</si>
  <si>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</si>
  <si>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</si>
  <si>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</si>
  <si>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</si>
  <si>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</si>
  <si>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</si>
  <si>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</si>
  <si>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</si>
  <si>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</si>
  <si>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</si>
  <si>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</si>
  <si>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</si>
  <si>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</si>
  <si>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</si>
  <si>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</si>
  <si>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</si>
  <si>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</si>
  <si>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</si>
  <si>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</si>
  <si>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</si>
  <si>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</si>
  <si>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</si>
  <si>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</si>
  <si>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</si>
  <si>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</si>
  <si>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</si>
  <si>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</si>
  <si>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</si>
  <si>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</si>
  <si>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</si>
  <si>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</si>
  <si>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</si>
  <si>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</si>
  <si>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</si>
  <si>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</si>
  <si>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</si>
  <si>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</si>
  <si>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</si>
  <si>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</si>
  <si>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</si>
  <si>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</si>
  <si>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</si>
  <si>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</si>
  <si>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</si>
  <si>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</si>
  <si>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</si>
  <si>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</si>
  <si>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</si>
  <si>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</si>
  <si>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</si>
  <si>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</si>
  <si>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</si>
  <si>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</si>
  <si>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</si>
  <si>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</si>
  <si>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</si>
  <si>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</si>
  <si>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</si>
  <si>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</si>
  <si>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</si>
  <si>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</si>
  <si>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能代市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</si>
  <si>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</si>
  <si>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</si>
  <si>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</si>
  <si>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</si>
  <si>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</si>
  <si>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</si>
  <si>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</si>
  <si>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</si>
  <si>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</si>
  <si>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</si>
  <si>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</si>
  <si>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</si>
  <si>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</si>
  <si>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</si>
  <si>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</si>
  <si>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</si>
  <si>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</si>
  <si>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</si>
  <si>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</si>
  <si>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</si>
  <si>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</si>
  <si>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</si>
  <si>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</si>
  <si>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</si>
  <si>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</si>
  <si>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</si>
  <si>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</si>
  <si>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</si>
  <si>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</si>
  <si>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</si>
  <si>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</si>
  <si>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</si>
  <si>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</si>
  <si>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</si>
  <si>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</si>
  <si>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</si>
  <si>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</si>
  <si>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</si>
  <si>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</si>
  <si>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</si>
  <si>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</si>
  <si>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</si>
  <si>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</si>
  <si>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</si>
  <si>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</si>
  <si>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</si>
  <si>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</si>
  <si>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</si>
  <si>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</si>
  <si>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</si>
  <si>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</si>
  <si>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</si>
  <si>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</si>
  <si>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</si>
  <si>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</si>
  <si>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</si>
  <si>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</si>
  <si>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</si>
  <si>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</si>
  <si>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</si>
  <si>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</si>
  <si>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</si>
  <si>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</si>
  <si>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</si>
  <si>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</si>
  <si>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</si>
  <si>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</si>
  <si>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</si>
  <si>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</si>
  <si>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</si>
  <si>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</si>
  <si>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</si>
  <si>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</si>
  <si>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</si>
  <si>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</si>
  <si>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</si>
  <si>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</si>
  <si>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</si>
  <si>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</si>
  <si>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</si>
  <si>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</si>
  <si>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</si>
  <si>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</si>
  <si>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</si>
  <si>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</si>
  <si>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</si>
  <si>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</si>
  <si>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</si>
  <si>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</si>
  <si>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</si>
  <si>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</si>
  <si>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</si>
  <si>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</si>
  <si>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</si>
  <si>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</si>
  <si>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</si>
  <si>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</si>
  <si>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</si>
  <si>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</si>
  <si>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</si>
  <si>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</si>
  <si>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</si>
  <si>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</si>
  <si>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</si>
  <si>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</si>
  <si>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</si>
  <si>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</si>
  <si>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</si>
  <si>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秋田県能代市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</si>
  <si>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</si>
  <si>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</si>
  <si>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</si>
  <si>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</si>
  <si>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</si>
  <si>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</si>
  <si>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</si>
  <si>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</si>
  <si>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</si>
  <si>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</si>
  <si>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</si>
  <si>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</si>
  <si>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</si>
  <si>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</si>
  <si>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</si>
  <si>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</si>
  <si>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</si>
  <si>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</si>
  <si>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</si>
  <si>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</si>
  <si>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</si>
  <si>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</si>
  <si>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</si>
  <si>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</si>
  <si>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</si>
  <si>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</si>
  <si>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</si>
  <si>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</si>
  <si>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</si>
  <si>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</si>
  <si>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</si>
  <si>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</si>
  <si>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</si>
  <si>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</si>
  <si>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</si>
  <si>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</si>
  <si>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</si>
  <si>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</si>
  <si>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</si>
  <si>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</si>
  <si>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</si>
  <si>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</si>
  <si>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</si>
  <si>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</si>
  <si>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</si>
  <si>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</si>
  <si>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</si>
  <si>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</si>
  <si>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</si>
  <si>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</si>
  <si>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</si>
  <si>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</si>
  <si>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</si>
  <si>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</si>
  <si>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</si>
  <si>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</si>
  <si>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</si>
  <si>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</si>
  <si>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</si>
  <si>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</si>
  <si>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</si>
  <si>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</si>
  <si>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</si>
  <si>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</si>
  <si>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</si>
  <si>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</si>
  <si>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</si>
  <si>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</si>
  <si>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</si>
  <si>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</si>
  <si>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</si>
  <si>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</si>
  <si>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</si>
  <si>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</si>
  <si>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</si>
  <si>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</si>
  <si>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</si>
  <si>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</si>
  <si>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</si>
  <si>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</si>
  <si>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</si>
  <si>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</si>
  <si>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</si>
  <si>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</si>
  <si>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</si>
  <si>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</si>
  <si>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</si>
  <si>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</si>
  <si>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</si>
  <si>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</si>
  <si>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</si>
  <si>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</si>
  <si>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</si>
  <si>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</si>
  <si>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</si>
  <si>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</si>
  <si>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</si>
  <si>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</si>
  <si>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</si>
  <si>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</si>
  <si>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</si>
  <si>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</si>
  <si>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</si>
  <si>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</si>
  <si>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</si>
  <si>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</si>
  <si>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</si>
  <si>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</si>
  <si>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</si>
  <si>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</si>
  <si>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</si>
  <si>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</si>
  <si>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</si>
  <si>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</si>
  <si>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</si>
  <si>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</si>
  <si>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</si>
  <si>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</si>
  <si>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</si>
  <si>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</si>
  <si>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</si>
  <si>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</si>
  <si>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</si>
  <si>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</si>
  <si>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</si>
  <si>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</si>
  <si>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</si>
  <si>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</si>
  <si>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</si>
  <si>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</si>
  <si>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</si>
  <si>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</si>
  <si>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</si>
  <si>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</si>
  <si>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</si>
  <si>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</si>
  <si>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</si>
  <si>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</si>
  <si>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</si>
  <si>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</si>
  <si>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</si>
  <si>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</si>
  <si>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</si>
  <si>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</si>
  <si>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</si>
  <si>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</si>
  <si>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</si>
  <si>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</si>
  <si>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</si>
  <si>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</si>
  <si>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秋田県能代市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</si>
  <si>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</si>
  <si>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</si>
  <si>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</si>
  <si>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</si>
  <si>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</si>
  <si>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</si>
  <si>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</si>
  <si>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</si>
  <si>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</si>
  <si>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</si>
  <si>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</si>
  <si>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</si>
  <si>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</si>
  <si>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</si>
  <si>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</si>
  <si>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</si>
  <si>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</si>
  <si>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</si>
  <si>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</si>
  <si>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</si>
  <si>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</si>
  <si>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</si>
  <si>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</si>
  <si>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</si>
  <si>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</si>
  <si>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</si>
  <si>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</si>
  <si>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</si>
  <si>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</si>
  <si>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</si>
  <si>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</si>
  <si>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</si>
  <si>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</si>
  <si>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能代市国民健康保険特別会計（事業勘定）</t>
    <phoneticPr fontId="5"/>
  </si>
  <si>
    <t>能代市介護保険特別会計（保険事業勘定）</t>
    <phoneticPr fontId="5"/>
  </si>
  <si>
    <t>能代市後期高齢者医療特別会計</t>
    <phoneticPr fontId="5"/>
  </si>
  <si>
    <t>能代市水道事業会計</t>
    <phoneticPr fontId="5"/>
  </si>
  <si>
    <t>法適用企業</t>
    <phoneticPr fontId="5"/>
  </si>
  <si>
    <t>能代市工業用水道事業会計</t>
    <phoneticPr fontId="5"/>
  </si>
  <si>
    <t>能代市簡易水道事業会計</t>
    <phoneticPr fontId="5"/>
  </si>
  <si>
    <t>能代市下水道事業会計</t>
    <phoneticPr fontId="5"/>
  </si>
  <si>
    <t>能代市農業集落排水事業特別会計</t>
    <phoneticPr fontId="5"/>
  </si>
  <si>
    <t>法非適用企業</t>
    <phoneticPr fontId="5"/>
  </si>
  <si>
    <t>能代市浄化槽整備事業特別会計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</si>
  <si>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</si>
  <si>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</si>
  <si>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</si>
  <si>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</si>
  <si>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</si>
  <si>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</si>
  <si>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</si>
  <si>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</si>
  <si>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</si>
  <si>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</si>
  <si>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</si>
  <si>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</si>
  <si>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</si>
  <si>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</si>
  <si>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</si>
  <si>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</si>
  <si>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</si>
  <si>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</si>
  <si>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</si>
  <si>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</si>
  <si>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</si>
  <si>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</si>
  <si>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</si>
  <si>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</si>
  <si>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</si>
  <si>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</si>
  <si>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</si>
  <si>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</si>
  <si>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</si>
  <si>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</si>
  <si>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</si>
  <si>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</si>
  <si>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</si>
  <si>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</si>
  <si>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</si>
  <si>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</si>
  <si>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</si>
  <si>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</si>
  <si>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</si>
  <si>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</si>
  <si>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</si>
  <si>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</si>
  <si>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</si>
  <si>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</si>
  <si>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</si>
  <si>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</si>
  <si>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</si>
  <si>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</si>
  <si>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</si>
  <si>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</si>
  <si>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</si>
  <si>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</si>
  <si>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</si>
  <si>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</si>
  <si>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</si>
  <si>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</si>
  <si>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</si>
  <si>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</si>
  <si>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</si>
  <si>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</si>
  <si>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</si>
  <si>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</si>
  <si>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</si>
  <si>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</si>
  <si>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</si>
  <si>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</si>
  <si>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</si>
  <si>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</si>
  <si>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</si>
  <si>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</si>
  <si>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</si>
  <si>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</si>
  <si>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</si>
  <si>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</si>
  <si>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</si>
  <si>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</si>
  <si>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</si>
  <si>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</si>
  <si>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</si>
  <si>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</si>
  <si>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</si>
  <si>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</si>
  <si>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</si>
  <si>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</si>
  <si>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</si>
  <si>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</si>
  <si>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</si>
  <si>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</si>
  <si>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</si>
  <si>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</si>
  <si>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</si>
  <si>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</si>
  <si>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</si>
  <si>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</si>
  <si>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</si>
  <si>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</si>
  <si>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</si>
  <si>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</si>
  <si>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</si>
  <si>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</si>
  <si>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</si>
  <si>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</si>
  <si>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</si>
  <si>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</si>
  <si>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</si>
  <si>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</si>
  <si>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</si>
  <si>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</si>
  <si>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</si>
  <si>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</si>
  <si>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</si>
  <si>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</si>
  <si>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</si>
  <si>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</si>
  <si>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</si>
  <si>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</si>
  <si>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</si>
  <si>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</si>
  <si>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</si>
  <si>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</si>
  <si>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</si>
  <si>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</si>
  <si>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</si>
  <si>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</si>
  <si>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</si>
  <si>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</si>
  <si>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</si>
  <si>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</si>
  <si>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</si>
  <si>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</si>
  <si>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</si>
  <si>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</si>
  <si>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</si>
  <si>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</si>
  <si>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</si>
  <si>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3.96</t>
  </si>
  <si>
    <t>▲ 2.74</t>
  </si>
  <si>
    <t>▲ 2.77</t>
  </si>
  <si>
    <t>▲ 1.51</t>
  </si>
  <si>
    <t>能代市下水道事業会計</t>
  </si>
  <si>
    <t>一般会計</t>
  </si>
  <si>
    <t>能代市水道事業会計</t>
  </si>
  <si>
    <t>能代市介護保険特別会計（保険事業勘定）</t>
  </si>
  <si>
    <t>能代市国民健康保険特別会計（事業勘定）</t>
  </si>
  <si>
    <t>能代市工業用水道事業会計</t>
  </si>
  <si>
    <t>能代市浄化槽整備事業特別会計</t>
  </si>
  <si>
    <t>能代市簡易水道事業会計</t>
  </si>
  <si>
    <t>その他会計（赤字）</t>
  </si>
  <si>
    <t>その他会計（黒字）</t>
  </si>
  <si>
    <t>R01</t>
    <phoneticPr fontId="5"/>
  </si>
  <si>
    <t>R02</t>
    <phoneticPr fontId="5"/>
  </si>
  <si>
    <t>R03</t>
    <phoneticPr fontId="5"/>
  </si>
  <si>
    <t>R04</t>
    <phoneticPr fontId="5"/>
  </si>
  <si>
    <t>R05</t>
    <phoneticPr fontId="5"/>
  </si>
  <si>
    <t>地域振興基金</t>
    <rPh sb="0" eb="6">
      <t>チイキシンコウキキン</t>
    </rPh>
    <phoneticPr fontId="5"/>
  </si>
  <si>
    <t>ふるさと納税基金</t>
    <rPh sb="4" eb="6">
      <t>ノウゼイ</t>
    </rPh>
    <rPh sb="6" eb="8">
      <t>キキン</t>
    </rPh>
    <phoneticPr fontId="2"/>
  </si>
  <si>
    <t>ふるさと創生基金</t>
    <rPh sb="4" eb="6">
      <t>ソウセイ</t>
    </rPh>
    <rPh sb="6" eb="8">
      <t>キキン</t>
    </rPh>
    <phoneticPr fontId="2"/>
  </si>
  <si>
    <t>福祉基金</t>
    <rPh sb="0" eb="2">
      <t>フクシ</t>
    </rPh>
    <rPh sb="2" eb="4">
      <t>キキン</t>
    </rPh>
    <phoneticPr fontId="2"/>
  </si>
  <si>
    <t>奨学基金</t>
    <rPh sb="0" eb="2">
      <t>ショウガク</t>
    </rPh>
    <rPh sb="2" eb="4">
      <t>キキン</t>
    </rPh>
    <phoneticPr fontId="2"/>
  </si>
  <si>
    <t>能代山本広域市町村圏組合（一般会計）</t>
    <rPh sb="0" eb="12">
      <t>ノシロヤマモトコウイキシチョウソンケンクミアイ</t>
    </rPh>
    <rPh sb="13" eb="17">
      <t>イッパンカイケイ</t>
    </rPh>
    <phoneticPr fontId="23"/>
  </si>
  <si>
    <t>能代山本広域市町村圏組合（特別養護老人ホーム運営事業特別会計）</t>
    <rPh sb="0" eb="12">
      <t>ノシロヤマモトコウイキシチョウソンケンクミアイ</t>
    </rPh>
    <rPh sb="13" eb="19">
      <t>トクベツヨウゴロウジン</t>
    </rPh>
    <rPh sb="22" eb="24">
      <t>ウンエイ</t>
    </rPh>
    <rPh sb="24" eb="26">
      <t>ジギョウ</t>
    </rPh>
    <rPh sb="26" eb="30">
      <t>トクベツカイケイ</t>
    </rPh>
    <phoneticPr fontId="23"/>
  </si>
  <si>
    <t>能代山本広域市町村圏組合（能代山本ふるさと市町村圏基金特別会計）</t>
    <rPh sb="0" eb="12">
      <t>ノシロヤマモトコウイキシチョウソンケンクミアイ</t>
    </rPh>
    <rPh sb="13" eb="17">
      <t>ノシロヤマモト</t>
    </rPh>
    <rPh sb="21" eb="25">
      <t>シチョウソンケン</t>
    </rPh>
    <rPh sb="25" eb="27">
      <t>キキン</t>
    </rPh>
    <rPh sb="27" eb="31">
      <t>トクベツカイケイ</t>
    </rPh>
    <phoneticPr fontId="23"/>
  </si>
  <si>
    <t>秋田県市町村総合事務組合（一般会計）</t>
    <rPh sb="0" eb="3">
      <t>アキタケン</t>
    </rPh>
    <rPh sb="3" eb="6">
      <t>シチョウソン</t>
    </rPh>
    <rPh sb="6" eb="12">
      <t>ソウゴウジムクミアイ</t>
    </rPh>
    <rPh sb="13" eb="17">
      <t>イッパンカイケイ</t>
    </rPh>
    <phoneticPr fontId="23"/>
  </si>
  <si>
    <t>秋田県市町村総合事務組合（交通災害共済事業等特別会計）</t>
    <rPh sb="0" eb="3">
      <t>アキタケン</t>
    </rPh>
    <rPh sb="3" eb="6">
      <t>シチョウソン</t>
    </rPh>
    <rPh sb="6" eb="12">
      <t>ソウゴウジムクミアイ</t>
    </rPh>
    <rPh sb="13" eb="19">
      <t>コウツウサイガイキョウサイ</t>
    </rPh>
    <rPh sb="19" eb="21">
      <t>ジギョウ</t>
    </rPh>
    <rPh sb="21" eb="22">
      <t>トウ</t>
    </rPh>
    <rPh sb="22" eb="26">
      <t>トクベツカイケイ</t>
    </rPh>
    <phoneticPr fontId="23"/>
  </si>
  <si>
    <t>秋田県市町村会館管理組合（一般会計）</t>
    <rPh sb="0" eb="8">
      <t>アキタケンシチョウソンカイカン</t>
    </rPh>
    <rPh sb="8" eb="12">
      <t>カンリクミアイ</t>
    </rPh>
    <rPh sb="13" eb="17">
      <t>イッパンカイケイ</t>
    </rPh>
    <phoneticPr fontId="23"/>
  </si>
  <si>
    <t>秋田県後期高齢者医療広域連合（一般会計）</t>
    <rPh sb="0" eb="3">
      <t>アキタケン</t>
    </rPh>
    <rPh sb="3" eb="8">
      <t>コウキコウレイシャ</t>
    </rPh>
    <rPh sb="8" eb="10">
      <t>イリョウ</t>
    </rPh>
    <rPh sb="10" eb="12">
      <t>コウイキ</t>
    </rPh>
    <rPh sb="12" eb="14">
      <t>レンゴウ</t>
    </rPh>
    <rPh sb="15" eb="19">
      <t>イッパンカイケイ</t>
    </rPh>
    <phoneticPr fontId="23"/>
  </si>
  <si>
    <t>秋田県後期高齢者医療広域連合（後期高齢者医療特別会計）</t>
    <rPh sb="0" eb="3">
      <t>アキタケン</t>
    </rPh>
    <rPh sb="3" eb="14">
      <t>コウキコウレイシャイリョウコウイキレンゴウ</t>
    </rPh>
    <rPh sb="15" eb="22">
      <t>コウキコウレイシャイリョウ</t>
    </rPh>
    <rPh sb="22" eb="26">
      <t>トクベツカイケイ</t>
    </rPh>
    <phoneticPr fontId="2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</si>
  <si>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</si>
  <si>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</si>
  <si>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将来負担比率及び有形固定資産減価償却率は、類似団体と比較して高くなっている。将来負担比率については、財政調整基金等の充当可能財源の減少により、令和元年度から</t>
    </r>
    <r>
      <rPr>
        <sz val="11"/>
        <color rgb="FFFF0000"/>
        <rFont val="ＭＳ Ｐゴシック"/>
        <family val="3"/>
        <charset val="128"/>
      </rPr>
      <t>5</t>
    </r>
    <r>
      <rPr>
        <sz val="11"/>
        <color theme="1"/>
        <rFont val="ＭＳ Ｐゴシック"/>
        <family val="3"/>
        <charset val="128"/>
      </rPr>
      <t>年連続で比率が増加している。
　有形固定資産減価償却率については、公共施設やインフラの適切な維持管理等に取り組むことで改善していくと考えているが、その経費も増加する見込みであるため、公共施設等総合管理計画及び個別施設計画に基づき、老朽化施設の統廃合の検討や予防保全型管理の実施、地方債発行額の抑制等により財政負担の軽減を図っていく。</t>
    </r>
    <rPh sb="1" eb="7">
      <t>ショウライフタンヒリツ</t>
    </rPh>
    <rPh sb="7" eb="8">
      <t>オヨ</t>
    </rPh>
    <rPh sb="9" eb="20">
      <t>ユウケイコテイシサンゲンカショウキャクリツ</t>
    </rPh>
    <rPh sb="22" eb="24">
      <t>ルイジ</t>
    </rPh>
    <rPh sb="24" eb="26">
      <t>ダンタイ</t>
    </rPh>
    <rPh sb="27" eb="29">
      <t>ヒカク</t>
    </rPh>
    <rPh sb="31" eb="32">
      <t>タカ</t>
    </rPh>
    <rPh sb="39" eb="45">
      <t>ショウライフタンヒリツ</t>
    </rPh>
    <rPh sb="51" eb="58">
      <t>ザイセイチョウセイキキントウ</t>
    </rPh>
    <rPh sb="59" eb="61">
      <t>ジュウトウ</t>
    </rPh>
    <rPh sb="61" eb="63">
      <t>カノウ</t>
    </rPh>
    <rPh sb="63" eb="65">
      <t>ザイゲン</t>
    </rPh>
    <rPh sb="66" eb="68">
      <t>ゲンショウ</t>
    </rPh>
    <rPh sb="72" eb="74">
      <t>レイワ</t>
    </rPh>
    <rPh sb="74" eb="76">
      <t>ガンネン</t>
    </rPh>
    <rPh sb="76" eb="77">
      <t>ド</t>
    </rPh>
    <rPh sb="80" eb="81">
      <t>ネン</t>
    </rPh>
    <rPh sb="81" eb="83">
      <t>レンゾク</t>
    </rPh>
    <rPh sb="84" eb="86">
      <t>ヒリツ</t>
    </rPh>
    <rPh sb="87" eb="89">
      <t>ゾウカ</t>
    </rPh>
    <rPh sb="96" eb="107">
      <t>ユウケイコテイシサンゲンカショウキャクリツ</t>
    </rPh>
    <rPh sb="113" eb="117">
      <t>コウキョウシセツ</t>
    </rPh>
    <rPh sb="123" eb="125">
      <t>テキセツ</t>
    </rPh>
    <rPh sb="126" eb="131">
      <t>イジカンリトウ</t>
    </rPh>
    <rPh sb="132" eb="133">
      <t>ト</t>
    </rPh>
    <rPh sb="134" eb="135">
      <t>ク</t>
    </rPh>
    <rPh sb="139" eb="141">
      <t>カイゼン</t>
    </rPh>
    <rPh sb="146" eb="147">
      <t>カンガ</t>
    </rPh>
    <rPh sb="155" eb="157">
      <t>ケイヒ</t>
    </rPh>
    <rPh sb="158" eb="160">
      <t>ゾウカ</t>
    </rPh>
    <rPh sb="162" eb="164">
      <t>ミコ</t>
    </rPh>
    <rPh sb="171" eb="176">
      <t>コウキョウシセツトウ</t>
    </rPh>
    <rPh sb="176" eb="182">
      <t>ソウゴウカンリケイカク</t>
    </rPh>
    <rPh sb="182" eb="183">
      <t>オヨ</t>
    </rPh>
    <rPh sb="184" eb="190">
      <t>コベツシセツケイカク</t>
    </rPh>
    <rPh sb="191" eb="192">
      <t>モト</t>
    </rPh>
    <rPh sb="195" eb="200">
      <t>ロウキュウカシセツ</t>
    </rPh>
    <rPh sb="201" eb="204">
      <t>トウハイゴウ</t>
    </rPh>
    <rPh sb="205" eb="207">
      <t>ケントウ</t>
    </rPh>
    <rPh sb="208" eb="213">
      <t>ヨボウホゼンガタ</t>
    </rPh>
    <rPh sb="213" eb="215">
      <t>カンリ</t>
    </rPh>
    <rPh sb="216" eb="218">
      <t>ジッシ</t>
    </rPh>
    <rPh sb="219" eb="225">
      <t>チホウサイハッコウガク</t>
    </rPh>
    <rPh sb="226" eb="229">
      <t>ヨクセイトウ</t>
    </rPh>
    <rPh sb="232" eb="236">
      <t>ザイセイフタン</t>
    </rPh>
    <rPh sb="237" eb="239">
      <t>ケイゲン</t>
    </rPh>
    <rPh sb="240" eb="241">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</si>
  <si>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</si>
  <si>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</si>
  <si>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</si>
  <si>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</si>
  <si>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</si>
  <si>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</si>
  <si>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color theme="1"/>
        <rFont val="ＭＳ Ｐゴシック"/>
        <family val="3"/>
        <charset val="128"/>
      </rPr>
      <t>将来負担比率及び実質公債費比率は、類似団体と比較して高くなっている。将来負担比率については、財政調整基金等の充当可能財源の減少により令和元年度から5年連続で比率が増加しており、実質公債費比率については、主に落合テニスコート整備事業の償還開始等に係る元利償還金の増加により、平成30年度から6年連続で比率が増加している。</t>
    </r>
    <r>
      <rPr>
        <sz val="11"/>
        <color indexed="8"/>
        <rFont val="ＭＳ Ｐゴシック"/>
        <family val="3"/>
        <charset val="128"/>
      </rPr>
      <t xml:space="preserve">
　今後も地方債発行の抑制に継続的に取り組んでいくとともに、交付税措置の高い有利な地方債を活用するなど比率の改善に努める。
　また、老朽化施設やインフラの維持等にかかる経費の増加が見込まれることから、両比率の動向を注視しながら公共施設等総合管理計画及び個別施設計画に基づき、適切な維持管理に努める。</t>
    </r>
    <rPh sb="1" eb="7">
      <t>ショウライフタンヒリツ</t>
    </rPh>
    <rPh sb="7" eb="8">
      <t>オヨ</t>
    </rPh>
    <rPh sb="9" eb="14">
      <t>ジッシツコウサイヒ</t>
    </rPh>
    <rPh sb="14" eb="16">
      <t>ヒリツ</t>
    </rPh>
    <rPh sb="18" eb="22">
      <t>ルイジダンタイ</t>
    </rPh>
    <rPh sb="23" eb="25">
      <t>ヒカク</t>
    </rPh>
    <rPh sb="27" eb="28">
      <t>タカ</t>
    </rPh>
    <rPh sb="35" eb="41">
      <t>ショウライフタンヒリツ</t>
    </rPh>
    <rPh sb="47" eb="54">
      <t>ザイセイチョウセイキキントウ</t>
    </rPh>
    <rPh sb="55" eb="61">
      <t>ジュウトウカノウザイゲン</t>
    </rPh>
    <rPh sb="62" eb="64">
      <t>ゲンショウ</t>
    </rPh>
    <rPh sb="67" eb="69">
      <t>レイワ</t>
    </rPh>
    <rPh sb="69" eb="72">
      <t>ガンネンド</t>
    </rPh>
    <rPh sb="75" eb="78">
      <t>ネンレンゾク</t>
    </rPh>
    <rPh sb="79" eb="81">
      <t>ヒリツ</t>
    </rPh>
    <rPh sb="82" eb="84">
      <t>ゾウカ</t>
    </rPh>
    <rPh sb="89" eb="94">
      <t>ジッシツコウサイヒ</t>
    </rPh>
    <rPh sb="94" eb="96">
      <t>ヒリツ</t>
    </rPh>
    <rPh sb="102" eb="103">
      <t>オモ</t>
    </rPh>
    <rPh sb="104" eb="106">
      <t>オチアイ</t>
    </rPh>
    <rPh sb="112" eb="116">
      <t>セイビジギョウ</t>
    </rPh>
    <rPh sb="117" eb="122">
      <t>ショウカンカイシトウ</t>
    </rPh>
    <rPh sb="123" eb="124">
      <t>カカ</t>
    </rPh>
    <rPh sb="125" eb="130">
      <t>ガンリショウカンキン</t>
    </rPh>
    <rPh sb="131" eb="133">
      <t>ゾウカ</t>
    </rPh>
    <rPh sb="137" eb="139">
      <t>ヘイセイ</t>
    </rPh>
    <rPh sb="141" eb="143">
      <t>ネンド</t>
    </rPh>
    <rPh sb="146" eb="149">
      <t>ネンレンゾク</t>
    </rPh>
    <rPh sb="150" eb="152">
      <t>ヒリツ</t>
    </rPh>
    <rPh sb="153" eb="155">
      <t>ゾウカ</t>
    </rPh>
    <rPh sb="162" eb="164">
      <t>コンゴ</t>
    </rPh>
    <rPh sb="165" eb="170">
      <t>チホウサイハッコウ</t>
    </rPh>
    <rPh sb="171" eb="173">
      <t>ヨクセイ</t>
    </rPh>
    <rPh sb="174" eb="177">
      <t>ケイゾクテキ</t>
    </rPh>
    <rPh sb="178" eb="179">
      <t>ト</t>
    </rPh>
    <rPh sb="180" eb="181">
      <t>ク</t>
    </rPh>
    <rPh sb="190" eb="195">
      <t>コウフゼイソチ</t>
    </rPh>
    <rPh sb="196" eb="197">
      <t>タカ</t>
    </rPh>
    <rPh sb="198" eb="200">
      <t>ユウリ</t>
    </rPh>
    <rPh sb="201" eb="204">
      <t>チホウサイ</t>
    </rPh>
    <rPh sb="205" eb="207">
      <t>カツヨウ</t>
    </rPh>
    <rPh sb="211" eb="213">
      <t>ヒリツ</t>
    </rPh>
    <rPh sb="214" eb="216">
      <t>カイゼン</t>
    </rPh>
    <rPh sb="217" eb="218">
      <t>ツト</t>
    </rPh>
    <rPh sb="226" eb="231">
      <t>ロウキュウカシセツ</t>
    </rPh>
    <rPh sb="237" eb="239">
      <t>イジ</t>
    </rPh>
    <rPh sb="239" eb="240">
      <t>トウ</t>
    </rPh>
    <rPh sb="244" eb="246">
      <t>ケイヒ</t>
    </rPh>
    <rPh sb="247" eb="249">
      <t>ゾウカ</t>
    </rPh>
    <rPh sb="250" eb="252">
      <t>ミコ</t>
    </rPh>
    <rPh sb="260" eb="263">
      <t>リョウヒリツ</t>
    </rPh>
    <rPh sb="264" eb="266">
      <t>ドウコウ</t>
    </rPh>
    <rPh sb="267" eb="269">
      <t>チュウシ</t>
    </rPh>
    <rPh sb="273" eb="278">
      <t>コウキョウシセツトウ</t>
    </rPh>
    <rPh sb="278" eb="284">
      <t>ソウゴウカンリケイカク</t>
    </rPh>
    <rPh sb="284" eb="285">
      <t>オヨ</t>
    </rPh>
    <rPh sb="286" eb="288">
      <t>コベツ</t>
    </rPh>
    <rPh sb="288" eb="292">
      <t>シセツケイカク</t>
    </rPh>
    <rPh sb="293" eb="294">
      <t>モト</t>
    </rPh>
    <rPh sb="297" eb="299">
      <t>テキセツ</t>
    </rPh>
    <rPh sb="300" eb="304">
      <t>イジカンリ</t>
    </rPh>
    <rPh sb="305" eb="306">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</si>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</sst>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AF311B0-B126-4A02-96F5-5A87E95A01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92632</c:v>
                </c:pt>
                <c:pt idx="2">
                  <c:v>71279</c:v>
                </c:pt>
                <c:pt idx="3">
                  <c:v>74994</c:v>
                </c:pt>
                <c:pt idx="4">
                  <c:v>71849</c:v>
                </c:pt>
              </c:numCache>
            </c:numRef>
          </c:val>
          <c:smooth val="0"/>
          <c:extLst>
            <c:ext xmlns:c16="http://schemas.microsoft.com/office/drawing/2014/chart" uri="{C3380CC4-5D6E-409C-BE32-E72D297353CC}">
              <c16:uniqueId val="{00000000-417B-4185-AB75-26F748D1EE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54282</c:v>
                </c:pt>
                <c:pt idx="1">
                  <c:v>67221</c:v>
                </c:pt>
                <c:pt idx="2">
                  <c:v>58884</c:v>
                </c:pt>
                <c:pt idx="3">
                  <c:v>75001</c:v>
                </c:pt>
                <c:pt idx="4">
                  <c:v>84216</c:v>
                </c:pt>
              </c:numCache>
            </c:numRef>
          </c:val>
          <c:smooth val="0"/>
          <c:extLst>
            <c:ext xmlns:c16="http://schemas.microsoft.com/office/drawing/2014/chart" uri="{C3380CC4-5D6E-409C-BE32-E72D297353CC}">
              <c16:uniqueId val="{00000001-417B-4185-AB75-26F748D1EE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4.2300000000000004</c:v>
                </c:pt>
                <c:pt idx="1">
                  <c:v>5.58</c:v>
                </c:pt>
                <c:pt idx="2">
                  <c:v>6.19</c:v>
                </c:pt>
                <c:pt idx="3">
                  <c:v>6.62</c:v>
                </c:pt>
                <c:pt idx="4">
                  <c:v>7.39</c:v>
                </c:pt>
              </c:numCache>
            </c:numRef>
          </c:val>
          <c:extLst>
            <c:ext xmlns:c16="http://schemas.microsoft.com/office/drawing/2014/chart" uri="{C3380CC4-5D6E-409C-BE32-E72D297353CC}">
              <c16:uniqueId val="{00000000-46CA-438F-8684-F80581A0A7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34.58</c:v>
                </c:pt>
                <c:pt idx="1">
                  <c:v>29.63</c:v>
                </c:pt>
                <c:pt idx="2">
                  <c:v>27.03</c:v>
                </c:pt>
                <c:pt idx="3">
                  <c:v>24.59</c:v>
                </c:pt>
                <c:pt idx="4">
                  <c:v>22.01</c:v>
                </c:pt>
              </c:numCache>
            </c:numRef>
          </c:val>
          <c:extLst>
            <c:ext xmlns:c16="http://schemas.microsoft.com/office/drawing/2014/chart" uri="{C3380CC4-5D6E-409C-BE32-E72D297353CC}">
              <c16:uniqueId val="{00000001-46CA-438F-8684-F80581A0A7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-3.96</c:v>
                </c:pt>
                <c:pt idx="1">
                  <c:v>-2.74</c:v>
                </c:pt>
                <c:pt idx="2">
                  <c:v>7.0000000000000007E-2</c:v>
                </c:pt>
                <c:pt idx="3">
                  <c:v>-2.77</c:v>
                </c:pt>
                <c:pt idx="4">
                  <c:v>-1.51</c:v>
                </c:pt>
              </c:numCache>
            </c:numRef>
          </c:val>
          <c:smooth val="0"/>
          <c:extLst>
            <c:ext xmlns:c16="http://schemas.microsoft.com/office/drawing/2014/chart" uri="{C3380CC4-5D6E-409C-BE32-E72D297353CC}">
              <c16:uniqueId val="{00000002-46CA-438F-8684-F80581A0A7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0.04</c:v>
                </c:pt>
                <c:pt idx="8">
                  <c:v>#N/A</c:v>
                </c:pt>
                <c:pt idx="9">
                  <c:v>0</c:v>
                </c:pt>
              </c:numCache>
            </c:numRef>
          </c:val>
          <c:extLst>
            <c:ext xmlns:c16="http://schemas.microsoft.com/office/drawing/2014/chart" uri="{C3380CC4-5D6E-409C-BE32-E72D297353CC}">
              <c16:uniqueId val="{00000000-E363-465E-BE6E-85BC48AC5E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63-465E-BE6E-85BC48AC5E56}"/>
            </c:ext>
          </c:extLst>
        </c:ser>
        <c:ser>
          <c:idx val="2"/>
          <c:order val="2"/>
          <c:tx>
            <c:strRef>
              <c:f>データシート!$A$29</c:f>
              <c:strCache>
                <c:ptCount val="1"/>
                <c:pt idx="0">
                  <c:v>能代市簡易水道事業会計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2-E363-465E-BE6E-85BC48AC5E56}"/>
            </c:ext>
          </c:extLst>
        </c:ser>
        <c:ser>
          <c:idx val="3"/>
          <c:order val="3"/>
          <c:tx>
            <c:strRef>
              <c:f>データシート!$A$30</c:f>
              <c:strCache>
                <c:ptCount val="1"/>
                <c:pt idx="0">
                  <c:v>能代市浄化槽整備事業特別会計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3-E363-465E-BE6E-85BC48AC5E56}"/>
            </c:ext>
          </c:extLst>
        </c:ser>
        <c:ser>
          <c:idx val="4"/>
          <c:order val="4"/>
          <c:tx>
            <c:strRef>
              <c:f>データシート!$A$31</c:f>
              <c:strCache>
                <c:ptCount val="1"/>
                <c:pt idx="0">
                  <c:v>能代市工業用水道事業会計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0.12</c:v>
                </c:pt>
              </c:numCache>
            </c:numRef>
          </c:val>
          <c:extLst>
            <c:ext xmlns:c16="http://schemas.microsoft.com/office/drawing/2014/chart" uri="{C3380CC4-5D6E-409C-BE32-E72D297353CC}">
              <c16:uniqueId val="{00000004-E363-465E-BE6E-85BC48AC5E56}"/>
            </c:ext>
          </c:extLst>
        </c:ser>
        <c:ser>
          <c:idx val="5"/>
          <c:order val="5"/>
          <c:tx>
            <c:strRef>
              <c:f>データシート!$A$32</c:f>
              <c:strCache>
                <c:ptCount val="1"/>
                <c:pt idx="0">
                  <c:v>能代市国民健康保険特別会計（事業勘定）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0.61</c:v>
                </c:pt>
                <c:pt idx="2">
                  <c:v>#N/A</c:v>
                </c:pt>
                <c:pt idx="3">
                  <c:v>0.61</c:v>
                </c:pt>
                <c:pt idx="4">
                  <c:v>#N/A</c:v>
                </c:pt>
                <c:pt idx="5">
                  <c:v>0.79</c:v>
                </c:pt>
                <c:pt idx="6">
                  <c:v>#N/A</c:v>
                </c:pt>
                <c:pt idx="7">
                  <c:v>0.18</c:v>
                </c:pt>
                <c:pt idx="8">
                  <c:v>#N/A</c:v>
                </c:pt>
                <c:pt idx="9">
                  <c:v>0.3</c:v>
                </c:pt>
              </c:numCache>
            </c:numRef>
          </c:val>
          <c:extLst>
            <c:ext xmlns:c16="http://schemas.microsoft.com/office/drawing/2014/chart" uri="{C3380CC4-5D6E-409C-BE32-E72D297353CC}">
              <c16:uniqueId val="{00000005-E363-465E-BE6E-85BC48AC5E56}"/>
            </c:ext>
          </c:extLst>
        </c:ser>
        <c:ser>
          <c:idx val="6"/>
          <c:order val="6"/>
          <c:tx>
            <c:strRef>
              <c:f>データシート!$A$33</c:f>
              <c:strCache>
                <c:ptCount val="1"/>
                <c:pt idx="0">
                  <c:v>能代市介護保険特別会計（保険事業勘定）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1.04</c:v>
                </c:pt>
                <c:pt idx="2">
                  <c:v>#N/A</c:v>
                </c:pt>
                <c:pt idx="3">
                  <c:v>0.7</c:v>
                </c:pt>
                <c:pt idx="4">
                  <c:v>#N/A</c:v>
                </c:pt>
                <c:pt idx="5">
                  <c:v>1.41</c:v>
                </c:pt>
                <c:pt idx="6">
                  <c:v>#N/A</c:v>
                </c:pt>
                <c:pt idx="7">
                  <c:v>1.92</c:v>
                </c:pt>
                <c:pt idx="8">
                  <c:v>#N/A</c:v>
                </c:pt>
                <c:pt idx="9">
                  <c:v>1.89</c:v>
                </c:pt>
              </c:numCache>
            </c:numRef>
          </c:val>
          <c:extLst>
            <c:ext xmlns:c16="http://schemas.microsoft.com/office/drawing/2014/chart" uri="{C3380CC4-5D6E-409C-BE32-E72D297353CC}">
              <c16:uniqueId val="{00000006-E363-465E-BE6E-85BC48AC5E56}"/>
            </c:ext>
          </c:extLst>
        </c:ser>
        <c:ser>
          <c:idx val="7"/>
          <c:order val="7"/>
          <c:tx>
            <c:strRef>
              <c:f>データシート!$A$34</c:f>
              <c:strCache>
                <c:ptCount val="1"/>
                <c:pt idx="0">
                  <c:v>能代市水道事業会計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3.33</c:v>
                </c:pt>
                <c:pt idx="2">
                  <c:v>#N/A</c:v>
                </c:pt>
                <c:pt idx="3">
                  <c:v>3.7</c:v>
                </c:pt>
                <c:pt idx="4">
                  <c:v>#N/A</c:v>
                </c:pt>
                <c:pt idx="5">
                  <c:v>3.17</c:v>
                </c:pt>
                <c:pt idx="6">
                  <c:v>#N/A</c:v>
                </c:pt>
                <c:pt idx="7">
                  <c:v>3.04</c:v>
                </c:pt>
                <c:pt idx="8">
                  <c:v>#N/A</c:v>
                </c:pt>
                <c:pt idx="9">
                  <c:v>2.85</c:v>
                </c:pt>
              </c:numCache>
            </c:numRef>
          </c:val>
          <c:extLst>
            <c:ext xmlns:c16="http://schemas.microsoft.com/office/drawing/2014/chart" uri="{C3380CC4-5D6E-409C-BE32-E72D297353CC}">
              <c16:uniqueId val="{00000007-E363-465E-BE6E-85BC48AC5E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4.2300000000000004</c:v>
                </c:pt>
                <c:pt idx="2">
                  <c:v>#N/A</c:v>
                </c:pt>
                <c:pt idx="3">
                  <c:v>5.58</c:v>
                </c:pt>
                <c:pt idx="4">
                  <c:v>#N/A</c:v>
                </c:pt>
                <c:pt idx="5">
                  <c:v>6.18</c:v>
                </c:pt>
                <c:pt idx="6">
                  <c:v>#N/A</c:v>
                </c:pt>
                <c:pt idx="7">
                  <c:v>6.62</c:v>
                </c:pt>
                <c:pt idx="8">
                  <c:v>#N/A</c:v>
                </c:pt>
                <c:pt idx="9">
                  <c:v>7.38</c:v>
                </c:pt>
              </c:numCache>
            </c:numRef>
          </c:val>
          <c:extLst>
            <c:ext xmlns:c16="http://schemas.microsoft.com/office/drawing/2014/chart" uri="{C3380CC4-5D6E-409C-BE32-E72D297353CC}">
              <c16:uniqueId val="{00000008-E363-465E-BE6E-85BC48AC5E56}"/>
            </c:ext>
          </c:extLst>
        </c:ser>
        <c:ser>
          <c:idx val="9"/>
          <c:order val="9"/>
          <c:tx>
            <c:strRef>
              <c:f>データシート!$A$36</c:f>
              <c:strCache>
                <c:ptCount val="1"/>
                <c:pt idx="0">
                  <c:v>能代市下水道事業会計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4.3499999999999996</c:v>
                </c:pt>
                <c:pt idx="2">
                  <c:v>#N/A</c:v>
                </c:pt>
                <c:pt idx="3">
                  <c:v>5.44</c:v>
                </c:pt>
                <c:pt idx="4">
                  <c:v>#N/A</c:v>
                </c:pt>
                <c:pt idx="5">
                  <c:v>5.5</c:v>
                </c:pt>
                <c:pt idx="6">
                  <c:v>#N/A</c:v>
                </c:pt>
                <c:pt idx="7">
                  <c:v>8.61</c:v>
                </c:pt>
                <c:pt idx="8">
                  <c:v>#N/A</c:v>
                </c:pt>
                <c:pt idx="9">
                  <c:v>9.5299999999999994</c:v>
                </c:pt>
              </c:numCache>
            </c:numRef>
          </c:val>
          <c:extLst>
            <c:ext xmlns:c16="http://schemas.microsoft.com/office/drawing/2014/chart" uri="{C3380CC4-5D6E-409C-BE32-E72D297353CC}">
              <c16:uniqueId val="{00000009-E363-465E-BE6E-85BC48AC5E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2961</c:v>
                </c:pt>
                <c:pt idx="5">
                  <c:v>3011</c:v>
                </c:pt>
                <c:pt idx="8">
                  <c:v>3082</c:v>
                </c:pt>
                <c:pt idx="11">
                  <c:v>3051</c:v>
                </c:pt>
                <c:pt idx="14">
                  <c:v>3107</c:v>
                </c:pt>
              </c:numCache>
            </c:numRef>
          </c:val>
          <c:extLst>
            <c:ext xmlns:c16="http://schemas.microsoft.com/office/drawing/2014/chart" uri="{C3380CC4-5D6E-409C-BE32-E72D297353CC}">
              <c16:uniqueId val="{00000000-BD1C-4304-9673-3AB8B53114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1C-4304-9673-3AB8B53114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14</c:v>
                </c:pt>
                <c:pt idx="9">
                  <c:v>4</c:v>
                </c:pt>
                <c:pt idx="12">
                  <c:v>5</c:v>
                </c:pt>
              </c:numCache>
            </c:numRef>
          </c:val>
          <c:extLst>
            <c:ext xmlns:c16="http://schemas.microsoft.com/office/drawing/2014/chart" uri="{C3380CC4-5D6E-409C-BE32-E72D297353CC}">
              <c16:uniqueId val="{00000002-BD1C-4304-9673-3AB8B53114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2</c:v>
                </c:pt>
                <c:pt idx="6">
                  <c:v>2</c:v>
                </c:pt>
                <c:pt idx="9">
                  <c:v>2</c:v>
                </c:pt>
                <c:pt idx="12">
                  <c:v>2</c:v>
                </c:pt>
              </c:numCache>
            </c:numRef>
          </c:val>
          <c:extLst>
            <c:ext xmlns:c16="http://schemas.microsoft.com/office/drawing/2014/chart" uri="{C3380CC4-5D6E-409C-BE32-E72D297353CC}">
              <c16:uniqueId val="{00000003-BD1C-4304-9673-3AB8B53114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620</c:v>
                </c:pt>
                <c:pt idx="3">
                  <c:v>667</c:v>
                </c:pt>
                <c:pt idx="6">
                  <c:v>682</c:v>
                </c:pt>
                <c:pt idx="9">
                  <c:v>706</c:v>
                </c:pt>
                <c:pt idx="12">
                  <c:v>741</c:v>
                </c:pt>
              </c:numCache>
            </c:numRef>
          </c:val>
          <c:extLst>
            <c:ext xmlns:c16="http://schemas.microsoft.com/office/drawing/2014/chart" uri="{C3380CC4-5D6E-409C-BE32-E72D297353CC}">
              <c16:uniqueId val="{00000004-BD1C-4304-9673-3AB8B53114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1C-4304-9673-3AB8B53114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1C-4304-9673-3AB8B53114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3310</c:v>
                </c:pt>
                <c:pt idx="3">
                  <c:v>3360</c:v>
                </c:pt>
                <c:pt idx="6">
                  <c:v>3478</c:v>
                </c:pt>
                <c:pt idx="9">
                  <c:v>3547</c:v>
                </c:pt>
                <c:pt idx="12">
                  <c:v>3678</c:v>
                </c:pt>
              </c:numCache>
            </c:numRef>
          </c:val>
          <c:extLst>
            <c:ext xmlns:c16="http://schemas.microsoft.com/office/drawing/2014/chart" uri="{C3380CC4-5D6E-409C-BE32-E72D297353CC}">
              <c16:uniqueId val="{00000007-BD1C-4304-9673-3AB8B53114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983</c:v>
                </c:pt>
                <c:pt idx="2">
                  <c:v>#N/A</c:v>
                </c:pt>
                <c:pt idx="3">
                  <c:v>#N/A</c:v>
                </c:pt>
                <c:pt idx="4">
                  <c:v>1018</c:v>
                </c:pt>
                <c:pt idx="5">
                  <c:v>#N/A</c:v>
                </c:pt>
                <c:pt idx="6">
                  <c:v>#N/A</c:v>
                </c:pt>
                <c:pt idx="7">
                  <c:v>1094</c:v>
                </c:pt>
                <c:pt idx="8">
                  <c:v>#N/A</c:v>
                </c:pt>
                <c:pt idx="9">
                  <c:v>#N/A</c:v>
                </c:pt>
                <c:pt idx="10">
                  <c:v>1208</c:v>
                </c:pt>
                <c:pt idx="11">
                  <c:v>#N/A</c:v>
                </c:pt>
                <c:pt idx="12">
                  <c:v>#N/A</c:v>
                </c:pt>
                <c:pt idx="13">
                  <c:v>1319</c:v>
                </c:pt>
                <c:pt idx="14">
                  <c:v>#N/A</c:v>
                </c:pt>
              </c:numCache>
            </c:numRef>
          </c:val>
          <c:smooth val="0"/>
          <c:extLst>
            <c:ext xmlns:c16="http://schemas.microsoft.com/office/drawing/2014/chart" uri="{C3380CC4-5D6E-409C-BE32-E72D297353CC}">
              <c16:uniqueId val="{00000008-BD1C-4304-9673-3AB8B53114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30593</c:v>
                </c:pt>
                <c:pt idx="5">
                  <c:v>30147</c:v>
                </c:pt>
                <c:pt idx="8">
                  <c:v>29152</c:v>
                </c:pt>
                <c:pt idx="11">
                  <c:v>28279</c:v>
                </c:pt>
                <c:pt idx="14">
                  <c:v>26707</c:v>
                </c:pt>
              </c:numCache>
            </c:numRef>
          </c:val>
          <c:extLst>
            <c:ext xmlns:c16="http://schemas.microsoft.com/office/drawing/2014/chart" uri="{C3380CC4-5D6E-409C-BE32-E72D297353CC}">
              <c16:uniqueId val="{00000000-B127-4B32-BD6B-043DDFB88F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1843</c:v>
                </c:pt>
                <c:pt idx="5">
                  <c:v>1440</c:v>
                </c:pt>
                <c:pt idx="8">
                  <c:v>1073</c:v>
                </c:pt>
                <c:pt idx="11">
                  <c:v>1141</c:v>
                </c:pt>
                <c:pt idx="14">
                  <c:v>1188</c:v>
                </c:pt>
              </c:numCache>
            </c:numRef>
          </c:val>
          <c:extLst>
            <c:ext xmlns:c16="http://schemas.microsoft.com/office/drawing/2014/chart" uri="{C3380CC4-5D6E-409C-BE32-E72D297353CC}">
              <c16:uniqueId val="{00000001-B127-4B32-BD6B-043DDFB88F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10179</c:v>
                </c:pt>
                <c:pt idx="5">
                  <c:v>9466</c:v>
                </c:pt>
                <c:pt idx="8">
                  <c:v>9365</c:v>
                </c:pt>
                <c:pt idx="11">
                  <c:v>8605</c:v>
                </c:pt>
                <c:pt idx="14">
                  <c:v>7723</c:v>
                </c:pt>
              </c:numCache>
            </c:numRef>
          </c:val>
          <c:extLst>
            <c:ext xmlns:c16="http://schemas.microsoft.com/office/drawing/2014/chart" uri="{C3380CC4-5D6E-409C-BE32-E72D297353CC}">
              <c16:uniqueId val="{00000002-B127-4B32-BD6B-043DDFB88F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27-4B32-BD6B-043DDFB88F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27-4B32-BD6B-043DDFB88F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27-4B32-BD6B-043DDFB88F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2890</c:v>
                </c:pt>
                <c:pt idx="3">
                  <c:v>2945</c:v>
                </c:pt>
                <c:pt idx="6">
                  <c:v>3072</c:v>
                </c:pt>
                <c:pt idx="9">
                  <c:v>3224</c:v>
                </c:pt>
                <c:pt idx="12">
                  <c:v>3085</c:v>
                </c:pt>
              </c:numCache>
            </c:numRef>
          </c:val>
          <c:extLst>
            <c:ext xmlns:c16="http://schemas.microsoft.com/office/drawing/2014/chart" uri="{C3380CC4-5D6E-409C-BE32-E72D297353CC}">
              <c16:uniqueId val="{00000006-B127-4B32-BD6B-043DDFB88F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c:v>
                </c:pt>
                <c:pt idx="3">
                  <c:v>5</c:v>
                </c:pt>
                <c:pt idx="6">
                  <c:v>4</c:v>
                </c:pt>
                <c:pt idx="9">
                  <c:v>2</c:v>
                </c:pt>
                <c:pt idx="12">
                  <c:v>0</c:v>
                </c:pt>
              </c:numCache>
            </c:numRef>
          </c:val>
          <c:extLst>
            <c:ext xmlns:c16="http://schemas.microsoft.com/office/drawing/2014/chart" uri="{C3380CC4-5D6E-409C-BE32-E72D297353CC}">
              <c16:uniqueId val="{00000007-B127-4B32-BD6B-043DDFB88F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10119</c:v>
                </c:pt>
                <c:pt idx="3">
                  <c:v>10666</c:v>
                </c:pt>
                <c:pt idx="6">
                  <c:v>10471</c:v>
                </c:pt>
                <c:pt idx="9">
                  <c:v>11412</c:v>
                </c:pt>
                <c:pt idx="12">
                  <c:v>11604</c:v>
                </c:pt>
              </c:numCache>
            </c:numRef>
          </c:val>
          <c:extLst>
            <c:ext xmlns:c16="http://schemas.microsoft.com/office/drawing/2014/chart" uri="{C3380CC4-5D6E-409C-BE32-E72D297353CC}">
              <c16:uniqueId val="{00000008-B127-4B32-BD6B-043DDFB88F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27-4B32-BD6B-043DDFB88F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32415</c:v>
                </c:pt>
                <c:pt idx="3">
                  <c:v>31783</c:v>
                </c:pt>
                <c:pt idx="6">
                  <c:v>31024</c:v>
                </c:pt>
                <c:pt idx="9">
                  <c:v>29975</c:v>
                </c:pt>
                <c:pt idx="12">
                  <c:v>29304</c:v>
                </c:pt>
              </c:numCache>
            </c:numRef>
          </c:val>
          <c:extLst>
            <c:ext xmlns:c16="http://schemas.microsoft.com/office/drawing/2014/chart" uri="{C3380CC4-5D6E-409C-BE32-E72D297353CC}">
              <c16:uniqueId val="{0000000A-B127-4B32-BD6B-043DDFB88F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2815</c:v>
                </c:pt>
                <c:pt idx="2">
                  <c:v>#N/A</c:v>
                </c:pt>
                <c:pt idx="3">
                  <c:v>#N/A</c:v>
                </c:pt>
                <c:pt idx="4">
                  <c:v>4346</c:v>
                </c:pt>
                <c:pt idx="5">
                  <c:v>#N/A</c:v>
                </c:pt>
                <c:pt idx="6">
                  <c:v>#N/A</c:v>
                </c:pt>
                <c:pt idx="7">
                  <c:v>4980</c:v>
                </c:pt>
                <c:pt idx="8">
                  <c:v>#N/A</c:v>
                </c:pt>
                <c:pt idx="9">
                  <c:v>#N/A</c:v>
                </c:pt>
                <c:pt idx="10">
                  <c:v>6589</c:v>
                </c:pt>
                <c:pt idx="11">
                  <c:v>#N/A</c:v>
                </c:pt>
                <c:pt idx="12">
                  <c:v>#N/A</c:v>
                </c:pt>
                <c:pt idx="13">
                  <c:v>8375</c:v>
                </c:pt>
                <c:pt idx="14">
                  <c:v>#N/A</c:v>
                </c:pt>
              </c:numCache>
            </c:numRef>
          </c:val>
          <c:smooth val="0"/>
          <c:extLst>
            <c:ext xmlns:c16="http://schemas.microsoft.com/office/drawing/2014/chart" uri="{C3380CC4-5D6E-409C-BE32-E72D297353CC}">
              <c16:uniqueId val="{0000000B-B127-4B32-BD6B-043DDFB88F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4596</c:v>
                </c:pt>
                <c:pt idx="1">
                  <c:v>4087</c:v>
                </c:pt>
                <c:pt idx="2">
                  <c:v>3694</c:v>
                </c:pt>
              </c:numCache>
            </c:numRef>
          </c:val>
          <c:extLst>
            <c:ext xmlns:c16="http://schemas.microsoft.com/office/drawing/2014/chart" uri="{C3380CC4-5D6E-409C-BE32-E72D297353CC}">
              <c16:uniqueId val="{00000000-64A3-4F97-9CBC-78DACFBC4B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2153</c:v>
                </c:pt>
                <c:pt idx="1">
                  <c:v>1963</c:v>
                </c:pt>
                <c:pt idx="2">
                  <c:v>1641</c:v>
                </c:pt>
              </c:numCache>
            </c:numRef>
          </c:val>
          <c:extLst>
            <c:ext xmlns:c16="http://schemas.microsoft.com/office/drawing/2014/chart" uri="{C3380CC4-5D6E-409C-BE32-E72D297353CC}">
              <c16:uniqueId val="{00000001-64A3-4F97-9CBC-78DACFBC4B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2533</c:v>
                </c:pt>
                <c:pt idx="1">
                  <c:v>2083</c:v>
                </c:pt>
                <c:pt idx="2">
                  <c:v>1741</c:v>
                </c:pt>
              </c:numCache>
            </c:numRef>
          </c:val>
          <c:extLst>
            <c:ext xmlns:c16="http://schemas.microsoft.com/office/drawing/2014/chart" uri="{C3380CC4-5D6E-409C-BE32-E72D297353CC}">
              <c16:uniqueId val="{00000002-64A3-4F97-9CBC-78DACFBC4B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{9B267C67-6407-4B1B-AF0A-6DC8A7936ABE}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11A-42E5-AF9F-0AE3970BCF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{77982143-0E02-48CB-A998-5345D31E2DA2}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1A-42E5-AF9F-0AE3970BCF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{8EEFE639-87FE-4CDD-9432-727F1A6CBF0C}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1A-42E5-AF9F-0AE3970BCF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{C0122C29-7C3D-4710-AE36-4F5928226358}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1A-42E5-AF9F-0AE3970BCF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{70CEE444-4477-40B0-A2EE-0F8D5128B344}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1A-42E5-AF9F-0AE3970BCFA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{5D35B097-CB08-455E-9B40-AC5C294E91F7}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11A-42E5-AF9F-0AE3970BCFA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{522A8628-A7BB-4DD1-A5A5-F504DC971055}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11A-42E5-AF9F-0AE3970BCFA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{3CD611A2-CC9E-43D7-B3B2-C20A3AAFD744}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11A-42E5-AF9F-0AE3970BCFA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{ADB79DD8-722E-43C6-87C8-2CC20D8C6E6B}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11A-42E5-AF9F-0AE3970BCF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60.6</c:v>
                </c:pt>
                <c:pt idx="16">
                  <c:v>62.7</c:v>
                </c:pt>
                <c:pt idx="24">
                  <c:v>64.599999999999994</c:v>
                </c:pt>
                <c:pt idx="32">
                  <c:v>65.2</c:v>
                </c:pt>
              </c:numCache>
            </c:numRef>
          </c:xVal>
          <c:yVal>
            <c:numRef>
              <c:f>公会計指標分析・財政指標組合せ分析表!$BP$51:$DC$51</c:f>
              <c:numCache>
                <c:formatCode>#,##0.0;"▲ "#,##0.0</c:formatCode>
                <c:ptCount val="40"/>
                <c:pt idx="0">
                  <c:v>21.9</c:v>
                </c:pt>
                <c:pt idx="8">
                  <c:v>33</c:v>
                </c:pt>
                <c:pt idx="16">
                  <c:v>35.4</c:v>
                </c:pt>
                <c:pt idx="24">
                  <c:v>48.2</c:v>
                </c:pt>
                <c:pt idx="32">
                  <c:v>60.8</c:v>
                </c:pt>
              </c:numCache>
            </c:numRef>
          </c:yVal>
          <c:smooth val="0"/>
          <c:extLst>
            <c:ext xmlns:c16="http://schemas.microsoft.com/office/drawing/2014/chart" uri="{C3380CC4-5D6E-409C-BE32-E72D297353CC}">
              <c16:uniqueId val="{00000009-D11A-42E5-AF9F-0AE3970BCF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{05FF4109-021D-4E7A-8A0C-89EF2859896E}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11A-42E5-AF9F-0AE3970BCF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{AF83C363-F153-4CE7-B1D9-B8F6C6C11202}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1A-42E5-AF9F-0AE3970BCF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{B23064A9-263C-4B82-8EA1-737BF3200EC6}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1A-42E5-AF9F-0AE3970BCF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{64D30723-56BE-4FE4-AF84-56EF731EED50}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1A-42E5-AF9F-0AE3970BCF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{59C0A94D-2F84-4188-85A6-88729C95D903}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1A-42E5-AF9F-0AE3970BCFA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{14A18441-F5C4-429B-B43A-30A9320489DB}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11A-42E5-AF9F-0AE3970BCFA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{49DE8343-D40B-44C9-8EEB-2A0248224DD6}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11A-42E5-AF9F-0AE3970BCFA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{44353D63-4B08-451F-90E9-75B65E39041F}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11A-42E5-AF9F-0AE3970BCFA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{70E201DF-D68E-4527-89C2-3E775AE96A14}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11A-42E5-AF9F-0AE3970BCF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61.7</c:v>
                </c:pt>
                <c:pt idx="16">
                  <c:v>62.8</c:v>
                </c:pt>
                <c:pt idx="24">
                  <c:v>64</c:v>
                </c:pt>
                <c:pt idx="32">
                  <c:v>64.599999999999994</c:v>
                </c:pt>
              </c:numCache>
            </c:numRef>
          </c:xVal>
          <c:yVal>
            <c:numRef>
              <c:f>公会計指標分析・財政指標組合せ分析表!$BP$55:$DC$55</c:f>
              <c:numCache>
                <c:formatCode>#,##0.0;"▲ "#,##0.0</c:formatCode>
                <c:ptCount val="40"/>
                <c:pt idx="0">
                  <c:v>22.7</c:v>
                </c:pt>
                <c:pt idx="8">
                  <c:v>41.5</c:v>
                </c:pt>
                <c:pt idx="16">
                  <c:v>23</c:v>
                </c:pt>
                <c:pt idx="24">
                  <c:v>15.5</c:v>
                </c:pt>
                <c:pt idx="32">
                  <c:v>13</c:v>
                </c:pt>
              </c:numCache>
            </c:numRef>
          </c:yVal>
          <c:smooth val="0"/>
          <c:extLst>
            <c:ext xmlns:c16="http://schemas.microsoft.com/office/drawing/2014/chart" uri="{C3380CC4-5D6E-409C-BE32-E72D297353CC}">
              <c16:uniqueId val="{00000013-D11A-42E5-AF9F-0AE3970BCFA1}"/>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{13C537EA-5B83-4CBD-BCD2-ADE2A627223C}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982-4398-A26D-F2DDEF9234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{CA3C5E5F-50EE-4665-9464-7BE710C8179F}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82-4398-A26D-F2DDEF9234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{C5F950EC-DAA1-483C-8BA0-C456C62E7004}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82-4398-A26D-F2DDEF9234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{3F870EFE-338C-4D10-B822-3004C2079D94}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82-4398-A26D-F2DDEF9234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{FA31CE70-22FC-4D8F-905E-1483F185614F}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82-4398-A26D-F2DDEF92340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{5037353B-1C15-4E63-831D-58CE682B9643}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982-4398-A26D-F2DDEF92340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{62835D17-9325-4712-9B3C-4E01DFDF473F}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982-4398-A26D-F2DDEF92340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{CCF36E06-FC9C-4D53-A381-928BC516FEEB}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982-4398-A26D-F2DDEF92340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{145CD640-FE9C-46A5-960D-8FEFD6B09861}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982-4398-A26D-F2DDEF9234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7.4</c:v>
                </c:pt>
                <c:pt idx="16">
                  <c:v>7.7</c:v>
                </c:pt>
                <c:pt idx="24">
                  <c:v>8.1</c:v>
                </c:pt>
                <c:pt idx="32">
                  <c:v>8.6999999999999993</c:v>
                </c:pt>
              </c:numCache>
            </c:numRef>
          </c:xVal>
          <c:yVal>
            <c:numRef>
              <c:f>公会計指標分析・財政指標組合せ分析表!$BP$73:$DC$73</c:f>
              <c:numCache>
                <c:formatCode>#,##0.0;"▲ "#,##0.0</c:formatCode>
                <c:ptCount val="40"/>
                <c:pt idx="0">
                  <c:v>21.9</c:v>
                </c:pt>
                <c:pt idx="8">
                  <c:v>33</c:v>
                </c:pt>
                <c:pt idx="16">
                  <c:v>35.4</c:v>
                </c:pt>
                <c:pt idx="24">
                  <c:v>48.2</c:v>
                </c:pt>
                <c:pt idx="32">
                  <c:v>60.8</c:v>
                </c:pt>
              </c:numCache>
            </c:numRef>
          </c:yVal>
          <c:smooth val="0"/>
          <c:extLst>
            <c:ext xmlns:c16="http://schemas.microsoft.com/office/drawing/2014/chart" uri="{C3380CC4-5D6E-409C-BE32-E72D297353CC}">
              <c16:uniqueId val="{00000009-D982-4398-A26D-F2DDEF9234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{A239862C-1B67-43CF-AAEA-309CD25CAC02}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982-4398-A26D-F2DDEF9234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{53968D11-EFD7-458A-9F41-1865B6A7F7D1}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82-4398-A26D-F2DDEF9234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{27711E26-9000-4D9B-9C07-50F199CD04EA}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82-4398-A26D-F2DDEF9234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{2BA0BDAD-5F69-4A25-B041-44283E0224B5}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82-4398-A26D-F2DDEF9234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{57A33FF1-1425-460B-97D9-84147ED34F90}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82-4398-A26D-F2DDEF92340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{E271BAF1-19F4-447B-944B-3FFA39182E16}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982-4398-A26D-F2DDEF92340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{EA31D2B5-200F-4EA0-A9A6-E2C4FE2029D7}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982-4398-A26D-F2DDEF92340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{2E3F2F2F-C07F-4C30-B19E-9BF61D339BD9}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982-4398-A26D-F2DDEF92340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{09AAE342-6B55-4EF4-A12C-B3BFA9E03A2B}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982-4398-A26D-F2DDEF9234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22.7</c:v>
                </c:pt>
                <c:pt idx="8">
                  <c:v>41.5</c:v>
                </c:pt>
                <c:pt idx="16">
                  <c:v>23</c:v>
                </c:pt>
                <c:pt idx="24">
                  <c:v>15.5</c:v>
                </c:pt>
                <c:pt idx="32">
                  <c:v>13</c:v>
                </c:pt>
              </c:numCache>
            </c:numRef>
          </c:yVal>
          <c:smooth val="0"/>
          <c:extLst>
            <c:ext xmlns:c16="http://schemas.microsoft.com/office/drawing/2014/chart" uri="{C3380CC4-5D6E-409C-BE32-E72D297353CC}">
              <c16:uniqueId val="{00000013-D982-4398-A26D-F2DDEF92340C}"/>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令和５年度における実質公債比率の分子については、落合テニスコート整備事業の元金償還開始等により、元利償還金が</a:t>
          </a:r>
          <a:r>
            <a:rPr kumimoji="1" lang="en-US" altLang="ja-JP" sz="1100">
              <a:latin typeface="ＭＳ ゴシック" pitchFamily="49" charset="-128"/>
              <a:ea typeface="ＭＳ ゴシック" pitchFamily="49" charset="-128"/>
            </a:rPr>
            <a:t>131</a:t>
          </a:r>
          <a:r>
            <a:rPr kumimoji="1" lang="ja-JP" altLang="en-US" sz="1100">
              <a:latin typeface="ＭＳ ゴシック" pitchFamily="49" charset="-128"/>
              <a:ea typeface="ＭＳ ゴシック" pitchFamily="49" charset="-128"/>
            </a:rPr>
            <a:t>百万円の増となったことから、前年度比</a:t>
          </a:r>
          <a:r>
            <a:rPr kumimoji="1" lang="en-US" altLang="ja-JP" sz="1100">
              <a:latin typeface="ＭＳ ゴシック" pitchFamily="49" charset="-128"/>
              <a:ea typeface="ＭＳ ゴシック" pitchFamily="49" charset="-128"/>
            </a:rPr>
            <a:t>111</a:t>
          </a:r>
          <a:r>
            <a:rPr kumimoji="1" lang="ja-JP" altLang="en-US" sz="1100">
              <a:latin typeface="ＭＳ ゴシック" pitchFamily="49" charset="-128"/>
              <a:ea typeface="ＭＳ ゴシック" pitchFamily="49" charset="-128"/>
            </a:rPr>
            <a:t>百万円の増となった。</a:t>
          </a:r>
        </a:p>
        <a:p>
          <a:r>
            <a:rPr kumimoji="1" lang="ja-JP" altLang="en-US" sz="1100">
              <a:latin typeface="ＭＳ ゴシック" pitchFamily="49" charset="-128"/>
              <a:ea typeface="ＭＳ ゴシック" pitchFamily="49" charset="-128"/>
            </a:rPr>
            <a:t>　上記事業や庁舎整備事業に係る地方債の元金償還が今後も続くほか、能代山本広域市町村圏組合における一般廃棄物処理施設整備事業に伴う負担金増が見込まれるが、分子・分母からそれぞれ差し引く普通交付税に算入された元利償還金等の増加により、中長期的には適正範囲で推移するものと見込まれる。</a:t>
          </a:r>
        </a:p>
        <a:p>
          <a:r>
            <a:rPr kumimoji="1" lang="ja-JP" altLang="en-US" sz="1100">
              <a:latin typeface="ＭＳ ゴシック" pitchFamily="49" charset="-128"/>
              <a:ea typeface="ＭＳ ゴシック" pitchFamily="49" charset="-128"/>
            </a:rPr>
            <a:t>　今後は、有利な利率で借り換え可能なものについては、積極的に借り換えを行い、地方債依存の財政運営を防ぐためにも、緊急度、住民ニーズを的確に把握した事業の選択を行い、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当市では、満期一括償還の地方債を発行していないため、減債基金の残高と減債基金積立相当額に該当する数値はありません。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５年度における将来負担比率の分子については、水道事業における資本的収支に関する他会計繰入金等の増により、公営企業債等繰入見込額が増加したが、庁舎整備事業及び道の駅ふたつい事業等に係る元金償還により地方債現在高が減となったため、将来負担額が</a:t>
          </a:r>
          <a:r>
            <a:rPr kumimoji="1" lang="en-US" altLang="ja-JP" sz="1100">
              <a:latin typeface="ＭＳ ゴシック" pitchFamily="49" charset="-128"/>
              <a:ea typeface="ＭＳ ゴシック" pitchFamily="49" charset="-128"/>
            </a:rPr>
            <a:t>620</a:t>
          </a:r>
          <a:r>
            <a:rPr kumimoji="1" lang="ja-JP" altLang="en-US" sz="1100">
              <a:latin typeface="ＭＳ ゴシック" pitchFamily="49" charset="-128"/>
              <a:ea typeface="ＭＳ ゴシック" pitchFamily="49" charset="-128"/>
            </a:rPr>
            <a:t>百万円の減となったものの、基準財政需要額算入見込額や、財政調整基金といった充当可能財源等の減により、前年度比</a:t>
          </a:r>
          <a:r>
            <a:rPr kumimoji="1" lang="en-US" altLang="ja-JP" sz="1100">
              <a:latin typeface="ＭＳ ゴシック" pitchFamily="49" charset="-128"/>
              <a:ea typeface="ＭＳ ゴシック" pitchFamily="49" charset="-128"/>
            </a:rPr>
            <a:t>1,786</a:t>
          </a:r>
          <a:r>
            <a:rPr kumimoji="1" lang="ja-JP" altLang="en-US" sz="1100">
              <a:latin typeface="ＭＳ ゴシック" pitchFamily="49" charset="-128"/>
              <a:ea typeface="ＭＳ ゴシック" pitchFamily="49" charset="-128"/>
            </a:rPr>
            <a:t>百万円の増となった。</a:t>
          </a:r>
        </a:p>
        <a:p>
          <a:r>
            <a:rPr kumimoji="1" lang="ja-JP" altLang="en-US" sz="1100">
              <a:latin typeface="ＭＳ ゴシック" pitchFamily="49" charset="-128"/>
              <a:ea typeface="ＭＳ ゴシック" pitchFamily="49" charset="-128"/>
            </a:rPr>
            <a:t>　今後は、能代山本広域市町村圏組合における一般廃棄物処理施設整備事業に伴う地方債残高の増加に加え、人口減少に伴う市税や地方交付税の減等により財政調整基金の取り崩し増加が見込まれており、将来負担比率の分子は増大していくことが予想される。</a:t>
          </a:r>
        </a:p>
        <a:p>
          <a:r>
            <a:rPr kumimoji="1" lang="ja-JP" altLang="en-US" sz="1100">
              <a:latin typeface="ＭＳ ゴシック" pitchFamily="49" charset="-128"/>
              <a:ea typeface="ＭＳ ゴシック" pitchFamily="49" charset="-128"/>
            </a:rPr>
            <a:t>　このため、行財政改革により事業を取捨選択し、将来世代の負担を先送りすることのないよう適正な地方債発行に努めていく。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秋田県能代市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令和５年度は、令和５年７月に発生した大雨災害に係る復旧事業等の実施等に伴う「財政調整基金」の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百万円の減や、庁舎整備事業費等に係る地方債償還による「減債基金」の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百万円の減、地域振興基金等の段階的な取り崩しに伴う「特定目的基金」全体の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給与改定による人件費等の増や、能代山本広域市町村圏組合における一般廃棄物処理施設整備事業等に係る公債費の増加等により、厳しい財政運営が予想されることから、段階的に各基金を取り崩しての事業実施が見込まれる。限りある基金に頼ることなく、適切な財源確保と歳出の精査に取り組み、基金を一定水準で維持できるよう安定した財政運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・地域振興基金：新市建設計画に基づく地域住民の連帯強化又は旧市町の区域における地域振興等につながる事業への充当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・ふるさと創生基金：ふるさとの歴史・文化の環境づくりにふさわしい事業への充当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・ふるさと納税基金：ふるさと納税制度により寄せられた個人からの寄附金を活用し、寄附者の意向を反映した施策への充当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その他特定目的基金全体では減となった。主な基金の減理由は下記のとおり。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・地域振興基金：上記に該当する事業へ段階的に充当しているため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・ふるさと納税基金：上記に該当する事業へ段階的に充当しているため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今後も活用目的に資する事業へ充当し、段階的に取り崩していく。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百万円を積み立てた一方、令和５年７月大雨災害に係る復旧事業等の収支不足の補てんのため、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歳入では人口減少等の影響により市税や地方交付税の減少が見込まれ、歳出では給与改定による人件費等の増や、能代山本広域市町村圏組合における一般廃棄物処理施設整備事業等に係る市債の元金償還による公債費の増及び物価高騰及び近年の異常気象等への対応経費の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今後も残高の減少が続くと予想されることから、行財政改革のさらなる推進を図るとともに、事業を取捨選択しながら歳入と歳出のバランスを図り、標準財政規模の１０％程度を維持できるよう努める。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庁舎整備事業費、二ツ井テニスコート整備事業費及び道の駅ふたつい整備事業費に係る地方債償還、並びに令和３年度臨時財政対策債の元金償還のため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上記の事業等に係る償還のため取り崩していく。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724E5B-B8C0-4E86-AED3-871BE53C3F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A1574E6-0FDA-407A-86E9-4F30D3EB5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A4795DE-4155-447C-9005-A5F757421BD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4244423-2111-4916-9695-1ABE35404A1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81AF8A0-7532-47CD-ACAF-0CDF445FC73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C215049-E71D-4047-AAD9-D65924514B6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BCBF79E-4E09-417A-936F-9C5F4FE94E0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5B2AE86-8D76-4DCC-97D6-F65DBC71127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5250375-A06C-422F-988A-0C193857E5A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6A78EE3-8ECB-44AF-8C72-929ABD92BB1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5194218-FF77-4143-9B2C-CC079A6A521A}"/>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200A23D-1D0F-4AEC-835E-B10A7BE004D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BA7FDF1-A0CC-4873-B6E8-A5A32793683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71C9E7F-D808-4E86-B751-88D37480975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AC8D4D2-75EC-4C28-A0F2-8A31FE4ABF5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2F18508-C5A2-4352-8D90-AA8A9CB7D21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721DA67-5EA2-4DDE-B6FD-6DEF5B39A96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3277293-461A-4139-BC0A-C524C856913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5F0CF19-0219-4EFC-9C77-DA0B6AF2A4D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7B5A88A-4A76-422D-899E-00E470414CB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062BA6A-F934-45AF-B41F-DC8E23F2EC2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1A97D73-977B-4C4A-8297-96045C0CFA0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43A4DE1-AF67-4A3F-A1A8-19C00BFB277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173BA32-DC03-4D01-82D6-2D683214DAE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C0E2A52-30F9-4A00-B0A9-73CF621FD9F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A2C3EE2-7BB8-4F8B-B2F5-96B47165D89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544F690-7663-479A-90EB-8DFFBEF0B40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3A9F2B0-BB8C-4DD9-9020-78D42C861B8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E61BA60-9E87-4585-A32E-ED3CB0386B2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6A6905E-38F7-469C-AAA6-5628A9A476E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1727F2E-BBE8-42EE-9683-B9E34E2A0A2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9824144-55C1-491D-9DCA-0E931E9DCB61}"/>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E78DB4E-5EDE-413A-9D67-7F641F9F6C0C}"/>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2DC065A-3DA4-4C40-BFAE-4F3C09A3B25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43C1465-20FF-4AAE-9A4F-85B0CB253B2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3D1847B-988D-48C5-956F-C2E3C486DC62}"/>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74FF169-C443-4D5E-BAB3-CBA8F3F0DBE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7959D9E-F999-467D-98CF-36A74BE689F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265643C-A1A1-4E90-96B8-71CC108B1BF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CC3B3B9-C869-4356-9533-1BBC1B6FE6B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C2B568A-194B-4824-9A4B-657D5932486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9A11B03-0B31-422D-8F24-D590DEA126D6}"/>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905ADFD-B1CD-45AB-AD1A-9A3866A02904}"/>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0FE65A7-BF64-4633-903A-31681C5620F7}"/>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6877657-104F-42E8-B1F2-051FA135D1F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1624791-F323-4F83-8B93-4C2A93257F3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44D385F-76A7-43A4-B245-6936E16CD84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ja-JP" altLang="en-US" sz="1100">
              <a:solidFill>
                <a:schemeClr val="tx1"/>
              </a:solidFill>
              <a:latin typeface="ＭＳ Ｐゴシック" panose="020B0600070205080204" pitchFamily="50" charset="-128"/>
              <a:ea typeface="ＭＳ Ｐゴシック" panose="020B0600070205080204" pitchFamily="50" charset="-128"/>
            </a:rPr>
            <a:t>類似団体平均及び全国平均を上回っており、前年度比で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0.6</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ポイント増加している。これは、旧市民体育館や閉校となった校舎など耐用年数を経過した施設を多く保有していることが主な要因である。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今後も、公共施設等総合管理計画及び個別施設計画に基づき、施設保有量の適正化や予防保全型管理による長寿命化等に取り組んでいく。</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121B271-B89D-4A20-962E-D1123C26F06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DBC8CC0-5785-4A98-AB3C-2D33F7011B7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7673399-41B7-4127-8837-F53DE3D3D408}"/>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B54A86D-F28D-42EF-AA8D-D75E5DF1E23C}"/>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52A60B6-6617-48F1-B216-545C2B0E161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1D82ED4-B00B-4098-B735-4BE1B4742AA1}"/>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A5D1329-E2DB-4BDF-8901-679CECD8B33F}"/>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B983572-1ED3-4849-A13F-5D48F57E5F6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9214F35-B5F5-4CB6-9658-B62EFB3B473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8A4248D-9F05-43BA-ABCC-3F44947599F1}"/>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77243AD-FA16-485F-A7BC-D2992146C55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DA9099A-4208-4441-B662-12D336D14BBA}"/>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DA4C83B-0A9E-4291-B173-850D14C27213}"/>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4C4F39E-4481-47AF-93C4-CBB1FD3EE18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3629495-5636-4007-A4B2-90DE09D12B7B}"/>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6E02C83-9986-4DDC-A640-FBE5DB522F3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61C7B399-4A0B-496E-BB29-691EAB1D5AFD}"/>
            </a:ext>
          </a:extLst>
        </xdr:cNvPr>
        <xdr:cNvCxnSpPr/>
      </xdr:nvCxnSpPr>
      <xdr:spPr>
        <a:xfrm flipV="1">
          <a:off x="4206240" y="519387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B66C63E8-4724-4F28-8774-5FE5A80FAAAD}"/>
            </a:ext>
          </a:extLst>
        </xdr:cNvPr>
        <xdr:cNvSpPr txBox="1"/>
      </xdr:nvSpPr>
      <xdr:spPr>
        <a:xfrm>
          <a:off x="4258945" y="640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1886529E-CACB-4916-A71A-DDF18F4E4DA6}"/>
            </a:ext>
          </a:extLst>
        </xdr:cNvPr>
        <xdr:cNvCxnSpPr/>
      </xdr:nvCxnSpPr>
      <xdr:spPr>
        <a:xfrm>
          <a:off x="4119245" y="639783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AF01AB26-D491-4443-B641-9CEA59F8533C}"/>
            </a:ext>
          </a:extLst>
        </xdr:cNvPr>
        <xdr:cNvSpPr txBox="1"/>
      </xdr:nvSpPr>
      <xdr:spPr>
        <a:xfrm>
          <a:off x="4258945" y="497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2F67C8BB-E049-4FFC-9718-315651D1A22C}"/>
            </a:ext>
          </a:extLst>
        </xdr:cNvPr>
        <xdr:cNvCxnSpPr/>
      </xdr:nvCxnSpPr>
      <xdr:spPr>
        <a:xfrm>
          <a:off x="4119245" y="51938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0" name="有形固定資産減価償却率平均値テキスト">
          <a:extLst>
            <a:ext uri="{FF2B5EF4-FFF2-40B4-BE49-F238E27FC236}">
              <a16:creationId xmlns:a16="http://schemas.microsoft.com/office/drawing/2014/main" id="{8B33C795-3C6D-4860-95F9-18ECFB0FC89F}"/>
            </a:ext>
          </a:extLst>
        </xdr:cNvPr>
        <xdr:cNvSpPr txBox="1"/>
      </xdr:nvSpPr>
      <xdr:spPr>
        <a:xfrm>
          <a:off x="4258945" y="5530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97DF0117-9DCB-4A8A-B988-EF300F8216F8}"/>
            </a:ext>
          </a:extLst>
        </xdr:cNvPr>
        <xdr:cNvSpPr/>
      </xdr:nvSpPr>
      <xdr:spPr>
        <a:xfrm>
          <a:off x="4157345" y="567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3EBDBBB3-C19E-4C5E-999E-1536875095FD}"/>
            </a:ext>
          </a:extLst>
        </xdr:cNvPr>
        <xdr:cNvSpPr/>
      </xdr:nvSpPr>
      <xdr:spPr>
        <a:xfrm>
          <a:off x="3537585" y="5653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80CEA9E2-A611-4B93-B53C-CFC5AD2507AC}"/>
            </a:ext>
          </a:extLst>
        </xdr:cNvPr>
        <xdr:cNvSpPr/>
      </xdr:nvSpPr>
      <xdr:spPr>
        <a:xfrm>
          <a:off x="2867025" y="5614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368243DE-53E0-472D-8287-60DC7C1B2F46}"/>
            </a:ext>
          </a:extLst>
        </xdr:cNvPr>
        <xdr:cNvSpPr/>
      </xdr:nvSpPr>
      <xdr:spPr>
        <a:xfrm>
          <a:off x="2196465" y="5574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71332</xdr:rowOff>
    </xdr:from>
    <xdr:to>
      <xdr:col>7</xdr:col>
      <xdr:colOff>187325</xdr:colOff>
      <xdr:row>29</xdr:row>
      <xdr:rowOff>1482</xdr:rowOff>
    </xdr:to>
    <xdr:sp macro="" textlink="">
      <xdr:nvSpPr>
        <xdr:cNvPr id="75" name="フローチャート: 判断 74">
          <a:extLst>
            <a:ext uri="{FF2B5EF4-FFF2-40B4-BE49-F238E27FC236}">
              <a16:creationId xmlns:a16="http://schemas.microsoft.com/office/drawing/2014/main" id="{A4B05002-9843-4F42-AA20-C018CF122E4E}"/>
            </a:ext>
          </a:extLst>
        </xdr:cNvPr>
        <xdr:cNvSpPr/>
      </xdr:nvSpPr>
      <xdr:spPr>
        <a:xfrm>
          <a:off x="1525905" y="5534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27FFEEA-17F0-44B5-96D7-8F05B6F61EA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55B244E-9DF5-4641-B949-543BF7FD24B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DFD2752-7151-459B-B6F9-B196789F3BC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EDA22C3-97D9-4486-8AE4-578563E5317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4D35ABB-9D43-4B34-898E-7318D4E9012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1" name="楕円 80">
          <a:extLst>
            <a:ext uri="{FF2B5EF4-FFF2-40B4-BE49-F238E27FC236}">
              <a16:creationId xmlns:a16="http://schemas.microsoft.com/office/drawing/2014/main" id="{687E4BC9-CADA-41B0-8747-46C72120C019}"/>
            </a:ext>
          </a:extLst>
        </xdr:cNvPr>
        <xdr:cNvSpPr/>
      </xdr:nvSpPr>
      <xdr:spPr>
        <a:xfrm>
          <a:off x="4157345"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43832</xdr:rowOff>
    </xdr:from>
    <xdr:ext cx="405111" cy="259045"/>
    <xdr:sp macro="" textlink="">
      <xdr:nvSpPr>
        <xdr:cNvPr id="82" name="有形固定資産減価償却率該当値テキスト">
          <a:extLst>
            <a:ext uri="{FF2B5EF4-FFF2-40B4-BE49-F238E27FC236}">
              <a16:creationId xmlns:a16="http://schemas.microsoft.com/office/drawing/2014/main" id="{BFF2851A-8100-40D9-AE32-90737D08E926}"/>
            </a:ext>
          </a:extLst>
        </xdr:cNvPr>
        <xdr:cNvSpPr txBox="1"/>
      </xdr:nvSpPr>
      <xdr:spPr>
        <a:xfrm>
          <a:off x="4258945"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3" name="楕円 82">
          <a:extLst>
            <a:ext uri="{FF2B5EF4-FFF2-40B4-BE49-F238E27FC236}">
              <a16:creationId xmlns:a16="http://schemas.microsoft.com/office/drawing/2014/main" id="{E6CDF323-0882-4367-9762-46DEFB9B2AD1}"/>
            </a:ext>
          </a:extLst>
        </xdr:cNvPr>
        <xdr:cNvSpPr/>
      </xdr:nvSpPr>
      <xdr:spPr>
        <a:xfrm>
          <a:off x="3537585" y="5674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116205</xdr:rowOff>
    </xdr:to>
    <xdr:cxnSp macro="">
      <xdr:nvCxnSpPr>
        <xdr:cNvPr id="84" name="直線コネクタ 83">
          <a:extLst>
            <a:ext uri="{FF2B5EF4-FFF2-40B4-BE49-F238E27FC236}">
              <a16:creationId xmlns:a16="http://schemas.microsoft.com/office/drawing/2014/main" id="{D8B550ED-0E64-4C7F-911E-30929B85B457}"/>
            </a:ext>
          </a:extLst>
        </xdr:cNvPr>
        <xdr:cNvCxnSpPr/>
      </xdr:nvCxnSpPr>
      <xdr:spPr>
        <a:xfrm>
          <a:off x="3588385" y="5725795"/>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146897</xdr:rowOff>
    </xdr:from>
    <xdr:to>
      <xdr:col>15</xdr:col>
      <xdr:colOff>187325</xdr:colOff>
      <xdr:row>29</xdr:row>
      <xdr:rowOff>77047</xdr:rowOff>
    </xdr:to>
    <xdr:sp macro="" textlink="">
      <xdr:nvSpPr>
        <xdr:cNvPr id="85" name="楕円 84">
          <a:extLst>
            <a:ext uri="{FF2B5EF4-FFF2-40B4-BE49-F238E27FC236}">
              <a16:creationId xmlns:a16="http://schemas.microsoft.com/office/drawing/2014/main" id="{5812F83C-E464-4E3C-86A9-662779EBFAA8}"/>
            </a:ext>
          </a:extLst>
        </xdr:cNvPr>
        <xdr:cNvSpPr/>
      </xdr:nvSpPr>
      <xdr:spPr>
        <a:xfrm>
          <a:off x="2867025" y="56104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26247</xdr:rowOff>
    </xdr:from>
    <xdr:to>
      <xdr:col>19</xdr:col>
      <xdr:colOff>136525</xdr:colOff>
      <xdr:row>29</xdr:row>
      <xdr:rowOff>94615</xdr:rowOff>
    </xdr:to>
    <xdr:cxnSp macro="">
      <xdr:nvCxnSpPr>
        <xdr:cNvPr id="86" name="直線コネクタ 85">
          <a:extLst>
            <a:ext uri="{FF2B5EF4-FFF2-40B4-BE49-F238E27FC236}">
              <a16:creationId xmlns:a16="http://schemas.microsoft.com/office/drawing/2014/main" id="{225C46EF-7503-4494-BA74-DC178DDE1DC7}"/>
            </a:ext>
          </a:extLst>
        </xdr:cNvPr>
        <xdr:cNvCxnSpPr/>
      </xdr:nvCxnSpPr>
      <xdr:spPr>
        <a:xfrm>
          <a:off x="2917825" y="5657427"/>
          <a:ext cx="67056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71332</xdr:rowOff>
    </xdr:from>
    <xdr:to>
      <xdr:col>11</xdr:col>
      <xdr:colOff>187325</xdr:colOff>
      <xdr:row>29</xdr:row>
      <xdr:rowOff>1482</xdr:rowOff>
    </xdr:to>
    <xdr:sp macro="" textlink="">
      <xdr:nvSpPr>
        <xdr:cNvPr id="87" name="楕円 86">
          <a:extLst>
            <a:ext uri="{FF2B5EF4-FFF2-40B4-BE49-F238E27FC236}">
              <a16:creationId xmlns:a16="http://schemas.microsoft.com/office/drawing/2014/main" id="{32A91679-F3AA-4BFE-86AB-BC37B3644603}"/>
            </a:ext>
          </a:extLst>
        </xdr:cNvPr>
        <xdr:cNvSpPr/>
      </xdr:nvSpPr>
      <xdr:spPr>
        <a:xfrm>
          <a:off x="2196465" y="5534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122132</xdr:rowOff>
    </xdr:from>
    <xdr:to>
      <xdr:col>15</xdr:col>
      <xdr:colOff>136525</xdr:colOff>
      <xdr:row>29</xdr:row>
      <xdr:rowOff>26247</xdr:rowOff>
    </xdr:to>
    <xdr:cxnSp macro="">
      <xdr:nvCxnSpPr>
        <xdr:cNvPr id="88" name="直線コネクタ 87">
          <a:extLst>
            <a:ext uri="{FF2B5EF4-FFF2-40B4-BE49-F238E27FC236}">
              <a16:creationId xmlns:a16="http://schemas.microsoft.com/office/drawing/2014/main" id="{4CC0DEC7-2AF3-4045-9B5A-880A76BCCDF8}"/>
            </a:ext>
          </a:extLst>
        </xdr:cNvPr>
        <xdr:cNvCxnSpPr/>
      </xdr:nvCxnSpPr>
      <xdr:spPr>
        <a:xfrm>
          <a:off x="2247265" y="5585672"/>
          <a:ext cx="67056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20955</xdr:rowOff>
    </xdr:from>
    <xdr:to>
      <xdr:col>7</xdr:col>
      <xdr:colOff>187325</xdr:colOff>
      <xdr:row>28</xdr:row>
      <xdr:rowOff>122555</xdr:rowOff>
    </xdr:to>
    <xdr:sp macro="" textlink="">
      <xdr:nvSpPr>
        <xdr:cNvPr id="89" name="楕円 88">
          <a:extLst>
            <a:ext uri="{FF2B5EF4-FFF2-40B4-BE49-F238E27FC236}">
              <a16:creationId xmlns:a16="http://schemas.microsoft.com/office/drawing/2014/main" id="{E843C9B0-D188-40BC-92E8-8E7BAC9D7097}"/>
            </a:ext>
          </a:extLst>
        </xdr:cNvPr>
        <xdr:cNvSpPr/>
      </xdr:nvSpPr>
      <xdr:spPr>
        <a:xfrm>
          <a:off x="1525905" y="5484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71755</xdr:rowOff>
    </xdr:from>
    <xdr:to>
      <xdr:col>11</xdr:col>
      <xdr:colOff>136525</xdr:colOff>
      <xdr:row>28</xdr:row>
      <xdr:rowOff>122132</xdr:rowOff>
    </xdr:to>
    <xdr:cxnSp macro="">
      <xdr:nvCxnSpPr>
        <xdr:cNvPr id="90" name="直線コネクタ 89">
          <a:extLst>
            <a:ext uri="{FF2B5EF4-FFF2-40B4-BE49-F238E27FC236}">
              <a16:creationId xmlns:a16="http://schemas.microsoft.com/office/drawing/2014/main" id="{4FF057B4-3709-433B-A374-A0B4156FDC86}"/>
            </a:ext>
          </a:extLst>
        </xdr:cNvPr>
        <xdr:cNvCxnSpPr/>
      </xdr:nvCxnSpPr>
      <xdr:spPr>
        <a:xfrm>
          <a:off x="1576705" y="5535295"/>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1" name="n_1aveValue有形固定資産減価償却率">
          <a:extLst>
            <a:ext uri="{FF2B5EF4-FFF2-40B4-BE49-F238E27FC236}">
              <a16:creationId xmlns:a16="http://schemas.microsoft.com/office/drawing/2014/main" id="{1EA04937-CE35-4930-977B-D2C497CAF6A0}"/>
            </a:ext>
          </a:extLst>
        </xdr:cNvPr>
        <xdr:cNvSpPr txBox="1"/>
      </xdr:nvSpPr>
      <xdr:spPr>
        <a:xfrm>
          <a:off x="3395989"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C865B24C-CE15-41D8-8B8E-48A96CD02272}"/>
            </a:ext>
          </a:extLst>
        </xdr:cNvPr>
        <xdr:cNvSpPr txBox="1"/>
      </xdr:nvSpPr>
      <xdr:spPr>
        <a:xfrm>
          <a:off x="273812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32190</xdr:rowOff>
    </xdr:from>
    <xdr:ext cx="405111" cy="259045"/>
    <xdr:sp macro="" textlink="">
      <xdr:nvSpPr>
        <xdr:cNvPr id="93" name="n_3aveValue有形固定資産減価償却率">
          <a:extLst>
            <a:ext uri="{FF2B5EF4-FFF2-40B4-BE49-F238E27FC236}">
              <a16:creationId xmlns:a16="http://schemas.microsoft.com/office/drawing/2014/main" id="{1AFD138B-D144-429C-90F9-70E76E25D274}"/>
            </a:ext>
          </a:extLst>
        </xdr:cNvPr>
        <xdr:cNvSpPr txBox="1"/>
      </xdr:nvSpPr>
      <xdr:spPr>
        <a:xfrm>
          <a:off x="206756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164059</xdr:rowOff>
    </xdr:from>
    <xdr:ext cx="405111" cy="259045"/>
    <xdr:sp macro="" textlink="">
      <xdr:nvSpPr>
        <xdr:cNvPr id="94" name="n_4aveValue有形固定資産減価償却率">
          <a:extLst>
            <a:ext uri="{FF2B5EF4-FFF2-40B4-BE49-F238E27FC236}">
              <a16:creationId xmlns:a16="http://schemas.microsoft.com/office/drawing/2014/main" id="{64085252-468E-4575-AAC4-E11704C55694}"/>
            </a:ext>
          </a:extLst>
        </xdr:cNvPr>
        <xdr:cNvSpPr txBox="1"/>
      </xdr:nvSpPr>
      <xdr:spPr>
        <a:xfrm>
          <a:off x="1397009" y="562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136542</xdr:rowOff>
    </xdr:from>
    <xdr:ext cx="405111" cy="259045"/>
    <xdr:sp macro="" textlink="">
      <xdr:nvSpPr>
        <xdr:cNvPr id="95" name="n_1mainValue有形固定資産減価償却率">
          <a:extLst>
            <a:ext uri="{FF2B5EF4-FFF2-40B4-BE49-F238E27FC236}">
              <a16:creationId xmlns:a16="http://schemas.microsoft.com/office/drawing/2014/main" id="{176EAFDB-1B94-48C4-B515-21C865887C1F}"/>
            </a:ext>
          </a:extLst>
        </xdr:cNvPr>
        <xdr:cNvSpPr txBox="1"/>
      </xdr:nvSpPr>
      <xdr:spPr>
        <a:xfrm>
          <a:off x="3395989"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93574</xdr:rowOff>
    </xdr:from>
    <xdr:ext cx="405111" cy="259045"/>
    <xdr:sp macro="" textlink="">
      <xdr:nvSpPr>
        <xdr:cNvPr id="96" name="n_2mainValue有形固定資産減価償却率">
          <a:extLst>
            <a:ext uri="{FF2B5EF4-FFF2-40B4-BE49-F238E27FC236}">
              <a16:creationId xmlns:a16="http://schemas.microsoft.com/office/drawing/2014/main" id="{A1519234-A900-4C3C-911A-50F671DB9037}"/>
            </a:ext>
          </a:extLst>
        </xdr:cNvPr>
        <xdr:cNvSpPr txBox="1"/>
      </xdr:nvSpPr>
      <xdr:spPr>
        <a:xfrm>
          <a:off x="2738129" y="5389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18009</xdr:rowOff>
    </xdr:from>
    <xdr:ext cx="405111" cy="259045"/>
    <xdr:sp macro="" textlink="">
      <xdr:nvSpPr>
        <xdr:cNvPr id="97" name="n_3mainValue有形固定資産減価償却率">
          <a:extLst>
            <a:ext uri="{FF2B5EF4-FFF2-40B4-BE49-F238E27FC236}">
              <a16:creationId xmlns:a16="http://schemas.microsoft.com/office/drawing/2014/main" id="{62BF7E69-C1E4-4817-ABF5-79C2484D67FB}"/>
            </a:ext>
          </a:extLst>
        </xdr:cNvPr>
        <xdr:cNvSpPr txBox="1"/>
      </xdr:nvSpPr>
      <xdr:spPr>
        <a:xfrm>
          <a:off x="2067569" y="531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139082</xdr:rowOff>
    </xdr:from>
    <xdr:ext cx="405111" cy="259045"/>
    <xdr:sp macro="" textlink="">
      <xdr:nvSpPr>
        <xdr:cNvPr id="98" name="n_4mainValue有形固定資産減価償却率">
          <a:extLst>
            <a:ext uri="{FF2B5EF4-FFF2-40B4-BE49-F238E27FC236}">
              <a16:creationId xmlns:a16="http://schemas.microsoft.com/office/drawing/2014/main" id="{095C45B0-2986-46D1-BE8F-AF91654904F2}"/>
            </a:ext>
          </a:extLst>
        </xdr:cNvPr>
        <xdr:cNvSpPr txBox="1"/>
      </xdr:nvSpPr>
      <xdr:spPr>
        <a:xfrm>
          <a:off x="1397009"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E624EB5-AF6D-42E2-8DB7-9D351302BF5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3D085D1-74C0-43EA-972A-73BC5592DBE2}"/>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29B1A68-80A7-4F63-96EB-C54B39F15F5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4869931-FF4A-4DED-A7E9-8236E892DCF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26A6806-7CA2-4265-98DC-0978DFADC5E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AF71E16-EA4F-4363-8E20-1F0B717DB72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49038B8-6367-4E04-B834-0D71F1E690E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0AF2061-B218-4BEE-B612-83158B3A65C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F616FB0-2CB2-484C-A0F2-7A9B74D8881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089630D-CE08-40AC-84FF-1CDAD36881D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295E371-EE30-4EF6-9BAA-9C77F9EE2399}"/>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B2992DC-F1F0-4839-8F0D-73A7909FFC3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8F1DD79-501F-469C-AA64-1BA58357D40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債務償還比率は類似団体平均及び全国平均を上回っており、前年度比で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6.4</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ポイント増加している。これは、財政調整基金等の充当可能財源の減少（分子の増）や、臨時財政対策債発行可能額等の減による分母の減が主な要因である。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上記のような基金残高の減少等に加え、一般廃棄物処理施設整備事業に係る地方債借入等による地方債残高の増加等が推測されるが、事務事業の見直しや地方債発行額の抑制を行い、債務償還比率の改善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C9F2F17-068E-4A7F-A527-23EE7DE2F52F}"/>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AEFFE17-72EA-434A-AE02-16C6FD52A678}"/>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109830E-DEB3-4353-99FB-37D4804CDBC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EBC1371D-3011-42BC-8C05-AB7ED4CD1833}"/>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E7451B78-C24B-4A7C-9577-4698962C2B86}"/>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ECC84B76-79D0-4866-8E71-FF2D63CDE5C7}"/>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AC0105C1-E596-4F9B-9BF5-9078F2AED55D}"/>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886F1AC3-C20B-4812-9C04-E9E8BBCE4E74}"/>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8AB081F-1937-4AE0-8940-B16A6E386FB2}"/>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E24E371B-0A41-4F93-AED5-7AC62908CB8F}"/>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D13C9A1-3A1E-451B-90E2-C31DD184BCDF}"/>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D3B6932-A237-42AA-AF23-3E9490752C08}"/>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64720B33-0595-45F6-B38C-62602B411C43}"/>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1A450B4-F983-4A20-9E37-C308A60E9487}"/>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3DAC6E6-AABC-4A79-83E5-31318E848331}"/>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9607162-9029-4706-8AEC-6B8B39BF223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D3D5C0F-8094-48CE-88E3-47783E2CB1F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8CE21CFB-6509-4184-BF94-52CDA5DF0B2F}"/>
            </a:ext>
          </a:extLst>
        </xdr:cNvPr>
        <xdr:cNvCxnSpPr/>
      </xdr:nvCxnSpPr>
      <xdr:spPr>
        <a:xfrm flipV="1">
          <a:off x="13027660" y="516046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8B660C8F-BE7C-415C-871B-0764E090B22F}"/>
            </a:ext>
          </a:extLst>
        </xdr:cNvPr>
        <xdr:cNvSpPr txBox="1"/>
      </xdr:nvSpPr>
      <xdr:spPr>
        <a:xfrm>
          <a:off x="13080365" y="65549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CA0F2569-6CF1-42C7-A5BC-04666AC04470}"/>
            </a:ext>
          </a:extLst>
        </xdr:cNvPr>
        <xdr:cNvCxnSpPr/>
      </xdr:nvCxnSpPr>
      <xdr:spPr>
        <a:xfrm>
          <a:off x="12963525" y="6551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E423F6D6-53FA-45D1-B32D-E64908217183}"/>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65EDB557-90CD-4760-8B51-B058E25B06AC}"/>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C4E2F39E-C77E-4DDE-89C3-2F23EF365721}"/>
            </a:ext>
          </a:extLst>
        </xdr:cNvPr>
        <xdr:cNvSpPr txBox="1"/>
      </xdr:nvSpPr>
      <xdr:spPr>
        <a:xfrm>
          <a:off x="13080365" y="5540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C0AC4343-FE93-4FBA-9208-DD3EB175D696}"/>
            </a:ext>
          </a:extLst>
        </xdr:cNvPr>
        <xdr:cNvSpPr/>
      </xdr:nvSpPr>
      <xdr:spPr>
        <a:xfrm>
          <a:off x="13001625" y="5685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61BDA53A-E381-4090-AAF8-D16D8EC24A4D}"/>
            </a:ext>
          </a:extLst>
        </xdr:cNvPr>
        <xdr:cNvSpPr/>
      </xdr:nvSpPr>
      <xdr:spPr>
        <a:xfrm>
          <a:off x="12359005" y="567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4C7D72E2-E0DC-4AA6-A875-928241F51065}"/>
            </a:ext>
          </a:extLst>
        </xdr:cNvPr>
        <xdr:cNvSpPr/>
      </xdr:nvSpPr>
      <xdr:spPr>
        <a:xfrm>
          <a:off x="11688445" y="5629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C70DFA35-A018-4315-8B58-05A6B0A003A6}"/>
            </a:ext>
          </a:extLst>
        </xdr:cNvPr>
        <xdr:cNvSpPr/>
      </xdr:nvSpPr>
      <xdr:spPr>
        <a:xfrm>
          <a:off x="11017885" y="5784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127399</xdr:rowOff>
    </xdr:from>
    <xdr:to>
      <xdr:col>60</xdr:col>
      <xdr:colOff>123825</xdr:colOff>
      <xdr:row>30</xdr:row>
      <xdr:rowOff>57549</xdr:rowOff>
    </xdr:to>
    <xdr:sp macro="" textlink="">
      <xdr:nvSpPr>
        <xdr:cNvPr id="139" name="フローチャート: 判断 138">
          <a:extLst>
            <a:ext uri="{FF2B5EF4-FFF2-40B4-BE49-F238E27FC236}">
              <a16:creationId xmlns:a16="http://schemas.microsoft.com/office/drawing/2014/main" id="{052AB20D-5E6C-4458-9B3B-EAA45D5289C6}"/>
            </a:ext>
          </a:extLst>
        </xdr:cNvPr>
        <xdr:cNvSpPr/>
      </xdr:nvSpPr>
      <xdr:spPr>
        <a:xfrm>
          <a:off x="10347325" y="5758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CA3423D-796D-4BD9-BF27-09F7AA7658B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A886C48-CB7B-4B69-AEBB-629FBCCEC54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0BBCA16-0B76-446F-A8D6-FE8FBA1AC2D5}"/>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C9915FE-A273-4978-A48D-53895F46FA5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237CCAF-4A19-4CB8-9831-EAE36B7A5B0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133773</xdr:rowOff>
    </xdr:from>
    <xdr:to>
      <xdr:col>76</xdr:col>
      <xdr:colOff>73025</xdr:colOff>
      <xdr:row>30</xdr:row>
      <xdr:rowOff>63923</xdr:rowOff>
    </xdr:to>
    <xdr:sp macro="" textlink="">
      <xdr:nvSpPr>
        <xdr:cNvPr id="145" name="楕円 144">
          <a:extLst>
            <a:ext uri="{FF2B5EF4-FFF2-40B4-BE49-F238E27FC236}">
              <a16:creationId xmlns:a16="http://schemas.microsoft.com/office/drawing/2014/main" id="{BF1382CD-8944-444A-86F3-8713B50DF139}"/>
            </a:ext>
          </a:extLst>
        </xdr:cNvPr>
        <xdr:cNvSpPr/>
      </xdr:nvSpPr>
      <xdr:spPr>
        <a:xfrm>
          <a:off x="13001625" y="5764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112200</xdr:rowOff>
    </xdr:from>
    <xdr:ext cx="469744" cy="259045"/>
    <xdr:sp macro="" textlink="">
      <xdr:nvSpPr>
        <xdr:cNvPr id="146" name="債務償還比率該当値テキスト">
          <a:extLst>
            <a:ext uri="{FF2B5EF4-FFF2-40B4-BE49-F238E27FC236}">
              <a16:creationId xmlns:a16="http://schemas.microsoft.com/office/drawing/2014/main" id="{2230F761-349A-4F13-BE13-FA0FB547FABC}"/>
            </a:ext>
          </a:extLst>
        </xdr:cNvPr>
        <xdr:cNvSpPr txBox="1"/>
      </xdr:nvSpPr>
      <xdr:spPr>
        <a:xfrm>
          <a:off x="13080365" y="574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127193</xdr:rowOff>
    </xdr:from>
    <xdr:to>
      <xdr:col>72</xdr:col>
      <xdr:colOff>123825</xdr:colOff>
      <xdr:row>30</xdr:row>
      <xdr:rowOff>57343</xdr:rowOff>
    </xdr:to>
    <xdr:sp macro="" textlink="">
      <xdr:nvSpPr>
        <xdr:cNvPr id="147" name="楕円 146">
          <a:extLst>
            <a:ext uri="{FF2B5EF4-FFF2-40B4-BE49-F238E27FC236}">
              <a16:creationId xmlns:a16="http://schemas.microsoft.com/office/drawing/2014/main" id="{DECA8FDA-ACDB-42F3-A0C1-421C51C5D698}"/>
            </a:ext>
          </a:extLst>
        </xdr:cNvPr>
        <xdr:cNvSpPr/>
      </xdr:nvSpPr>
      <xdr:spPr>
        <a:xfrm>
          <a:off x="12359005" y="5758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6543</xdr:rowOff>
    </xdr:from>
    <xdr:to>
      <xdr:col>76</xdr:col>
      <xdr:colOff>22225</xdr:colOff>
      <xdr:row>30</xdr:row>
      <xdr:rowOff>13123</xdr:rowOff>
    </xdr:to>
    <xdr:cxnSp macro="">
      <xdr:nvCxnSpPr>
        <xdr:cNvPr id="148" name="直線コネクタ 147">
          <a:extLst>
            <a:ext uri="{FF2B5EF4-FFF2-40B4-BE49-F238E27FC236}">
              <a16:creationId xmlns:a16="http://schemas.microsoft.com/office/drawing/2014/main" id="{3308EAEE-18CA-41F4-8480-57FDA7FF4EDD}"/>
            </a:ext>
          </a:extLst>
        </xdr:cNvPr>
        <xdr:cNvCxnSpPr/>
      </xdr:nvCxnSpPr>
      <xdr:spPr>
        <a:xfrm>
          <a:off x="12409805" y="5805363"/>
          <a:ext cx="61976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20477</xdr:rowOff>
    </xdr:from>
    <xdr:to>
      <xdr:col>68</xdr:col>
      <xdr:colOff>123825</xdr:colOff>
      <xdr:row>29</xdr:row>
      <xdr:rowOff>122077</xdr:rowOff>
    </xdr:to>
    <xdr:sp macro="" textlink="">
      <xdr:nvSpPr>
        <xdr:cNvPr id="149" name="楕円 148">
          <a:extLst>
            <a:ext uri="{FF2B5EF4-FFF2-40B4-BE49-F238E27FC236}">
              <a16:creationId xmlns:a16="http://schemas.microsoft.com/office/drawing/2014/main" id="{A0B967D1-5F6F-4BD1-AB6F-67049222A934}"/>
            </a:ext>
          </a:extLst>
        </xdr:cNvPr>
        <xdr:cNvSpPr/>
      </xdr:nvSpPr>
      <xdr:spPr>
        <a:xfrm>
          <a:off x="11688445" y="56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71277</xdr:rowOff>
    </xdr:from>
    <xdr:to>
      <xdr:col>72</xdr:col>
      <xdr:colOff>73025</xdr:colOff>
      <xdr:row>30</xdr:row>
      <xdr:rowOff>6543</xdr:rowOff>
    </xdr:to>
    <xdr:cxnSp macro="">
      <xdr:nvCxnSpPr>
        <xdr:cNvPr id="150" name="直線コネクタ 149">
          <a:extLst>
            <a:ext uri="{FF2B5EF4-FFF2-40B4-BE49-F238E27FC236}">
              <a16:creationId xmlns:a16="http://schemas.microsoft.com/office/drawing/2014/main" id="{A05F437F-3BD5-469C-ABC9-33ABA81A547A}"/>
            </a:ext>
          </a:extLst>
        </xdr:cNvPr>
        <xdr:cNvCxnSpPr/>
      </xdr:nvCxnSpPr>
      <xdr:spPr>
        <a:xfrm>
          <a:off x="11739245" y="5702457"/>
          <a:ext cx="670560" cy="10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51048</xdr:rowOff>
    </xdr:from>
    <xdr:to>
      <xdr:col>64</xdr:col>
      <xdr:colOff>123825</xdr:colOff>
      <xdr:row>30</xdr:row>
      <xdr:rowOff>152648</xdr:rowOff>
    </xdr:to>
    <xdr:sp macro="" textlink="">
      <xdr:nvSpPr>
        <xdr:cNvPr id="151" name="楕円 150">
          <a:extLst>
            <a:ext uri="{FF2B5EF4-FFF2-40B4-BE49-F238E27FC236}">
              <a16:creationId xmlns:a16="http://schemas.microsoft.com/office/drawing/2014/main" id="{AA6F4780-FB52-4DB6-9EC6-BEB5D3289894}"/>
            </a:ext>
          </a:extLst>
        </xdr:cNvPr>
        <xdr:cNvSpPr/>
      </xdr:nvSpPr>
      <xdr:spPr>
        <a:xfrm>
          <a:off x="11017885" y="584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71277</xdr:rowOff>
    </xdr:from>
    <xdr:to>
      <xdr:col>68</xdr:col>
      <xdr:colOff>73025</xdr:colOff>
      <xdr:row>30</xdr:row>
      <xdr:rowOff>101848</xdr:rowOff>
    </xdr:to>
    <xdr:cxnSp macro="">
      <xdr:nvCxnSpPr>
        <xdr:cNvPr id="152" name="直線コネクタ 151">
          <a:extLst>
            <a:ext uri="{FF2B5EF4-FFF2-40B4-BE49-F238E27FC236}">
              <a16:creationId xmlns:a16="http://schemas.microsoft.com/office/drawing/2014/main" id="{3F6090D9-73C8-4E9F-9C7E-FFD02CE6B82E}"/>
            </a:ext>
          </a:extLst>
        </xdr:cNvPr>
        <xdr:cNvCxnSpPr/>
      </xdr:nvCxnSpPr>
      <xdr:spPr>
        <a:xfrm flipV="1">
          <a:off x="11068685" y="5702457"/>
          <a:ext cx="670560" cy="19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55263</xdr:rowOff>
    </xdr:from>
    <xdr:to>
      <xdr:col>60</xdr:col>
      <xdr:colOff>123825</xdr:colOff>
      <xdr:row>30</xdr:row>
      <xdr:rowOff>156863</xdr:rowOff>
    </xdr:to>
    <xdr:sp macro="" textlink="">
      <xdr:nvSpPr>
        <xdr:cNvPr id="153" name="楕円 152">
          <a:extLst>
            <a:ext uri="{FF2B5EF4-FFF2-40B4-BE49-F238E27FC236}">
              <a16:creationId xmlns:a16="http://schemas.microsoft.com/office/drawing/2014/main" id="{0D3CE1AD-5A46-4BE0-9EC3-F04FE0AE045D}"/>
            </a:ext>
          </a:extLst>
        </xdr:cNvPr>
        <xdr:cNvSpPr/>
      </xdr:nvSpPr>
      <xdr:spPr>
        <a:xfrm>
          <a:off x="10347325" y="58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101848</xdr:rowOff>
    </xdr:from>
    <xdr:to>
      <xdr:col>64</xdr:col>
      <xdr:colOff>73025</xdr:colOff>
      <xdr:row>30</xdr:row>
      <xdr:rowOff>106063</xdr:rowOff>
    </xdr:to>
    <xdr:cxnSp macro="">
      <xdr:nvCxnSpPr>
        <xdr:cNvPr id="154" name="直線コネクタ 153">
          <a:extLst>
            <a:ext uri="{FF2B5EF4-FFF2-40B4-BE49-F238E27FC236}">
              <a16:creationId xmlns:a16="http://schemas.microsoft.com/office/drawing/2014/main" id="{E731947E-D738-4F90-924B-AE5CA0349475}"/>
            </a:ext>
          </a:extLst>
        </xdr:cNvPr>
        <xdr:cNvCxnSpPr/>
      </xdr:nvCxnSpPr>
      <xdr:spPr>
        <a:xfrm flipV="1">
          <a:off x="10398125" y="5900668"/>
          <a:ext cx="67056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DF79F178-7AA2-4B22-A2C1-ACE7AC83B12E}"/>
            </a:ext>
          </a:extLst>
        </xdr:cNvPr>
        <xdr:cNvSpPr txBox="1"/>
      </xdr:nvSpPr>
      <xdr:spPr>
        <a:xfrm>
          <a:off x="12185092" y="54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AE4589BE-F826-4946-AE66-A7539C4C5971}"/>
            </a:ext>
          </a:extLst>
        </xdr:cNvPr>
        <xdr:cNvSpPr txBox="1"/>
      </xdr:nvSpPr>
      <xdr:spPr>
        <a:xfrm>
          <a:off x="11527232" y="54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7" name="n_3aveValue債務償還比率">
          <a:extLst>
            <a:ext uri="{FF2B5EF4-FFF2-40B4-BE49-F238E27FC236}">
              <a16:creationId xmlns:a16="http://schemas.microsoft.com/office/drawing/2014/main" id="{F1067FA3-FC12-4ED3-B5A0-C6849D44F37F}"/>
            </a:ext>
          </a:extLst>
        </xdr:cNvPr>
        <xdr:cNvSpPr txBox="1"/>
      </xdr:nvSpPr>
      <xdr:spPr>
        <a:xfrm>
          <a:off x="10856672" y="556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74076</xdr:rowOff>
    </xdr:from>
    <xdr:ext cx="469744" cy="259045"/>
    <xdr:sp macro="" textlink="">
      <xdr:nvSpPr>
        <xdr:cNvPr id="158" name="n_4aveValue債務償還比率">
          <a:extLst>
            <a:ext uri="{FF2B5EF4-FFF2-40B4-BE49-F238E27FC236}">
              <a16:creationId xmlns:a16="http://schemas.microsoft.com/office/drawing/2014/main" id="{2DD9E25E-1706-404E-8197-69078F313912}"/>
            </a:ext>
          </a:extLst>
        </xdr:cNvPr>
        <xdr:cNvSpPr txBox="1"/>
      </xdr:nvSpPr>
      <xdr:spPr>
        <a:xfrm>
          <a:off x="10186112" y="553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48470</xdr:rowOff>
    </xdr:from>
    <xdr:ext cx="469744" cy="259045"/>
    <xdr:sp macro="" textlink="">
      <xdr:nvSpPr>
        <xdr:cNvPr id="159" name="n_1mainValue債務償還比率">
          <a:extLst>
            <a:ext uri="{FF2B5EF4-FFF2-40B4-BE49-F238E27FC236}">
              <a16:creationId xmlns:a16="http://schemas.microsoft.com/office/drawing/2014/main" id="{07B68E6E-BB0C-47FF-8FBF-A8F97511F7EF}"/>
            </a:ext>
          </a:extLst>
        </xdr:cNvPr>
        <xdr:cNvSpPr txBox="1"/>
      </xdr:nvSpPr>
      <xdr:spPr>
        <a:xfrm>
          <a:off x="12185092" y="584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113204</xdr:rowOff>
    </xdr:from>
    <xdr:ext cx="469744" cy="259045"/>
    <xdr:sp macro="" textlink="">
      <xdr:nvSpPr>
        <xdr:cNvPr id="160" name="n_2mainValue債務償還比率">
          <a:extLst>
            <a:ext uri="{FF2B5EF4-FFF2-40B4-BE49-F238E27FC236}">
              <a16:creationId xmlns:a16="http://schemas.microsoft.com/office/drawing/2014/main" id="{DF0076DF-7056-47D0-95D3-9358E59B0FA0}"/>
            </a:ext>
          </a:extLst>
        </xdr:cNvPr>
        <xdr:cNvSpPr txBox="1"/>
      </xdr:nvSpPr>
      <xdr:spPr>
        <a:xfrm>
          <a:off x="11527232" y="57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143775</xdr:rowOff>
    </xdr:from>
    <xdr:ext cx="469744" cy="259045"/>
    <xdr:sp macro="" textlink="">
      <xdr:nvSpPr>
        <xdr:cNvPr id="161" name="n_3mainValue債務償還比率">
          <a:extLst>
            <a:ext uri="{FF2B5EF4-FFF2-40B4-BE49-F238E27FC236}">
              <a16:creationId xmlns:a16="http://schemas.microsoft.com/office/drawing/2014/main" id="{61F82B1E-E4A8-4CC2-BDAF-56DD328C90CD}"/>
            </a:ext>
          </a:extLst>
        </xdr:cNvPr>
        <xdr:cNvSpPr txBox="1"/>
      </xdr:nvSpPr>
      <xdr:spPr>
        <a:xfrm>
          <a:off x="10856672" y="594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147990</xdr:rowOff>
    </xdr:from>
    <xdr:ext cx="469744" cy="259045"/>
    <xdr:sp macro="" textlink="">
      <xdr:nvSpPr>
        <xdr:cNvPr id="162" name="n_4mainValue債務償還比率">
          <a:extLst>
            <a:ext uri="{FF2B5EF4-FFF2-40B4-BE49-F238E27FC236}">
              <a16:creationId xmlns:a16="http://schemas.microsoft.com/office/drawing/2014/main" id="{3F025A81-E7DB-4859-AA99-3B856B7299E3}"/>
            </a:ext>
          </a:extLst>
        </xdr:cNvPr>
        <xdr:cNvSpPr txBox="1"/>
      </xdr:nvSpPr>
      <xdr:spPr>
        <a:xfrm>
          <a:off x="10186112" y="594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468E8D5-55B6-4B2A-B898-5222B694277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D5BB552-5F47-48A7-9BCB-F04521E2AA43}"/>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78A3D4C-0CA6-4CEB-980A-E796540873E1}"/>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B01B338-1C26-4205-9738-C23D0B11EAC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65C652D-A5E3-4551-97A2-A8A431A3281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8BD5531-562D-4D07-85AB-07EFCD1F008C}"/>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F844C7-922F-48E2-A1E0-C07B64287A8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A6B2E2-AF50-4BF4-9A7A-C08D759576E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760740-6060-4D33-8110-706190ABC7A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16EED7-DC20-4EAA-9A1F-B970AA22B42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419B27-CDC6-47A0-8747-18662348252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FA09E5-C5C5-4B3F-B399-EE89119AD02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393F92-47B2-4C9C-B926-DCB2916206E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99A0D1-F67D-44CE-866E-6080C12A50E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EF0D6B-A4F7-4B04-95E5-8D96E90615F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F93A8E-1211-4463-8529-1D56CC9BDF4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EA60B3-2B72-471F-A33D-2039CFC64C7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D333EA-3067-4699-B286-C3EE13D50B8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C6E877-4568-4FF7-97A1-81D7660172F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B59928-0E9F-46DE-8AB3-6602895CF85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79BEA0-42B5-43C3-8BB3-24D197B309A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8DC52B-BDE0-4D33-BBF0-CA8BE2E19E2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7AB755-A822-40A7-B642-82D61169E27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1B6B21-9958-4F58-B120-F2A50682827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BF25F1-77EF-417F-B063-46C167CEDD6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B1FEA3-802A-44A7-86C2-CC06D0121DC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14024D-9F94-4540-93CC-ED12EB1F952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288FEE-0EB0-47DF-925B-B54B545AB37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D7EC2E-3F8B-4B7A-8A23-A61A3AFC7CE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CAE421-06A5-4EE2-B2E2-CB2A03D1D21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3A63AF-CAB5-4316-B8E0-6829B6518FE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EE543F-7F21-4303-A517-4805DB2D15E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53B3A1-4F59-40BE-8578-C9BE666EE04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F899E6-2454-4D08-A411-FFECBABF2A1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F7F56C-8D79-4F67-A26B-11D1A8F2D28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A833DF-958B-4A45-8BB0-501710B9C02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4DEFC3-9D85-4348-8266-F0C681672D1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CA1EB0-E5F5-40DC-9B47-5896189A091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D9FC05-14E0-47EA-A08D-6BB8B2A763C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DA5E7D-4E3B-49D3-8205-CEFBA8740C3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19492F-53D9-4D14-B8F1-C0217902F48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997DA9-F2A4-4B09-A1D7-614AF9169B6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5BDB43C-E6DA-4087-AF9A-5A695D832A8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AD9E2A-B00B-41FD-9708-0674D45596C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03B43B-5986-4800-84F7-9ECE4323AFF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721669-BA99-4D19-89E1-F285CECE77C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916018-3E5F-48DD-86B6-BC8D19A3B3D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F5F4E6-2144-4CB8-B351-12E4BA437BB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3301EC9-26F1-4F5D-896C-30769158242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CDDD7D7-61FA-433E-BAF9-4645D858014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1CFC374-FF3A-4FF5-8810-E3178BA005B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E16CC00-F763-4D9A-80C9-9614AB59A552}"/>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18C2431-634D-42B8-A8DC-19F488455AEA}"/>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28E28EE-4AE3-4D5B-B8DB-2AB61A3893EC}"/>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AC08BA8-E2F0-49E8-8EC0-E0AA12155CB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D1B8F38-079F-460D-BB7E-8099D2A073E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10D0628-CD6D-4874-8BB4-373B0AB0BF1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048D2CA-48D1-4BCE-96FC-158DFCCD1237}"/>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D9365A5-292E-490B-9287-3062358F32C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BD2BD0E8-416E-479F-AFD7-DB696B9B0368}"/>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5AD73279-A027-43CA-A198-4C04692D9621}"/>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3588B01F-DB72-4B04-95B8-94A4BB51A78E}"/>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779DF6FB-E50F-4BF0-8B1F-F66C69A86BAA}"/>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870D515B-5808-4F59-AFB2-CED38DE02F67}"/>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77346C38-54C9-4754-9C38-8D3C7784C990}"/>
            </a:ext>
          </a:extLst>
        </xdr:cNvPr>
        <xdr:cNvSpPr txBox="1"/>
      </xdr:nvSpPr>
      <xdr:spPr>
        <a:xfrm>
          <a:off x="4124960" y="6055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78842843-990E-4E8C-B9F5-B5213C5F919E}"/>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C7550C75-6390-4655-A184-CCE5EF3831FF}"/>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B4DB1750-1A55-4A69-8CE0-6F0D256BF7F5}"/>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269D48D8-6B92-4B83-94CC-CC9A53BA81ED}"/>
            </a:ext>
          </a:extLst>
        </xdr:cNvPr>
        <xdr:cNvSpPr/>
      </xdr:nvSpPr>
      <xdr:spPr>
        <a:xfrm>
          <a:off x="1739900" y="6122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88014435-4D4D-4918-BE14-5B3ED4AC436B}"/>
            </a:ext>
          </a:extLst>
        </xdr:cNvPr>
        <xdr:cNvSpPr/>
      </xdr:nvSpPr>
      <xdr:spPr>
        <a:xfrm>
          <a:off x="965200" y="6094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7FC0527-70CE-42E9-9269-008487CFA30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552B95E-FB0C-4BB9-98F0-C0090A0F0D7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0EF1EA-F32E-45AE-B2E8-B2DF4F98871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AA0B2DB-A611-4200-8D63-D8BCECC75FB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7B0D64-C984-460E-BD10-6B5F22F214E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xdr:rowOff>
    </xdr:from>
    <xdr:to>
      <xdr:col>24</xdr:col>
      <xdr:colOff>114300</xdr:colOff>
      <xdr:row>37</xdr:row>
      <xdr:rowOff>106426</xdr:rowOff>
    </xdr:to>
    <xdr:sp macro="" textlink="">
      <xdr:nvSpPr>
        <xdr:cNvPr id="71" name="楕円 70">
          <a:extLst>
            <a:ext uri="{FF2B5EF4-FFF2-40B4-BE49-F238E27FC236}">
              <a16:creationId xmlns:a16="http://schemas.microsoft.com/office/drawing/2014/main" id="{8F1BB131-6922-4E0A-A9CD-E35DE5DDC31B}"/>
            </a:ext>
          </a:extLst>
        </xdr:cNvPr>
        <xdr:cNvSpPr/>
      </xdr:nvSpPr>
      <xdr:spPr>
        <a:xfrm>
          <a:off x="4036060" y="62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154703</xdr:rowOff>
    </xdr:from>
    <xdr:ext cx="405111" cy="259045"/>
    <xdr:sp macro="" textlink="">
      <xdr:nvSpPr>
        <xdr:cNvPr id="72" name="【道路】&#10;有形固定資産減価償却率該当値テキスト">
          <a:extLst>
            <a:ext uri="{FF2B5EF4-FFF2-40B4-BE49-F238E27FC236}">
              <a16:creationId xmlns:a16="http://schemas.microsoft.com/office/drawing/2014/main" id="{4ED7B531-B3B9-4E1C-BAB6-59D2882289C7}"/>
            </a:ext>
          </a:extLst>
        </xdr:cNvPr>
        <xdr:cNvSpPr txBox="1"/>
      </xdr:nvSpPr>
      <xdr:spPr>
        <a:xfrm>
          <a:off x="4124960" y="618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148844</xdr:rowOff>
    </xdr:from>
    <xdr:to>
      <xdr:col>20</xdr:col>
      <xdr:colOff>38100</xdr:colOff>
      <xdr:row>37</xdr:row>
      <xdr:rowOff>78994</xdr:rowOff>
    </xdr:to>
    <xdr:sp macro="" textlink="">
      <xdr:nvSpPr>
        <xdr:cNvPr id="73" name="楕円 72">
          <a:extLst>
            <a:ext uri="{FF2B5EF4-FFF2-40B4-BE49-F238E27FC236}">
              <a16:creationId xmlns:a16="http://schemas.microsoft.com/office/drawing/2014/main" id="{A682211A-4D35-4343-8468-072126BF7B50}"/>
            </a:ext>
          </a:extLst>
        </xdr:cNvPr>
        <xdr:cNvSpPr/>
      </xdr:nvSpPr>
      <xdr:spPr>
        <a:xfrm>
          <a:off x="3312160" y="618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28194</xdr:rowOff>
    </xdr:from>
    <xdr:to>
      <xdr:col>24</xdr:col>
      <xdr:colOff>63500</xdr:colOff>
      <xdr:row>37</xdr:row>
      <xdr:rowOff>55626</xdr:rowOff>
    </xdr:to>
    <xdr:cxnSp macro="">
      <xdr:nvCxnSpPr>
        <xdr:cNvPr id="74" name="直線コネクタ 73">
          <a:extLst>
            <a:ext uri="{FF2B5EF4-FFF2-40B4-BE49-F238E27FC236}">
              <a16:creationId xmlns:a16="http://schemas.microsoft.com/office/drawing/2014/main" id="{6A51E171-8289-4436-B989-42BF1828C97C}"/>
            </a:ext>
          </a:extLst>
        </xdr:cNvPr>
        <xdr:cNvCxnSpPr/>
      </xdr:nvCxnSpPr>
      <xdr:spPr>
        <a:xfrm>
          <a:off x="3355340" y="6230874"/>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5" name="楕円 74">
          <a:extLst>
            <a:ext uri="{FF2B5EF4-FFF2-40B4-BE49-F238E27FC236}">
              <a16:creationId xmlns:a16="http://schemas.microsoft.com/office/drawing/2014/main" id="{DE856A61-BA72-49F9-84AC-14F74AEE5D2A}"/>
            </a:ext>
          </a:extLst>
        </xdr:cNvPr>
        <xdr:cNvSpPr/>
      </xdr:nvSpPr>
      <xdr:spPr>
        <a:xfrm>
          <a:off x="251460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28194</xdr:rowOff>
    </xdr:to>
    <xdr:cxnSp macro="">
      <xdr:nvCxnSpPr>
        <xdr:cNvPr id="76" name="直線コネクタ 75">
          <a:extLst>
            <a:ext uri="{FF2B5EF4-FFF2-40B4-BE49-F238E27FC236}">
              <a16:creationId xmlns:a16="http://schemas.microsoft.com/office/drawing/2014/main" id="{648AE531-2892-4536-8F50-4929BD51ED50}"/>
            </a:ext>
          </a:extLst>
        </xdr:cNvPr>
        <xdr:cNvCxnSpPr/>
      </xdr:nvCxnSpPr>
      <xdr:spPr>
        <a:xfrm>
          <a:off x="2565400" y="6191250"/>
          <a:ext cx="78994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68834</xdr:rowOff>
    </xdr:from>
    <xdr:to>
      <xdr:col>10</xdr:col>
      <xdr:colOff>165100</xdr:colOff>
      <xdr:row>36</xdr:row>
      <xdr:rowOff>170434</xdr:rowOff>
    </xdr:to>
    <xdr:sp macro="" textlink="">
      <xdr:nvSpPr>
        <xdr:cNvPr id="77" name="楕円 76">
          <a:extLst>
            <a:ext uri="{FF2B5EF4-FFF2-40B4-BE49-F238E27FC236}">
              <a16:creationId xmlns:a16="http://schemas.microsoft.com/office/drawing/2014/main" id="{7D04D099-8AF7-454B-801B-8B527D48A1A7}"/>
            </a:ext>
          </a:extLst>
        </xdr:cNvPr>
        <xdr:cNvSpPr/>
      </xdr:nvSpPr>
      <xdr:spPr>
        <a:xfrm>
          <a:off x="173990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119634</xdr:rowOff>
    </xdr:from>
    <xdr:to>
      <xdr:col>15</xdr:col>
      <xdr:colOff>50800</xdr:colOff>
      <xdr:row>36</xdr:row>
      <xdr:rowOff>156210</xdr:rowOff>
    </xdr:to>
    <xdr:cxnSp macro="">
      <xdr:nvCxnSpPr>
        <xdr:cNvPr id="78" name="直線コネクタ 77">
          <a:extLst>
            <a:ext uri="{FF2B5EF4-FFF2-40B4-BE49-F238E27FC236}">
              <a16:creationId xmlns:a16="http://schemas.microsoft.com/office/drawing/2014/main" id="{836C4B8C-916B-42EC-B2C2-A3711117A8C0}"/>
            </a:ext>
          </a:extLst>
        </xdr:cNvPr>
        <xdr:cNvCxnSpPr/>
      </xdr:nvCxnSpPr>
      <xdr:spPr>
        <a:xfrm>
          <a:off x="1790700" y="615467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169418</xdr:rowOff>
    </xdr:from>
    <xdr:to>
      <xdr:col>6</xdr:col>
      <xdr:colOff>38100</xdr:colOff>
      <xdr:row>36</xdr:row>
      <xdr:rowOff>99568</xdr:rowOff>
    </xdr:to>
    <xdr:sp macro="" textlink="">
      <xdr:nvSpPr>
        <xdr:cNvPr id="79" name="楕円 78">
          <a:extLst>
            <a:ext uri="{FF2B5EF4-FFF2-40B4-BE49-F238E27FC236}">
              <a16:creationId xmlns:a16="http://schemas.microsoft.com/office/drawing/2014/main" id="{230287BC-1169-4209-95F5-559E59E1BB11}"/>
            </a:ext>
          </a:extLst>
        </xdr:cNvPr>
        <xdr:cNvSpPr/>
      </xdr:nvSpPr>
      <xdr:spPr>
        <a:xfrm>
          <a:off x="965200" y="6036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48768</xdr:rowOff>
    </xdr:from>
    <xdr:to>
      <xdr:col>10</xdr:col>
      <xdr:colOff>114300</xdr:colOff>
      <xdr:row>36</xdr:row>
      <xdr:rowOff>119634</xdr:rowOff>
    </xdr:to>
    <xdr:cxnSp macro="">
      <xdr:nvCxnSpPr>
        <xdr:cNvPr id="80" name="直線コネクタ 79">
          <a:extLst>
            <a:ext uri="{FF2B5EF4-FFF2-40B4-BE49-F238E27FC236}">
              <a16:creationId xmlns:a16="http://schemas.microsoft.com/office/drawing/2014/main" id="{D839705D-F11D-4AF8-BE6B-6E134FF0AD64}"/>
            </a:ext>
          </a:extLst>
        </xdr:cNvPr>
        <xdr:cNvCxnSpPr/>
      </xdr:nvCxnSpPr>
      <xdr:spPr>
        <a:xfrm>
          <a:off x="1008380" y="6083808"/>
          <a:ext cx="78232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02B647D4-A44E-4683-BBB7-4D936E509D70}"/>
            </a:ext>
          </a:extLst>
        </xdr:cNvPr>
        <xdr:cNvSpPr txBox="1"/>
      </xdr:nvSpPr>
      <xdr:spPr>
        <a:xfrm>
          <a:off x="317056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C5668F5F-BE8E-4D79-96FF-299B571088E7}"/>
            </a:ext>
          </a:extLst>
        </xdr:cNvPr>
        <xdr:cNvSpPr txBox="1"/>
      </xdr:nvSpPr>
      <xdr:spPr>
        <a:xfrm>
          <a:off x="23857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3" name="n_3aveValue【道路】&#10;有形固定資産減価償却率">
          <a:extLst>
            <a:ext uri="{FF2B5EF4-FFF2-40B4-BE49-F238E27FC236}">
              <a16:creationId xmlns:a16="http://schemas.microsoft.com/office/drawing/2014/main" id="{EFDE09ED-1443-433C-8EBE-E8805BC115D1}"/>
            </a:ext>
          </a:extLst>
        </xdr:cNvPr>
        <xdr:cNvSpPr txBox="1"/>
      </xdr:nvSpPr>
      <xdr:spPr>
        <a:xfrm>
          <a:off x="1611004" y="621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4AA93749-3583-430B-BCCC-C7AD39E1FA8A}"/>
            </a:ext>
          </a:extLst>
        </xdr:cNvPr>
        <xdr:cNvSpPr txBox="1"/>
      </xdr:nvSpPr>
      <xdr:spPr>
        <a:xfrm>
          <a:off x="83630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70121</xdr:rowOff>
    </xdr:from>
    <xdr:ext cx="405111" cy="259045"/>
    <xdr:sp macro="" textlink="">
      <xdr:nvSpPr>
        <xdr:cNvPr id="85" name="n_1mainValue【道路】&#10;有形固定資産減価償却率">
          <a:extLst>
            <a:ext uri="{FF2B5EF4-FFF2-40B4-BE49-F238E27FC236}">
              <a16:creationId xmlns:a16="http://schemas.microsoft.com/office/drawing/2014/main" id="{3D965787-A3A2-4529-8E9C-71D133D60ABB}"/>
            </a:ext>
          </a:extLst>
        </xdr:cNvPr>
        <xdr:cNvSpPr txBox="1"/>
      </xdr:nvSpPr>
      <xdr:spPr>
        <a:xfrm>
          <a:off x="3170564" y="627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6" name="n_2mainValue【道路】&#10;有形固定資産減価償却率">
          <a:extLst>
            <a:ext uri="{FF2B5EF4-FFF2-40B4-BE49-F238E27FC236}">
              <a16:creationId xmlns:a16="http://schemas.microsoft.com/office/drawing/2014/main" id="{973AF3EF-AC3D-4539-9078-29F09189761A}"/>
            </a:ext>
          </a:extLst>
        </xdr:cNvPr>
        <xdr:cNvSpPr txBox="1"/>
      </xdr:nvSpPr>
      <xdr:spPr>
        <a:xfrm>
          <a:off x="23857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15511</xdr:rowOff>
    </xdr:from>
    <xdr:ext cx="405111" cy="259045"/>
    <xdr:sp macro="" textlink="">
      <xdr:nvSpPr>
        <xdr:cNvPr id="87" name="n_3mainValue【道路】&#10;有形固定資産減価償却率">
          <a:extLst>
            <a:ext uri="{FF2B5EF4-FFF2-40B4-BE49-F238E27FC236}">
              <a16:creationId xmlns:a16="http://schemas.microsoft.com/office/drawing/2014/main" id="{E33BEC39-9024-4780-9870-1F0EBA496195}"/>
            </a:ext>
          </a:extLst>
        </xdr:cNvPr>
        <xdr:cNvSpPr txBox="1"/>
      </xdr:nvSpPr>
      <xdr:spPr>
        <a:xfrm>
          <a:off x="1611004" y="588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8" name="n_4mainValue【道路】&#10;有形固定資産減価償却率">
          <a:extLst>
            <a:ext uri="{FF2B5EF4-FFF2-40B4-BE49-F238E27FC236}">
              <a16:creationId xmlns:a16="http://schemas.microsoft.com/office/drawing/2014/main" id="{EB75A6D7-2127-47C5-BAD9-A95FA93E964B}"/>
            </a:ext>
          </a:extLst>
        </xdr:cNvPr>
        <xdr:cNvSpPr txBox="1"/>
      </xdr:nvSpPr>
      <xdr:spPr>
        <a:xfrm>
          <a:off x="8363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10E4034-5099-4E8B-8779-2B97D21D542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3538539-76B2-47AC-A5F1-0AA6D26AB66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F6EE0-C795-43E2-88D6-39B6D6B1EE4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475ADCD-60DD-4CB9-A740-F11110675B6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5C13B1F-3003-4960-BA26-E243E7B8B1E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230128B-78B3-4F32-918D-AAD682EFCDE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6FA4043-DBB5-4D52-92BF-D47A7C1EF6D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421244B-F13F-4D17-BC9E-2C3764179E6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33D1192-9ECB-4E31-A0A0-E75B91F3CCF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F617F73-780F-429D-BC2C-535234F6C8A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7E035086-8407-4629-BCFD-D84A2EC07841}"/>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308F7B0-7447-4D3C-AF24-5BAFF138744E}"/>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D6792CDC-0CA7-4D71-826F-BFE3D408090B}"/>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76AA16A6-8AA9-4195-B87C-8A417B511771}"/>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4B3E3115-FB44-4BEF-BF20-9D1B9637AB8D}"/>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6D66A9B0-BE54-460D-9DBA-341717EDD164}"/>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641F6AAB-8755-4F9A-A2FD-3379B262BE2C}"/>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C5533C4D-CA73-4712-912E-ECE7C5EFDBC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573F67C6-F971-44CF-8B66-F0B1EE8548D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F9616963-7E19-4CBB-A67B-62873B0C5DCA}"/>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FCF74A69-FE8E-485D-ABF1-467DF995C258}"/>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C6103F5E-EB15-4B68-B164-164A7AD4CF78}"/>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690AD43-22B9-4766-82D2-C339CCCD82C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8F25BB2-6A98-4C70-A080-883C6DF60D2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259DBD8-A945-40B5-83DF-71678875B14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96EBBEBA-B703-4EE2-9738-B8B253157315}"/>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43CFD0EB-5E19-4129-8500-7306254EDDBB}"/>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D356B5D4-199F-4EAA-B387-5324150B041F}"/>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7C9DF21A-F4AD-4238-A19E-BD912D116E82}"/>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E1B0F299-2AC4-4716-AA3C-70FFED5B8921}"/>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BC4B33AF-E713-4604-9C91-6DF57E718B79}"/>
            </a:ext>
          </a:extLst>
        </xdr:cNvPr>
        <xdr:cNvSpPr txBox="1"/>
      </xdr:nvSpPr>
      <xdr:spPr>
        <a:xfrm>
          <a:off x="9258300" y="6807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89792D3F-1049-41FE-BA71-C991151876C1}"/>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3FD99DC4-1070-45C0-8C1F-08254F43E458}"/>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75AC8055-E4B1-4F2F-BEA7-55974EBACFFB}"/>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3" name="フローチャート: 判断 122">
          <a:extLst>
            <a:ext uri="{FF2B5EF4-FFF2-40B4-BE49-F238E27FC236}">
              <a16:creationId xmlns:a16="http://schemas.microsoft.com/office/drawing/2014/main" id="{D0AC31A0-AB6D-4718-8C21-8DFADFA0FA8D}"/>
            </a:ext>
          </a:extLst>
        </xdr:cNvPr>
        <xdr:cNvSpPr/>
      </xdr:nvSpPr>
      <xdr:spPr>
        <a:xfrm>
          <a:off x="6873240" y="6682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70875</xdr:rowOff>
    </xdr:from>
    <xdr:to>
      <xdr:col>36</xdr:col>
      <xdr:colOff>165100</xdr:colOff>
      <xdr:row>41</xdr:row>
      <xdr:rowOff>1025</xdr:rowOff>
    </xdr:to>
    <xdr:sp macro="" textlink="">
      <xdr:nvSpPr>
        <xdr:cNvPr id="124" name="フローチャート: 判断 123">
          <a:extLst>
            <a:ext uri="{FF2B5EF4-FFF2-40B4-BE49-F238E27FC236}">
              <a16:creationId xmlns:a16="http://schemas.microsoft.com/office/drawing/2014/main" id="{CB024059-9F06-4DF7-996E-F1C1784CA004}"/>
            </a:ext>
          </a:extLst>
        </xdr:cNvPr>
        <xdr:cNvSpPr/>
      </xdr:nvSpPr>
      <xdr:spPr>
        <a:xfrm>
          <a:off x="6098540" y="6776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92CAAF4-6DDD-4978-93CE-C0D4B3CAAD7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E857C7-1BBB-462A-94B1-983E4E9D505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5109B01-A039-4486-9F14-B955338E7C5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D51F0C-E79A-43DF-BA89-50EA8788334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327BB89-4FAB-4277-92C8-F540CBF5134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87726</xdr:rowOff>
    </xdr:from>
    <xdr:to>
      <xdr:col>55</xdr:col>
      <xdr:colOff>50800</xdr:colOff>
      <xdr:row>41</xdr:row>
      <xdr:rowOff>17876</xdr:rowOff>
    </xdr:to>
    <xdr:sp macro="" textlink="">
      <xdr:nvSpPr>
        <xdr:cNvPr id="130" name="楕円 129">
          <a:extLst>
            <a:ext uri="{FF2B5EF4-FFF2-40B4-BE49-F238E27FC236}">
              <a16:creationId xmlns:a16="http://schemas.microsoft.com/office/drawing/2014/main" id="{4F242B6D-E98D-48E1-A3CF-87FCBE0BF678}"/>
            </a:ext>
          </a:extLst>
        </xdr:cNvPr>
        <xdr:cNvSpPr/>
      </xdr:nvSpPr>
      <xdr:spPr>
        <a:xfrm>
          <a:off x="9192260" y="6793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110603</xdr:rowOff>
    </xdr:from>
    <xdr:ext cx="534377" cy="259045"/>
    <xdr:sp macro="" textlink="">
      <xdr:nvSpPr>
        <xdr:cNvPr id="131" name="【道路】&#10;一人当たり延長該当値テキスト">
          <a:extLst>
            <a:ext uri="{FF2B5EF4-FFF2-40B4-BE49-F238E27FC236}">
              <a16:creationId xmlns:a16="http://schemas.microsoft.com/office/drawing/2014/main" id="{D9EAA9A0-BADF-436E-B398-4ED0AD916766}"/>
            </a:ext>
          </a:extLst>
        </xdr:cNvPr>
        <xdr:cNvSpPr txBox="1"/>
      </xdr:nvSpPr>
      <xdr:spPr>
        <a:xfrm>
          <a:off x="9258300" y="66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93849</xdr:rowOff>
    </xdr:from>
    <xdr:to>
      <xdr:col>50</xdr:col>
      <xdr:colOff>165100</xdr:colOff>
      <xdr:row>41</xdr:row>
      <xdr:rowOff>23999</xdr:rowOff>
    </xdr:to>
    <xdr:sp macro="" textlink="">
      <xdr:nvSpPr>
        <xdr:cNvPr id="132" name="楕円 131">
          <a:extLst>
            <a:ext uri="{FF2B5EF4-FFF2-40B4-BE49-F238E27FC236}">
              <a16:creationId xmlns:a16="http://schemas.microsoft.com/office/drawing/2014/main" id="{94F45B06-98A7-4451-BEE0-1E0E72EC5C3D}"/>
            </a:ext>
          </a:extLst>
        </xdr:cNvPr>
        <xdr:cNvSpPr/>
      </xdr:nvSpPr>
      <xdr:spPr>
        <a:xfrm>
          <a:off x="8445500" y="679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138526</xdr:rowOff>
    </xdr:from>
    <xdr:to>
      <xdr:col>55</xdr:col>
      <xdr:colOff>0</xdr:colOff>
      <xdr:row>40</xdr:row>
      <xdr:rowOff>144649</xdr:rowOff>
    </xdr:to>
    <xdr:cxnSp macro="">
      <xdr:nvCxnSpPr>
        <xdr:cNvPr id="133" name="直線コネクタ 132">
          <a:extLst>
            <a:ext uri="{FF2B5EF4-FFF2-40B4-BE49-F238E27FC236}">
              <a16:creationId xmlns:a16="http://schemas.microsoft.com/office/drawing/2014/main" id="{D65EC468-A21D-4125-936A-BF788F978FE4}"/>
            </a:ext>
          </a:extLst>
        </xdr:cNvPr>
        <xdr:cNvCxnSpPr/>
      </xdr:nvCxnSpPr>
      <xdr:spPr>
        <a:xfrm flipV="1">
          <a:off x="8496300" y="6844126"/>
          <a:ext cx="7239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101442</xdr:rowOff>
    </xdr:from>
    <xdr:to>
      <xdr:col>46</xdr:col>
      <xdr:colOff>38100</xdr:colOff>
      <xdr:row>41</xdr:row>
      <xdr:rowOff>31592</xdr:rowOff>
    </xdr:to>
    <xdr:sp macro="" textlink="">
      <xdr:nvSpPr>
        <xdr:cNvPr id="134" name="楕円 133">
          <a:extLst>
            <a:ext uri="{FF2B5EF4-FFF2-40B4-BE49-F238E27FC236}">
              <a16:creationId xmlns:a16="http://schemas.microsoft.com/office/drawing/2014/main" id="{CD32D25E-3258-4E49-81D4-BDAD6E77B793}"/>
            </a:ext>
          </a:extLst>
        </xdr:cNvPr>
        <xdr:cNvSpPr/>
      </xdr:nvSpPr>
      <xdr:spPr>
        <a:xfrm>
          <a:off x="7670800" y="6807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144649</xdr:rowOff>
    </xdr:from>
    <xdr:to>
      <xdr:col>50</xdr:col>
      <xdr:colOff>114300</xdr:colOff>
      <xdr:row>40</xdr:row>
      <xdr:rowOff>152242</xdr:rowOff>
    </xdr:to>
    <xdr:cxnSp macro="">
      <xdr:nvCxnSpPr>
        <xdr:cNvPr id="135" name="直線コネクタ 134">
          <a:extLst>
            <a:ext uri="{FF2B5EF4-FFF2-40B4-BE49-F238E27FC236}">
              <a16:creationId xmlns:a16="http://schemas.microsoft.com/office/drawing/2014/main" id="{2427766E-A7F3-4AB2-8496-A02EB479C49B}"/>
            </a:ext>
          </a:extLst>
        </xdr:cNvPr>
        <xdr:cNvCxnSpPr/>
      </xdr:nvCxnSpPr>
      <xdr:spPr>
        <a:xfrm flipV="1">
          <a:off x="7713980" y="6850249"/>
          <a:ext cx="78232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107027</xdr:rowOff>
    </xdr:from>
    <xdr:to>
      <xdr:col>41</xdr:col>
      <xdr:colOff>101600</xdr:colOff>
      <xdr:row>41</xdr:row>
      <xdr:rowOff>37177</xdr:rowOff>
    </xdr:to>
    <xdr:sp macro="" textlink="">
      <xdr:nvSpPr>
        <xdr:cNvPr id="136" name="楕円 135">
          <a:extLst>
            <a:ext uri="{FF2B5EF4-FFF2-40B4-BE49-F238E27FC236}">
              <a16:creationId xmlns:a16="http://schemas.microsoft.com/office/drawing/2014/main" id="{99A5F092-A442-4A07-BEEE-028906E8C91C}"/>
            </a:ext>
          </a:extLst>
        </xdr:cNvPr>
        <xdr:cNvSpPr/>
      </xdr:nvSpPr>
      <xdr:spPr>
        <a:xfrm>
          <a:off x="6873240" y="6812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152242</xdr:rowOff>
    </xdr:from>
    <xdr:to>
      <xdr:col>45</xdr:col>
      <xdr:colOff>177800</xdr:colOff>
      <xdr:row>40</xdr:row>
      <xdr:rowOff>157827</xdr:rowOff>
    </xdr:to>
    <xdr:cxnSp macro="">
      <xdr:nvCxnSpPr>
        <xdr:cNvPr id="137" name="直線コネクタ 136">
          <a:extLst>
            <a:ext uri="{FF2B5EF4-FFF2-40B4-BE49-F238E27FC236}">
              <a16:creationId xmlns:a16="http://schemas.microsoft.com/office/drawing/2014/main" id="{56FE5CD5-07F5-4DA3-953E-DCA1169724E8}"/>
            </a:ext>
          </a:extLst>
        </xdr:cNvPr>
        <xdr:cNvCxnSpPr/>
      </xdr:nvCxnSpPr>
      <xdr:spPr>
        <a:xfrm flipV="1">
          <a:off x="6924040" y="6857842"/>
          <a:ext cx="78994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112758</xdr:rowOff>
    </xdr:from>
    <xdr:to>
      <xdr:col>36</xdr:col>
      <xdr:colOff>165100</xdr:colOff>
      <xdr:row>41</xdr:row>
      <xdr:rowOff>42908</xdr:rowOff>
    </xdr:to>
    <xdr:sp macro="" textlink="">
      <xdr:nvSpPr>
        <xdr:cNvPr id="138" name="楕円 137">
          <a:extLst>
            <a:ext uri="{FF2B5EF4-FFF2-40B4-BE49-F238E27FC236}">
              <a16:creationId xmlns:a16="http://schemas.microsoft.com/office/drawing/2014/main" id="{FB2C3512-0341-4C74-A127-417D5589F35B}"/>
            </a:ext>
          </a:extLst>
        </xdr:cNvPr>
        <xdr:cNvSpPr/>
      </xdr:nvSpPr>
      <xdr:spPr>
        <a:xfrm>
          <a:off x="6098540" y="6818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157827</xdr:rowOff>
    </xdr:from>
    <xdr:to>
      <xdr:col>41</xdr:col>
      <xdr:colOff>50800</xdr:colOff>
      <xdr:row>40</xdr:row>
      <xdr:rowOff>163558</xdr:rowOff>
    </xdr:to>
    <xdr:cxnSp macro="">
      <xdr:nvCxnSpPr>
        <xdr:cNvPr id="139" name="直線コネクタ 138">
          <a:extLst>
            <a:ext uri="{FF2B5EF4-FFF2-40B4-BE49-F238E27FC236}">
              <a16:creationId xmlns:a16="http://schemas.microsoft.com/office/drawing/2014/main" id="{4708B450-10D9-4BAC-9DB6-6E884393B494}"/>
            </a:ext>
          </a:extLst>
        </xdr:cNvPr>
        <xdr:cNvCxnSpPr/>
      </xdr:nvCxnSpPr>
      <xdr:spPr>
        <a:xfrm flipV="1">
          <a:off x="6149340" y="6863427"/>
          <a:ext cx="774700" cy="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CE2778F4-2E31-4F05-85A8-77963CD784AB}"/>
            </a:ext>
          </a:extLst>
        </xdr:cNvPr>
        <xdr:cNvSpPr txBox="1"/>
      </xdr:nvSpPr>
      <xdr:spPr>
        <a:xfrm>
          <a:off x="8239271" y="691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1F52DC63-ACB1-48CF-9D2B-64D6E6E6B9FA}"/>
            </a:ext>
          </a:extLst>
        </xdr:cNvPr>
        <xdr:cNvSpPr txBox="1"/>
      </xdr:nvSpPr>
      <xdr:spPr>
        <a:xfrm>
          <a:off x="7477271" y="69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2" name="n_3aveValue【道路】&#10;一人当たり延長">
          <a:extLst>
            <a:ext uri="{FF2B5EF4-FFF2-40B4-BE49-F238E27FC236}">
              <a16:creationId xmlns:a16="http://schemas.microsoft.com/office/drawing/2014/main" id="{BB3FD4EA-7D41-4E76-8D12-400B7B3CBCA2}"/>
            </a:ext>
          </a:extLst>
        </xdr:cNvPr>
        <xdr:cNvSpPr txBox="1"/>
      </xdr:nvSpPr>
      <xdr:spPr>
        <a:xfrm>
          <a:off x="6702571" y="646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17552</xdr:rowOff>
    </xdr:from>
    <xdr:ext cx="534377" cy="259045"/>
    <xdr:sp macro="" textlink="">
      <xdr:nvSpPr>
        <xdr:cNvPr id="143" name="n_4aveValue【道路】&#10;一人当たり延長">
          <a:extLst>
            <a:ext uri="{FF2B5EF4-FFF2-40B4-BE49-F238E27FC236}">
              <a16:creationId xmlns:a16="http://schemas.microsoft.com/office/drawing/2014/main" id="{0690FDD6-F48E-4C37-A184-7D860CFE6ECF}"/>
            </a:ext>
          </a:extLst>
        </xdr:cNvPr>
        <xdr:cNvSpPr txBox="1"/>
      </xdr:nvSpPr>
      <xdr:spPr>
        <a:xfrm>
          <a:off x="5905011" y="655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40526</xdr:rowOff>
    </xdr:from>
    <xdr:ext cx="534377" cy="259045"/>
    <xdr:sp macro="" textlink="">
      <xdr:nvSpPr>
        <xdr:cNvPr id="144" name="n_1mainValue【道路】&#10;一人当たり延長">
          <a:extLst>
            <a:ext uri="{FF2B5EF4-FFF2-40B4-BE49-F238E27FC236}">
              <a16:creationId xmlns:a16="http://schemas.microsoft.com/office/drawing/2014/main" id="{EBB990B9-8B6F-4C87-BE7B-63037E0E3796}"/>
            </a:ext>
          </a:extLst>
        </xdr:cNvPr>
        <xdr:cNvSpPr txBox="1"/>
      </xdr:nvSpPr>
      <xdr:spPr>
        <a:xfrm>
          <a:off x="8239271" y="657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48119</xdr:rowOff>
    </xdr:from>
    <xdr:ext cx="534377" cy="259045"/>
    <xdr:sp macro="" textlink="">
      <xdr:nvSpPr>
        <xdr:cNvPr id="145" name="n_2mainValue【道路】&#10;一人当たり延長">
          <a:extLst>
            <a:ext uri="{FF2B5EF4-FFF2-40B4-BE49-F238E27FC236}">
              <a16:creationId xmlns:a16="http://schemas.microsoft.com/office/drawing/2014/main" id="{BD5C0A49-839F-4939-8CC6-3417AEF95F57}"/>
            </a:ext>
          </a:extLst>
        </xdr:cNvPr>
        <xdr:cNvSpPr txBox="1"/>
      </xdr:nvSpPr>
      <xdr:spPr>
        <a:xfrm>
          <a:off x="7477271" y="65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28304</xdr:rowOff>
    </xdr:from>
    <xdr:ext cx="534377" cy="259045"/>
    <xdr:sp macro="" textlink="">
      <xdr:nvSpPr>
        <xdr:cNvPr id="146" name="n_3mainValue【道路】&#10;一人当たり延長">
          <a:extLst>
            <a:ext uri="{FF2B5EF4-FFF2-40B4-BE49-F238E27FC236}">
              <a16:creationId xmlns:a16="http://schemas.microsoft.com/office/drawing/2014/main" id="{8B42379B-0DF8-4D89-AFC4-CDA30F27423A}"/>
            </a:ext>
          </a:extLst>
        </xdr:cNvPr>
        <xdr:cNvSpPr txBox="1"/>
      </xdr:nvSpPr>
      <xdr:spPr>
        <a:xfrm>
          <a:off x="6702571" y="690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34035</xdr:rowOff>
    </xdr:from>
    <xdr:ext cx="534377" cy="259045"/>
    <xdr:sp macro="" textlink="">
      <xdr:nvSpPr>
        <xdr:cNvPr id="147" name="n_4mainValue【道路】&#10;一人当たり延長">
          <a:extLst>
            <a:ext uri="{FF2B5EF4-FFF2-40B4-BE49-F238E27FC236}">
              <a16:creationId xmlns:a16="http://schemas.microsoft.com/office/drawing/2014/main" id="{FE6447CF-9651-4550-B77E-90A0A115168E}"/>
            </a:ext>
          </a:extLst>
        </xdr:cNvPr>
        <xdr:cNvSpPr txBox="1"/>
      </xdr:nvSpPr>
      <xdr:spPr>
        <a:xfrm>
          <a:off x="5905011" y="690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ECC3B3D-C814-4D88-80E0-4AB30B22278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1EA2823-3016-48F7-AC76-FDF897F7AB8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B2AC62C-AD83-4492-8E94-F6E188C4848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BBBE178-7E35-4727-B46A-4C5CB9797B8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75C2F38-45A8-4970-8E10-A7ACBC4C8AE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8AC3743-6045-4510-BCD3-D4A574717E1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2283540-8659-47F1-A534-4954975CE14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6965C24-9DED-4AF4-A42B-9C33F86F3C8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9CBD3AF-6080-4EBB-B02F-3F34853C492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C99B553-0F44-4621-849D-F8D4A34C568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96E10F5-632A-457C-BFD1-7E4D1290DEF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6DDC4B5-A780-4A36-9ABD-BF8C8FD46DF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33971DDF-2FE2-4F7D-9522-2914D580EBA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6686024C-82E4-4569-B30F-39FEFFE448A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13ADC703-1022-45B4-BD76-9A13151BE20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33B51CD-39CA-45D3-8C36-44F59D7203C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17B4DA9-F2C1-43FE-9112-EEE63970A28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650E577-D6FF-486D-AD3F-D7EBC65B040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6BC03870-66F9-4B1F-A505-35868DAB02B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2E9223D-E734-409E-A7E4-72A5B641973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21AFE27C-1938-4977-831F-6C386124B80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E85ECFD-3E11-4EC8-B1F1-72219B0CAA3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C285E59-A0C2-4774-A749-09BB52A1028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7C0AD51E-5284-403E-8D20-DCB5615F979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514CB7BA-EB85-487C-984C-7EAAC272FAB0}"/>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B1EEBC6-2047-4B72-81D2-99BB218A7564}"/>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F48A57E7-8764-41A4-8997-6F83A7340A3B}"/>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F02170CF-1FB6-455B-92DB-C046F92F1483}"/>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95CAC6AA-A3AA-4C35-980E-CFE24CDA305F}"/>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7DB2625-DD07-4E0C-89DB-CEC4790F4E02}"/>
            </a:ext>
          </a:extLst>
        </xdr:cNvPr>
        <xdr:cNvSpPr txBox="1"/>
      </xdr:nvSpPr>
      <xdr:spPr>
        <a:xfrm>
          <a:off x="412496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31205EDC-6105-4C30-BC91-30711B77AA61}"/>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9E2BE264-9E2D-4A72-839F-3E2372697498}"/>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C1648F46-5B16-4E74-BA98-7C363DD62A05}"/>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1" name="フローチャート: 判断 180">
          <a:extLst>
            <a:ext uri="{FF2B5EF4-FFF2-40B4-BE49-F238E27FC236}">
              <a16:creationId xmlns:a16="http://schemas.microsoft.com/office/drawing/2014/main" id="{B33B9DA3-B96E-42FA-85EF-C03DA1B2D3B0}"/>
            </a:ext>
          </a:extLst>
        </xdr:cNvPr>
        <xdr:cNvSpPr/>
      </xdr:nvSpPr>
      <xdr:spPr>
        <a:xfrm>
          <a:off x="1739900" y="1001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2" name="フローチャート: 判断 181">
          <a:extLst>
            <a:ext uri="{FF2B5EF4-FFF2-40B4-BE49-F238E27FC236}">
              <a16:creationId xmlns:a16="http://schemas.microsoft.com/office/drawing/2014/main" id="{3D0AAE3B-0BC0-47DE-BD1E-93CF5AA031AB}"/>
            </a:ext>
          </a:extLst>
        </xdr:cNvPr>
        <xdr:cNvSpPr/>
      </xdr:nvSpPr>
      <xdr:spPr>
        <a:xfrm>
          <a:off x="965200" y="1003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8B6D21D-1F73-4AF8-8D8F-E04E1E525C2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FE0411C-89A7-4B52-9F04-C4BFF313680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285E84C-B08D-4292-BE5F-0C5E0B18FF0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02B4DE9-B001-4169-9C9E-64D8B0FF12B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30BABFF-825B-46C3-B083-39DAE71D0FB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162560</xdr:rowOff>
    </xdr:from>
    <xdr:to>
      <xdr:col>24</xdr:col>
      <xdr:colOff>114300</xdr:colOff>
      <xdr:row>58</xdr:row>
      <xdr:rowOff>92710</xdr:rowOff>
    </xdr:to>
    <xdr:sp macro="" textlink="">
      <xdr:nvSpPr>
        <xdr:cNvPr id="188" name="楕円 187">
          <a:extLst>
            <a:ext uri="{FF2B5EF4-FFF2-40B4-BE49-F238E27FC236}">
              <a16:creationId xmlns:a16="http://schemas.microsoft.com/office/drawing/2014/main" id="{55B136A4-DA02-4174-8153-2EE1851A4785}"/>
            </a:ext>
          </a:extLst>
        </xdr:cNvPr>
        <xdr:cNvSpPr/>
      </xdr:nvSpPr>
      <xdr:spPr>
        <a:xfrm>
          <a:off x="4036060" y="971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13987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66E8DEB-0607-4F23-9621-089344F32C18}"/>
            </a:ext>
          </a:extLst>
        </xdr:cNvPr>
        <xdr:cNvSpPr txBox="1"/>
      </xdr:nvSpPr>
      <xdr:spPr>
        <a:xfrm>
          <a:off x="4124960"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90" name="楕円 189">
          <a:extLst>
            <a:ext uri="{FF2B5EF4-FFF2-40B4-BE49-F238E27FC236}">
              <a16:creationId xmlns:a16="http://schemas.microsoft.com/office/drawing/2014/main" id="{738AFDBB-741E-48F1-877C-449D257C55F5}"/>
            </a:ext>
          </a:extLst>
        </xdr:cNvPr>
        <xdr:cNvSpPr/>
      </xdr:nvSpPr>
      <xdr:spPr>
        <a:xfrm>
          <a:off x="3312160" y="9718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41910</xdr:rowOff>
    </xdr:from>
    <xdr:to>
      <xdr:col>24</xdr:col>
      <xdr:colOff>63500</xdr:colOff>
      <xdr:row>58</xdr:row>
      <xdr:rowOff>41910</xdr:rowOff>
    </xdr:to>
    <xdr:cxnSp macro="">
      <xdr:nvCxnSpPr>
        <xdr:cNvPr id="191" name="直線コネクタ 190">
          <a:extLst>
            <a:ext uri="{FF2B5EF4-FFF2-40B4-BE49-F238E27FC236}">
              <a16:creationId xmlns:a16="http://schemas.microsoft.com/office/drawing/2014/main" id="{F4884EC1-83CB-4A0E-9302-F2E8B7B2C98F}"/>
            </a:ext>
          </a:extLst>
        </xdr:cNvPr>
        <xdr:cNvCxnSpPr/>
      </xdr:nvCxnSpPr>
      <xdr:spPr>
        <a:xfrm>
          <a:off x="3355340" y="97650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133985</xdr:rowOff>
    </xdr:from>
    <xdr:to>
      <xdr:col>15</xdr:col>
      <xdr:colOff>101600</xdr:colOff>
      <xdr:row>58</xdr:row>
      <xdr:rowOff>64135</xdr:rowOff>
    </xdr:to>
    <xdr:sp macro="" textlink="">
      <xdr:nvSpPr>
        <xdr:cNvPr id="192" name="楕円 191">
          <a:extLst>
            <a:ext uri="{FF2B5EF4-FFF2-40B4-BE49-F238E27FC236}">
              <a16:creationId xmlns:a16="http://schemas.microsoft.com/office/drawing/2014/main" id="{DBDB0ED4-32D9-4506-AC05-2B3BBA9E6B24}"/>
            </a:ext>
          </a:extLst>
        </xdr:cNvPr>
        <xdr:cNvSpPr/>
      </xdr:nvSpPr>
      <xdr:spPr>
        <a:xfrm>
          <a:off x="2514600" y="9689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xdr:rowOff>
    </xdr:from>
    <xdr:to>
      <xdr:col>19</xdr:col>
      <xdr:colOff>177800</xdr:colOff>
      <xdr:row>58</xdr:row>
      <xdr:rowOff>41910</xdr:rowOff>
    </xdr:to>
    <xdr:cxnSp macro="">
      <xdr:nvCxnSpPr>
        <xdr:cNvPr id="193" name="直線コネクタ 192">
          <a:extLst>
            <a:ext uri="{FF2B5EF4-FFF2-40B4-BE49-F238E27FC236}">
              <a16:creationId xmlns:a16="http://schemas.microsoft.com/office/drawing/2014/main" id="{0CAF277B-CB41-4B6A-9663-0EB5877DB654}"/>
            </a:ext>
          </a:extLst>
        </xdr:cNvPr>
        <xdr:cNvCxnSpPr/>
      </xdr:nvCxnSpPr>
      <xdr:spPr>
        <a:xfrm>
          <a:off x="2565400" y="973645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23495</xdr:rowOff>
    </xdr:from>
    <xdr:to>
      <xdr:col>10</xdr:col>
      <xdr:colOff>165100</xdr:colOff>
      <xdr:row>58</xdr:row>
      <xdr:rowOff>125095</xdr:rowOff>
    </xdr:to>
    <xdr:sp macro="" textlink="">
      <xdr:nvSpPr>
        <xdr:cNvPr id="194" name="楕円 193">
          <a:extLst>
            <a:ext uri="{FF2B5EF4-FFF2-40B4-BE49-F238E27FC236}">
              <a16:creationId xmlns:a16="http://schemas.microsoft.com/office/drawing/2014/main" id="{C67B77D2-C52A-4273-B1ED-8F95F78EB90D}"/>
            </a:ext>
          </a:extLst>
        </xdr:cNvPr>
        <xdr:cNvSpPr/>
      </xdr:nvSpPr>
      <xdr:spPr>
        <a:xfrm>
          <a:off x="17399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13335</xdr:rowOff>
    </xdr:from>
    <xdr:to>
      <xdr:col>15</xdr:col>
      <xdr:colOff>50800</xdr:colOff>
      <xdr:row>58</xdr:row>
      <xdr:rowOff>74295</xdr:rowOff>
    </xdr:to>
    <xdr:cxnSp macro="">
      <xdr:nvCxnSpPr>
        <xdr:cNvPr id="195" name="直線コネクタ 194">
          <a:extLst>
            <a:ext uri="{FF2B5EF4-FFF2-40B4-BE49-F238E27FC236}">
              <a16:creationId xmlns:a16="http://schemas.microsoft.com/office/drawing/2014/main" id="{1C03290A-1C1E-4E57-8824-1EB69E53F631}"/>
            </a:ext>
          </a:extLst>
        </xdr:cNvPr>
        <xdr:cNvCxnSpPr/>
      </xdr:nvCxnSpPr>
      <xdr:spPr>
        <a:xfrm flipV="1">
          <a:off x="1790700" y="9736455"/>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88265</xdr:rowOff>
    </xdr:from>
    <xdr:to>
      <xdr:col>6</xdr:col>
      <xdr:colOff>38100</xdr:colOff>
      <xdr:row>58</xdr:row>
      <xdr:rowOff>18415</xdr:rowOff>
    </xdr:to>
    <xdr:sp macro="" textlink="">
      <xdr:nvSpPr>
        <xdr:cNvPr id="196" name="楕円 195">
          <a:extLst>
            <a:ext uri="{FF2B5EF4-FFF2-40B4-BE49-F238E27FC236}">
              <a16:creationId xmlns:a16="http://schemas.microsoft.com/office/drawing/2014/main" id="{72424A48-ABE3-48BB-BAF5-81A22753A0ED}"/>
            </a:ext>
          </a:extLst>
        </xdr:cNvPr>
        <xdr:cNvSpPr/>
      </xdr:nvSpPr>
      <xdr:spPr>
        <a:xfrm>
          <a:off x="965200" y="9643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139065</xdr:rowOff>
    </xdr:from>
    <xdr:to>
      <xdr:col>10</xdr:col>
      <xdr:colOff>114300</xdr:colOff>
      <xdr:row>58</xdr:row>
      <xdr:rowOff>74295</xdr:rowOff>
    </xdr:to>
    <xdr:cxnSp macro="">
      <xdr:nvCxnSpPr>
        <xdr:cNvPr id="197" name="直線コネクタ 196">
          <a:extLst>
            <a:ext uri="{FF2B5EF4-FFF2-40B4-BE49-F238E27FC236}">
              <a16:creationId xmlns:a16="http://schemas.microsoft.com/office/drawing/2014/main" id="{D6005B49-99F2-4D2E-813B-CC8F9336D1E4}"/>
            </a:ext>
          </a:extLst>
        </xdr:cNvPr>
        <xdr:cNvCxnSpPr/>
      </xdr:nvCxnSpPr>
      <xdr:spPr>
        <a:xfrm>
          <a:off x="1008380" y="9694545"/>
          <a:ext cx="7823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2ED17B1-BAEC-4178-A06C-E7AE625C3F87}"/>
            </a:ext>
          </a:extLst>
        </xdr:cNvPr>
        <xdr:cNvSpPr txBox="1"/>
      </xdr:nvSpPr>
      <xdr:spPr>
        <a:xfrm>
          <a:off x="317056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81F526E-6BDE-4B36-BFBA-89B5656B03C3}"/>
            </a:ext>
          </a:extLst>
        </xdr:cNvPr>
        <xdr:cNvSpPr txBox="1"/>
      </xdr:nvSpPr>
      <xdr:spPr>
        <a:xfrm>
          <a:off x="23857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98DD7C1-C4D3-45E2-896A-0753439ECACD}"/>
            </a:ext>
          </a:extLst>
        </xdr:cNvPr>
        <xdr:cNvSpPr txBox="1"/>
      </xdr:nvSpPr>
      <xdr:spPr>
        <a:xfrm>
          <a:off x="161100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6F6F2A2-4BFF-4195-B135-DA097FEC73ED}"/>
            </a:ext>
          </a:extLst>
        </xdr:cNvPr>
        <xdr:cNvSpPr txBox="1"/>
      </xdr:nvSpPr>
      <xdr:spPr>
        <a:xfrm>
          <a:off x="83630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109237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DA665B3D-68BE-4CDD-95C6-E3CD7ED26080}"/>
            </a:ext>
          </a:extLst>
        </xdr:cNvPr>
        <xdr:cNvSpPr txBox="1"/>
      </xdr:nvSpPr>
      <xdr:spPr>
        <a:xfrm>
          <a:off x="317056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80662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6CAB95B5-1799-4B6C-9420-062688EF3419}"/>
            </a:ext>
          </a:extLst>
        </xdr:cNvPr>
        <xdr:cNvSpPr txBox="1"/>
      </xdr:nvSpPr>
      <xdr:spPr>
        <a:xfrm>
          <a:off x="238570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141622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AA458EA-F985-4A75-9C2C-F5FCEEFBDF6D}"/>
            </a:ext>
          </a:extLst>
        </xdr:cNvPr>
        <xdr:cNvSpPr txBox="1"/>
      </xdr:nvSpPr>
      <xdr:spPr>
        <a:xfrm>
          <a:off x="161100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34942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DEA1EC64-FD04-4711-9376-0E110395D684}"/>
            </a:ext>
          </a:extLst>
        </xdr:cNvPr>
        <xdr:cNvSpPr txBox="1"/>
      </xdr:nvSpPr>
      <xdr:spPr>
        <a:xfrm>
          <a:off x="836304"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6B8C8BC-4CD3-46F4-90B3-444AC66A2DF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8BB6CB7-3BE1-4BF3-BEA3-92408AF136F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731494F-CCF7-4111-8912-83F50574BBF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A69A461-4133-476D-9197-729A6D75A8A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22AADEE-5F30-4E6A-B93D-26378FB92AF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BD72F60-4568-42CC-B3B5-3B2275F3AEE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FE47B462-7AE3-41B5-AA87-648E8528B07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9B29E5E-E2E5-454B-ADB2-2823F299D72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E332CA4-32DB-47C7-9AE4-C540EB23E93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D72E272-0E92-4AE0-A256-5215931005F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4B512296-6A91-4DC5-9650-C177B022130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54E5B0A8-673E-4B1D-BC8E-F18E1B9D168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8C646CA-20E2-4760-A318-F3B5F73D55E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C61BDEDF-7D4B-4094-9657-1092142C4C1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FD5D5B3B-2BEA-4B74-A90E-F9576D2B87D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E6A4B9A4-0411-4E5C-8052-E5284D7D2741}"/>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E5F06FA6-D61E-4B6D-9EED-A615DD56614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C7836A15-CF17-4F95-9D11-0E1EBF8F832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CEB0A0B-C076-4E9C-B463-D6ED18AAA40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11D1E491-E076-4A5F-A047-61FF99AB2E85}"/>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0AEE74C-F338-4B4C-9816-A0368B20D2E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6C57871-C2F0-45F8-A282-5A5B1373475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946518C-A97C-4BC0-87CC-C362F78F5E4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4D88BDAB-6805-41F3-8A1D-D6834FA42E5B}"/>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4234CC8-686A-4DEB-AEC8-0A7BD59DBFD1}"/>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78DAC800-8EDD-4389-9DD6-F8E34B1CAADB}"/>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BB88BAA-B9F6-4079-AC6C-1EB7EAA081E8}"/>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76396D6F-853A-4ECC-9818-4F6EEA1045A6}"/>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33578EC7-48C6-4C27-B913-21580B636067}"/>
            </a:ext>
          </a:extLst>
        </xdr:cNvPr>
        <xdr:cNvSpPr txBox="1"/>
      </xdr:nvSpPr>
      <xdr:spPr>
        <a:xfrm>
          <a:off x="9258300" y="10401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AC7A0F5A-65C3-4DE5-A4B6-2EF007F63FD5}"/>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0707022B-725A-43FA-9C0B-DA882DE96117}"/>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E7BA9A0A-DC79-452C-9847-242F1FDEB1AC}"/>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38" name="フローチャート: 判断 237">
          <a:extLst>
            <a:ext uri="{FF2B5EF4-FFF2-40B4-BE49-F238E27FC236}">
              <a16:creationId xmlns:a16="http://schemas.microsoft.com/office/drawing/2014/main" id="{8792F8F4-ED9E-4AEB-B957-0E356CD49A15}"/>
            </a:ext>
          </a:extLst>
        </xdr:cNvPr>
        <xdr:cNvSpPr/>
      </xdr:nvSpPr>
      <xdr:spPr>
        <a:xfrm>
          <a:off x="6873240" y="10302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9" name="フローチャート: 判断 238">
          <a:extLst>
            <a:ext uri="{FF2B5EF4-FFF2-40B4-BE49-F238E27FC236}">
              <a16:creationId xmlns:a16="http://schemas.microsoft.com/office/drawing/2014/main" id="{0A4DEB62-9F31-4894-9F41-B8FE1AA84A48}"/>
            </a:ext>
          </a:extLst>
        </xdr:cNvPr>
        <xdr:cNvSpPr/>
      </xdr:nvSpPr>
      <xdr:spPr>
        <a:xfrm>
          <a:off x="6098540" y="10346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AD76F73-7341-4134-B92C-36860B92756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5DE27B-B1C1-418D-8734-DBBC7752400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6388ECF-BBE1-46CD-B88A-9A19BD9C102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36B5F2F-5E32-4319-8067-6EF84525339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BCF445-5E3D-4770-9B6A-BD871118A52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126909</xdr:rowOff>
    </xdr:from>
    <xdr:to>
      <xdr:col>55</xdr:col>
      <xdr:colOff>50800</xdr:colOff>
      <xdr:row>62</xdr:row>
      <xdr:rowOff>57059</xdr:rowOff>
    </xdr:to>
    <xdr:sp macro="" textlink="">
      <xdr:nvSpPr>
        <xdr:cNvPr id="245" name="楕円 244">
          <a:extLst>
            <a:ext uri="{FF2B5EF4-FFF2-40B4-BE49-F238E27FC236}">
              <a16:creationId xmlns:a16="http://schemas.microsoft.com/office/drawing/2014/main" id="{1B0DF04A-0306-404E-A0BF-4B7DB769C0B7}"/>
            </a:ext>
          </a:extLst>
        </xdr:cNvPr>
        <xdr:cNvSpPr/>
      </xdr:nvSpPr>
      <xdr:spPr>
        <a:xfrm>
          <a:off x="9192260" y="10352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149786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7D8E16DE-FF9F-407B-BD7B-023221C3B4CF}"/>
            </a:ext>
          </a:extLst>
        </xdr:cNvPr>
        <xdr:cNvSpPr txBox="1"/>
      </xdr:nvSpPr>
      <xdr:spPr>
        <a:xfrm>
          <a:off x="9258300" y="1020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149571</xdr:rowOff>
    </xdr:from>
    <xdr:to>
      <xdr:col>50</xdr:col>
      <xdr:colOff>165100</xdr:colOff>
      <xdr:row>62</xdr:row>
      <xdr:rowOff>79721</xdr:rowOff>
    </xdr:to>
    <xdr:sp macro="" textlink="">
      <xdr:nvSpPr>
        <xdr:cNvPr id="247" name="楕円 246">
          <a:extLst>
            <a:ext uri="{FF2B5EF4-FFF2-40B4-BE49-F238E27FC236}">
              <a16:creationId xmlns:a16="http://schemas.microsoft.com/office/drawing/2014/main" id="{D73719EA-4B03-40E7-8BDA-E8C4E4CC8C53}"/>
            </a:ext>
          </a:extLst>
        </xdr:cNvPr>
        <xdr:cNvSpPr/>
      </xdr:nvSpPr>
      <xdr:spPr>
        <a:xfrm>
          <a:off x="8445500" y="10375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6259</xdr:rowOff>
    </xdr:from>
    <xdr:to>
      <xdr:col>55</xdr:col>
      <xdr:colOff>0</xdr:colOff>
      <xdr:row>62</xdr:row>
      <xdr:rowOff>28921</xdr:rowOff>
    </xdr:to>
    <xdr:cxnSp macro="">
      <xdr:nvCxnSpPr>
        <xdr:cNvPr id="248" name="直線コネクタ 247">
          <a:extLst>
            <a:ext uri="{FF2B5EF4-FFF2-40B4-BE49-F238E27FC236}">
              <a16:creationId xmlns:a16="http://schemas.microsoft.com/office/drawing/2014/main" id="{451B030D-9DD2-4456-859B-FF27AD1D986E}"/>
            </a:ext>
          </a:extLst>
        </xdr:cNvPr>
        <xdr:cNvCxnSpPr/>
      </xdr:nvCxnSpPr>
      <xdr:spPr>
        <a:xfrm flipV="1">
          <a:off x="8496300" y="10399939"/>
          <a:ext cx="723900" cy="2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157654</xdr:rowOff>
    </xdr:from>
    <xdr:to>
      <xdr:col>46</xdr:col>
      <xdr:colOff>38100</xdr:colOff>
      <xdr:row>62</xdr:row>
      <xdr:rowOff>87804</xdr:rowOff>
    </xdr:to>
    <xdr:sp macro="" textlink="">
      <xdr:nvSpPr>
        <xdr:cNvPr id="249" name="楕円 248">
          <a:extLst>
            <a:ext uri="{FF2B5EF4-FFF2-40B4-BE49-F238E27FC236}">
              <a16:creationId xmlns:a16="http://schemas.microsoft.com/office/drawing/2014/main" id="{F69F1105-79C9-470B-9254-97D29C6CCED1}"/>
            </a:ext>
          </a:extLst>
        </xdr:cNvPr>
        <xdr:cNvSpPr/>
      </xdr:nvSpPr>
      <xdr:spPr>
        <a:xfrm>
          <a:off x="7670800" y="10383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28921</xdr:rowOff>
    </xdr:from>
    <xdr:to>
      <xdr:col>50</xdr:col>
      <xdr:colOff>114300</xdr:colOff>
      <xdr:row>62</xdr:row>
      <xdr:rowOff>37004</xdr:rowOff>
    </xdr:to>
    <xdr:cxnSp macro="">
      <xdr:nvCxnSpPr>
        <xdr:cNvPr id="250" name="直線コネクタ 249">
          <a:extLst>
            <a:ext uri="{FF2B5EF4-FFF2-40B4-BE49-F238E27FC236}">
              <a16:creationId xmlns:a16="http://schemas.microsoft.com/office/drawing/2014/main" id="{D0B80087-3030-41B5-8C49-DD0E1BE68833}"/>
            </a:ext>
          </a:extLst>
        </xdr:cNvPr>
        <xdr:cNvCxnSpPr/>
      </xdr:nvCxnSpPr>
      <xdr:spPr>
        <a:xfrm flipV="1">
          <a:off x="7713980" y="10422601"/>
          <a:ext cx="782320" cy="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65339</xdr:rowOff>
    </xdr:from>
    <xdr:to>
      <xdr:col>41</xdr:col>
      <xdr:colOff>101600</xdr:colOff>
      <xdr:row>62</xdr:row>
      <xdr:rowOff>166939</xdr:rowOff>
    </xdr:to>
    <xdr:sp macro="" textlink="">
      <xdr:nvSpPr>
        <xdr:cNvPr id="251" name="楕円 250">
          <a:extLst>
            <a:ext uri="{FF2B5EF4-FFF2-40B4-BE49-F238E27FC236}">
              <a16:creationId xmlns:a16="http://schemas.microsoft.com/office/drawing/2014/main" id="{1692925A-A204-49A5-8B54-F63C48F41BDD}"/>
            </a:ext>
          </a:extLst>
        </xdr:cNvPr>
        <xdr:cNvSpPr/>
      </xdr:nvSpPr>
      <xdr:spPr>
        <a:xfrm>
          <a:off x="6873240" y="104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37004</xdr:rowOff>
    </xdr:from>
    <xdr:to>
      <xdr:col>45</xdr:col>
      <xdr:colOff>177800</xdr:colOff>
      <xdr:row>62</xdr:row>
      <xdr:rowOff>116139</xdr:rowOff>
    </xdr:to>
    <xdr:cxnSp macro="">
      <xdr:nvCxnSpPr>
        <xdr:cNvPr id="252" name="直線コネクタ 251">
          <a:extLst>
            <a:ext uri="{FF2B5EF4-FFF2-40B4-BE49-F238E27FC236}">
              <a16:creationId xmlns:a16="http://schemas.microsoft.com/office/drawing/2014/main" id="{AC08A686-AB2F-49F2-BB4D-47CC2D8D42D1}"/>
            </a:ext>
          </a:extLst>
        </xdr:cNvPr>
        <xdr:cNvCxnSpPr/>
      </xdr:nvCxnSpPr>
      <xdr:spPr>
        <a:xfrm flipV="1">
          <a:off x="6924040" y="10430684"/>
          <a:ext cx="789940" cy="7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5600</xdr:rowOff>
    </xdr:from>
    <xdr:to>
      <xdr:col>36</xdr:col>
      <xdr:colOff>165100</xdr:colOff>
      <xdr:row>62</xdr:row>
      <xdr:rowOff>107200</xdr:rowOff>
    </xdr:to>
    <xdr:sp macro="" textlink="">
      <xdr:nvSpPr>
        <xdr:cNvPr id="253" name="楕円 252">
          <a:extLst>
            <a:ext uri="{FF2B5EF4-FFF2-40B4-BE49-F238E27FC236}">
              <a16:creationId xmlns:a16="http://schemas.microsoft.com/office/drawing/2014/main" id="{722337A4-7BA6-4780-B459-C08AA7519A05}"/>
            </a:ext>
          </a:extLst>
        </xdr:cNvPr>
        <xdr:cNvSpPr/>
      </xdr:nvSpPr>
      <xdr:spPr>
        <a:xfrm>
          <a:off x="6098540" y="103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56400</xdr:rowOff>
    </xdr:from>
    <xdr:to>
      <xdr:col>41</xdr:col>
      <xdr:colOff>50800</xdr:colOff>
      <xdr:row>62</xdr:row>
      <xdr:rowOff>116139</xdr:rowOff>
    </xdr:to>
    <xdr:cxnSp macro="">
      <xdr:nvCxnSpPr>
        <xdr:cNvPr id="254" name="直線コネクタ 253">
          <a:extLst>
            <a:ext uri="{FF2B5EF4-FFF2-40B4-BE49-F238E27FC236}">
              <a16:creationId xmlns:a16="http://schemas.microsoft.com/office/drawing/2014/main" id="{77AE768B-34F3-48FE-ADC8-E8467433C43B}"/>
            </a:ext>
          </a:extLst>
        </xdr:cNvPr>
        <xdr:cNvCxnSpPr/>
      </xdr:nvCxnSpPr>
      <xdr:spPr>
        <a:xfrm>
          <a:off x="6149340" y="10450080"/>
          <a:ext cx="774700" cy="5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3617B94E-8B35-4C65-9F5A-50BC29EBA3B6}"/>
            </a:ext>
          </a:extLst>
        </xdr:cNvPr>
        <xdr:cNvSpPr txBox="1"/>
      </xdr:nvSpPr>
      <xdr:spPr>
        <a:xfrm>
          <a:off x="8214575" y="105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25ED0E8-B017-4300-8BBA-E75ADA8FC2C2}"/>
            </a:ext>
          </a:extLst>
        </xdr:cNvPr>
        <xdr:cNvSpPr txBox="1"/>
      </xdr:nvSpPr>
      <xdr:spPr>
        <a:xfrm>
          <a:off x="7444955" y="10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3F2B7BD2-A8E8-4AFB-91AF-1DC3A94FA927}"/>
            </a:ext>
          </a:extLst>
        </xdr:cNvPr>
        <xdr:cNvSpPr txBox="1"/>
      </xdr:nvSpPr>
      <xdr:spPr>
        <a:xfrm>
          <a:off x="6670255" y="1008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BFEEEFD-0B3F-45C5-84BB-BAD154CB9D4B}"/>
            </a:ext>
          </a:extLst>
        </xdr:cNvPr>
        <xdr:cNvSpPr txBox="1"/>
      </xdr:nvSpPr>
      <xdr:spPr>
        <a:xfrm>
          <a:off x="5872695" y="101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96248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39511C60-19C1-4243-9373-2FD8B438742B}"/>
            </a:ext>
          </a:extLst>
        </xdr:cNvPr>
        <xdr:cNvSpPr txBox="1"/>
      </xdr:nvSpPr>
      <xdr:spPr>
        <a:xfrm>
          <a:off x="8214575" y="1015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104331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90162938-C9C7-434D-847F-7487C7AA4AAA}"/>
            </a:ext>
          </a:extLst>
        </xdr:cNvPr>
        <xdr:cNvSpPr txBox="1"/>
      </xdr:nvSpPr>
      <xdr:spPr>
        <a:xfrm>
          <a:off x="7444955" y="101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158066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A68EB177-90F1-42E4-BF83-59A14B339DC0}"/>
            </a:ext>
          </a:extLst>
        </xdr:cNvPr>
        <xdr:cNvSpPr txBox="1"/>
      </xdr:nvSpPr>
      <xdr:spPr>
        <a:xfrm>
          <a:off x="6670255" y="1055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98327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E79CE204-064D-4673-AF45-00C7151006D4}"/>
            </a:ext>
          </a:extLst>
        </xdr:cNvPr>
        <xdr:cNvSpPr txBox="1"/>
      </xdr:nvSpPr>
      <xdr:spPr>
        <a:xfrm>
          <a:off x="5872695" y="1049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81CA54C-D903-4D5F-8EC4-DFDDEA32C88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BC36300-E627-4956-9C39-780E9286D21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A7BDBCD-FD55-4600-ACA5-ABFEDEA78E8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6F1F3A7-D9D3-4613-A3F2-BCC8BBB586D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ACD6354-AA71-4D63-8867-51356F76505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350E97A-09E4-47DA-BF99-D10C0247995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53866D3-9C2D-4484-8D73-432B2496743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646A218-DB93-492F-820D-3A588E7FF09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88F3195-A4F0-4529-9C99-C7D09736FC8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AECB335-B5B0-4AF7-8351-3A9455AE135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157206E-7CE7-44ED-8957-12B46D52241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6334A345-B22F-431E-BE47-BFC0A614E81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9BA90564-6E52-470D-A1CE-94D1B6CCAD5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353E74F-28B3-4C12-AF31-DE8DBEFE6EA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715FF8F-ACA7-448B-A946-6B70E56453B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BF739D82-77E6-4BEC-8361-FA1D2D0003C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5592EF4-8563-422D-9329-F1640FD30F8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943BD30-3E8D-4DDA-A341-34370DCF323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2E15EE6-969C-45BF-BA20-763216446D7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B875F15-6019-459B-9F5E-6F6739BD29A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BFF6213-AF54-4B5A-8FD6-76B26500F5D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3FC3147-B53A-41E7-804A-93421A09075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CBB94D28-F8D5-499A-A00D-6593ADB2DDA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7E43C9C-121A-49DF-AD94-818649DD42A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0D3E6109-546B-4AE8-9C5E-9CD266961A31}"/>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FACF3BCD-53B1-4C79-ADCC-20D541530B9F}"/>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026DCF43-ED69-4A24-9061-811E92807F9B}"/>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A297989F-6F64-440D-A4FC-B4734077630C}"/>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ADC51A87-4BD2-476E-8296-5CA93E8FFA13}"/>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C4A4EB94-D491-4DDF-AD49-28C8396BAFC8}"/>
            </a:ext>
          </a:extLst>
        </xdr:cNvPr>
        <xdr:cNvSpPr txBox="1"/>
      </xdr:nvSpPr>
      <xdr:spPr>
        <a:xfrm>
          <a:off x="4124960" y="13931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779CB735-8EC2-491A-AFFC-9803DE7AD1A1}"/>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21B4C475-6F9B-4918-93EC-0901FE2D2097}"/>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B0914794-4FDE-40F1-8D6F-8FC2EBFBD53D}"/>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6" name="フローチャート: 判断 295">
          <a:extLst>
            <a:ext uri="{FF2B5EF4-FFF2-40B4-BE49-F238E27FC236}">
              <a16:creationId xmlns:a16="http://schemas.microsoft.com/office/drawing/2014/main" id="{75B61389-A4CD-489C-AD36-ABBBBDEBB975}"/>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7" name="フローチャート: 判断 296">
          <a:extLst>
            <a:ext uri="{FF2B5EF4-FFF2-40B4-BE49-F238E27FC236}">
              <a16:creationId xmlns:a16="http://schemas.microsoft.com/office/drawing/2014/main" id="{C8502173-40B5-49F3-B9D8-73302B9E7117}"/>
            </a:ext>
          </a:extLst>
        </xdr:cNvPr>
        <xdr:cNvSpPr/>
      </xdr:nvSpPr>
      <xdr:spPr>
        <a:xfrm>
          <a:off x="965200" y="13880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F3E3E07-894D-4DED-8DA6-308FA392707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A8A199-F557-4E83-A785-493D8C86BDE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848CA16-3303-46F4-9137-B57E91D8661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80C5C26-1B20-41BB-A85C-5248A7E65D6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9376609-E8A2-4E17-B630-59874B0E834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303" name="楕円 302">
          <a:extLst>
            <a:ext uri="{FF2B5EF4-FFF2-40B4-BE49-F238E27FC236}">
              <a16:creationId xmlns:a16="http://schemas.microsoft.com/office/drawing/2014/main" id="{CFEBC6AF-46E4-4256-BA27-2A95B7096E6D}"/>
            </a:ext>
          </a:extLst>
        </xdr:cNvPr>
        <xdr:cNvSpPr/>
      </xdr:nvSpPr>
      <xdr:spPr>
        <a:xfrm>
          <a:off x="403606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59707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FE2435A-8C42-4A16-95B3-1B95DA002C46}"/>
            </a:ext>
          </a:extLst>
        </xdr:cNvPr>
        <xdr:cNvSpPr txBox="1"/>
      </xdr:nvSpPr>
      <xdr:spPr>
        <a:xfrm>
          <a:off x="4124960"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5" name="楕円 304">
          <a:extLst>
            <a:ext uri="{FF2B5EF4-FFF2-40B4-BE49-F238E27FC236}">
              <a16:creationId xmlns:a16="http://schemas.microsoft.com/office/drawing/2014/main" id="{D3B73A48-FCA6-4C82-AA6D-32A562FEDB5D}"/>
            </a:ext>
          </a:extLst>
        </xdr:cNvPr>
        <xdr:cNvSpPr/>
      </xdr:nvSpPr>
      <xdr:spPr>
        <a:xfrm>
          <a:off x="3312160" y="13787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91439</xdr:rowOff>
    </xdr:to>
    <xdr:cxnSp macro="">
      <xdr:nvCxnSpPr>
        <xdr:cNvPr id="306" name="直線コネクタ 305">
          <a:extLst>
            <a:ext uri="{FF2B5EF4-FFF2-40B4-BE49-F238E27FC236}">
              <a16:creationId xmlns:a16="http://schemas.microsoft.com/office/drawing/2014/main" id="{3BC2A015-4A49-4A4F-929F-C130C8AD34FE}"/>
            </a:ext>
          </a:extLst>
        </xdr:cNvPr>
        <xdr:cNvCxnSpPr/>
      </xdr:nvCxnSpPr>
      <xdr:spPr>
        <a:xfrm flipV="1">
          <a:off x="3355340" y="1383411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307" name="楕円 306">
          <a:extLst>
            <a:ext uri="{FF2B5EF4-FFF2-40B4-BE49-F238E27FC236}">
              <a16:creationId xmlns:a16="http://schemas.microsoft.com/office/drawing/2014/main" id="{B159EBAA-D641-4081-B618-718378BA9149}"/>
            </a:ext>
          </a:extLst>
        </xdr:cNvPr>
        <xdr:cNvSpPr/>
      </xdr:nvSpPr>
      <xdr:spPr>
        <a:xfrm>
          <a:off x="25146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91439</xdr:rowOff>
    </xdr:to>
    <xdr:cxnSp macro="">
      <xdr:nvCxnSpPr>
        <xdr:cNvPr id="308" name="直線コネクタ 307">
          <a:extLst>
            <a:ext uri="{FF2B5EF4-FFF2-40B4-BE49-F238E27FC236}">
              <a16:creationId xmlns:a16="http://schemas.microsoft.com/office/drawing/2014/main" id="{D748C5B7-3E5D-47D4-B7E7-09C3DD692B3D}"/>
            </a:ext>
          </a:extLst>
        </xdr:cNvPr>
        <xdr:cNvCxnSpPr/>
      </xdr:nvCxnSpPr>
      <xdr:spPr>
        <a:xfrm>
          <a:off x="2565400" y="13803630"/>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09" name="楕円 308">
          <a:extLst>
            <a:ext uri="{FF2B5EF4-FFF2-40B4-BE49-F238E27FC236}">
              <a16:creationId xmlns:a16="http://schemas.microsoft.com/office/drawing/2014/main" id="{6C1558A0-D9E7-4D54-9F40-6C5C42E6DE52}"/>
            </a:ext>
          </a:extLst>
        </xdr:cNvPr>
        <xdr:cNvSpPr/>
      </xdr:nvSpPr>
      <xdr:spPr>
        <a:xfrm>
          <a:off x="1739900" y="1374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57150</xdr:rowOff>
    </xdr:to>
    <xdr:cxnSp macro="">
      <xdr:nvCxnSpPr>
        <xdr:cNvPr id="310" name="直線コネクタ 309">
          <a:extLst>
            <a:ext uri="{FF2B5EF4-FFF2-40B4-BE49-F238E27FC236}">
              <a16:creationId xmlns:a16="http://schemas.microsoft.com/office/drawing/2014/main" id="{4EF33045-2A59-4767-9D37-085294F6F485}"/>
            </a:ext>
          </a:extLst>
        </xdr:cNvPr>
        <xdr:cNvCxnSpPr/>
      </xdr:nvCxnSpPr>
      <xdr:spPr>
        <a:xfrm>
          <a:off x="1790700" y="137960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141605</xdr:rowOff>
    </xdr:from>
    <xdr:to>
      <xdr:col>6</xdr:col>
      <xdr:colOff>38100</xdr:colOff>
      <xdr:row>82</xdr:row>
      <xdr:rowOff>71755</xdr:rowOff>
    </xdr:to>
    <xdr:sp macro="" textlink="">
      <xdr:nvSpPr>
        <xdr:cNvPr id="311" name="楕円 310">
          <a:extLst>
            <a:ext uri="{FF2B5EF4-FFF2-40B4-BE49-F238E27FC236}">
              <a16:creationId xmlns:a16="http://schemas.microsoft.com/office/drawing/2014/main" id="{11343C62-60D5-4EDD-B428-D2332DB365E6}"/>
            </a:ext>
          </a:extLst>
        </xdr:cNvPr>
        <xdr:cNvSpPr/>
      </xdr:nvSpPr>
      <xdr:spPr>
        <a:xfrm>
          <a:off x="965200" y="13720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20955</xdr:rowOff>
    </xdr:from>
    <xdr:to>
      <xdr:col>10</xdr:col>
      <xdr:colOff>114300</xdr:colOff>
      <xdr:row>82</xdr:row>
      <xdr:rowOff>49530</xdr:rowOff>
    </xdr:to>
    <xdr:cxnSp macro="">
      <xdr:nvCxnSpPr>
        <xdr:cNvPr id="312" name="直線コネクタ 311">
          <a:extLst>
            <a:ext uri="{FF2B5EF4-FFF2-40B4-BE49-F238E27FC236}">
              <a16:creationId xmlns:a16="http://schemas.microsoft.com/office/drawing/2014/main" id="{04C85A59-4460-40D7-88B3-4D5D651C8FFF}"/>
            </a:ext>
          </a:extLst>
        </xdr:cNvPr>
        <xdr:cNvCxnSpPr/>
      </xdr:nvCxnSpPr>
      <xdr:spPr>
        <a:xfrm>
          <a:off x="1008380" y="1376743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10991238-AF7A-4FC6-8904-08E8970B3961}"/>
            </a:ext>
          </a:extLst>
        </xdr:cNvPr>
        <xdr:cNvSpPr txBox="1"/>
      </xdr:nvSpPr>
      <xdr:spPr>
        <a:xfrm>
          <a:off x="317056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FA7D25F2-2514-4DFA-A305-9A3D8652D9B9}"/>
            </a:ext>
          </a:extLst>
        </xdr:cNvPr>
        <xdr:cNvSpPr txBox="1"/>
      </xdr:nvSpPr>
      <xdr:spPr>
        <a:xfrm>
          <a:off x="238570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5" name="n_3aveValue【公営住宅】&#10;有形固定資産減価償却率">
          <a:extLst>
            <a:ext uri="{FF2B5EF4-FFF2-40B4-BE49-F238E27FC236}">
              <a16:creationId xmlns:a16="http://schemas.microsoft.com/office/drawing/2014/main" id="{F872F2CB-2B36-4CE0-BA99-159C9B6A002C}"/>
            </a:ext>
          </a:extLst>
        </xdr:cNvPr>
        <xdr:cNvSpPr txBox="1"/>
      </xdr:nvSpPr>
      <xdr:spPr>
        <a:xfrm>
          <a:off x="16110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6" name="n_4aveValue【公営住宅】&#10;有形固定資産減価償却率">
          <a:extLst>
            <a:ext uri="{FF2B5EF4-FFF2-40B4-BE49-F238E27FC236}">
              <a16:creationId xmlns:a16="http://schemas.microsoft.com/office/drawing/2014/main" id="{EAD2CF4D-AD32-4761-8D2C-02001ACBE19E}"/>
            </a:ext>
          </a:extLst>
        </xdr:cNvPr>
        <xdr:cNvSpPr txBox="1"/>
      </xdr:nvSpPr>
      <xdr:spPr>
        <a:xfrm>
          <a:off x="83630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158766</xdr:rowOff>
    </xdr:from>
    <xdr:ext cx="405111" cy="259045"/>
    <xdr:sp macro="" textlink="">
      <xdr:nvSpPr>
        <xdr:cNvPr id="317" name="n_1mainValue【公営住宅】&#10;有形固定資産減価償却率">
          <a:extLst>
            <a:ext uri="{FF2B5EF4-FFF2-40B4-BE49-F238E27FC236}">
              <a16:creationId xmlns:a16="http://schemas.microsoft.com/office/drawing/2014/main" id="{3348067C-C46F-4F5E-A099-821F166A7484}"/>
            </a:ext>
          </a:extLst>
        </xdr:cNvPr>
        <xdr:cNvSpPr txBox="1"/>
      </xdr:nvSpPr>
      <xdr:spPr>
        <a:xfrm>
          <a:off x="317056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8" name="n_2mainValue【公営住宅】&#10;有形固定資産減価償却率">
          <a:extLst>
            <a:ext uri="{FF2B5EF4-FFF2-40B4-BE49-F238E27FC236}">
              <a16:creationId xmlns:a16="http://schemas.microsoft.com/office/drawing/2014/main" id="{532457B4-4279-423E-9280-D5AF3764F79C}"/>
            </a:ext>
          </a:extLst>
        </xdr:cNvPr>
        <xdr:cNvSpPr txBox="1"/>
      </xdr:nvSpPr>
      <xdr:spPr>
        <a:xfrm>
          <a:off x="238570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19" name="n_3mainValue【公営住宅】&#10;有形固定資産減価償却率">
          <a:extLst>
            <a:ext uri="{FF2B5EF4-FFF2-40B4-BE49-F238E27FC236}">
              <a16:creationId xmlns:a16="http://schemas.microsoft.com/office/drawing/2014/main" id="{5A4614D1-0263-4C4C-AF77-D659132618B3}"/>
            </a:ext>
          </a:extLst>
        </xdr:cNvPr>
        <xdr:cNvSpPr txBox="1"/>
      </xdr:nvSpPr>
      <xdr:spPr>
        <a:xfrm>
          <a:off x="161100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88282</xdr:rowOff>
    </xdr:from>
    <xdr:ext cx="405111" cy="259045"/>
    <xdr:sp macro="" textlink="">
      <xdr:nvSpPr>
        <xdr:cNvPr id="320" name="n_4mainValue【公営住宅】&#10;有形固定資産減価償却率">
          <a:extLst>
            <a:ext uri="{FF2B5EF4-FFF2-40B4-BE49-F238E27FC236}">
              <a16:creationId xmlns:a16="http://schemas.microsoft.com/office/drawing/2014/main" id="{371A3639-B7D3-45D7-B704-C33DD99E8D13}"/>
            </a:ext>
          </a:extLst>
        </xdr:cNvPr>
        <xdr:cNvSpPr txBox="1"/>
      </xdr:nvSpPr>
      <xdr:spPr>
        <a:xfrm>
          <a:off x="83630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A442286-4575-4426-9C22-11B1CC4196E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BE4E308-C439-4420-B18C-B4E6D514468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172BDED-38F2-40DE-B329-EF6AFE57FA3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9A6A4CE-A010-40D3-A8A1-A41B7B6D75F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8F115AF-9126-4D4A-B4E8-245190B00C4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1538661-3AA9-47F3-A0FA-90D11612AC1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FCECEB3-5A1B-4899-B2D3-12E92C08CA0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E44CE6C-DDC8-422C-B57D-D9A2D1D81C3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3E5907D-E0F6-45B1-A08A-0E9FE1E30C3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D7965E3-2872-40D0-AA3A-4CD03FC8E4B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D0CDD7BC-E46B-4753-BA29-74EBF86CEB7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20F8081-37C2-4D0A-8727-36DC61B351E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2545EDED-6895-4EE9-91B9-E8144C80DE3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89578873-DC8B-470B-93D6-67D914969242}"/>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BDE12FED-B318-4B3A-BDE6-86160C3FBFF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3E5B1261-6BB9-42F7-AD75-8BC997692623}"/>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C50A9D53-AA09-4662-B764-4664D16C138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940B6A6C-5BB2-4CB7-9806-A57CA9337B3F}"/>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6E44155-D22B-42B2-B4A7-CEC5FA3E4331}"/>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814A1E30-FD4B-4AAA-9734-5A2252A9E4FC}"/>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8B314D4-9F97-4B94-94C8-4F0DA3228C9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AC60D4AE-A460-4642-AC8F-537B38CDB833}"/>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FE91D4C-45ED-4A33-851E-467331ACF90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2F60AF38-7FDA-49EA-8295-6E6BDC092D0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1F44643F-2D4D-4D39-BF24-04588A2C921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15EEE9CD-7113-4F79-9022-53403C646151}"/>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B230CDB7-5219-4221-B428-B156955C2294}"/>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A71F4825-B7AC-422E-9827-7404F3CBDB0B}"/>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D3FF7D27-AB91-44CB-A713-771B40234B5F}"/>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3E2A9E59-50D9-468B-BDE0-E0F4B4269057}"/>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786C4F56-7417-49AB-96B9-2DC3F23B735D}"/>
            </a:ext>
          </a:extLst>
        </xdr:cNvPr>
        <xdr:cNvSpPr txBox="1"/>
      </xdr:nvSpPr>
      <xdr:spPr>
        <a:xfrm>
          <a:off x="9258300" y="1432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90711A40-102F-4F37-AC76-15A85B1B14B8}"/>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A54B5831-EBCB-43E5-A108-AAA85AD4E913}"/>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7D6D4539-991B-4E34-8E22-D303C2BB9EA4}"/>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5" name="フローチャート: 判断 354">
          <a:extLst>
            <a:ext uri="{FF2B5EF4-FFF2-40B4-BE49-F238E27FC236}">
              <a16:creationId xmlns:a16="http://schemas.microsoft.com/office/drawing/2014/main" id="{71AB8BEB-3572-47F9-8B52-99D9E7FDB83E}"/>
            </a:ext>
          </a:extLst>
        </xdr:cNvPr>
        <xdr:cNvSpPr/>
      </xdr:nvSpPr>
      <xdr:spPr>
        <a:xfrm>
          <a:off x="6873240" y="1449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93599</xdr:rowOff>
    </xdr:from>
    <xdr:to>
      <xdr:col>36</xdr:col>
      <xdr:colOff>165100</xdr:colOff>
      <xdr:row>87</xdr:row>
      <xdr:rowOff>23749</xdr:rowOff>
    </xdr:to>
    <xdr:sp macro="" textlink="">
      <xdr:nvSpPr>
        <xdr:cNvPr id="356" name="フローチャート: 判断 355">
          <a:extLst>
            <a:ext uri="{FF2B5EF4-FFF2-40B4-BE49-F238E27FC236}">
              <a16:creationId xmlns:a16="http://schemas.microsoft.com/office/drawing/2014/main" id="{7B9E866A-95BC-4C2D-B3EF-2B1706329072}"/>
            </a:ext>
          </a:extLst>
        </xdr:cNvPr>
        <xdr:cNvSpPr/>
      </xdr:nvSpPr>
      <xdr:spPr>
        <a:xfrm>
          <a:off x="6098540" y="14510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61705A1-498F-49D0-8699-ACBD6835FD4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BAF98F3-9864-4ADC-815E-ADA058F43D4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48914C6-D1BC-48FB-8E26-F48020E64E7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50EB0CA-AA76-4428-8566-F0DC182220C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88EA7DD-116F-4D86-B128-6C33633BE8A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83703</xdr:rowOff>
    </xdr:from>
    <xdr:to>
      <xdr:col>55</xdr:col>
      <xdr:colOff>50800</xdr:colOff>
      <xdr:row>87</xdr:row>
      <xdr:rowOff>13853</xdr:rowOff>
    </xdr:to>
    <xdr:sp macro="" textlink="">
      <xdr:nvSpPr>
        <xdr:cNvPr id="362" name="楕円 361">
          <a:extLst>
            <a:ext uri="{FF2B5EF4-FFF2-40B4-BE49-F238E27FC236}">
              <a16:creationId xmlns:a16="http://schemas.microsoft.com/office/drawing/2014/main" id="{5A40A4A9-704A-4B4C-99EB-F3A6DEA8F6D0}"/>
            </a:ext>
          </a:extLst>
        </xdr:cNvPr>
        <xdr:cNvSpPr/>
      </xdr:nvSpPr>
      <xdr:spPr>
        <a:xfrm>
          <a:off x="9192260" y="14500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29995</xdr:rowOff>
    </xdr:from>
    <xdr:ext cx="469744" cy="259045"/>
    <xdr:sp macro="" textlink="">
      <xdr:nvSpPr>
        <xdr:cNvPr id="363" name="【公営住宅】&#10;一人当たり面積該当値テキスト">
          <a:extLst>
            <a:ext uri="{FF2B5EF4-FFF2-40B4-BE49-F238E27FC236}">
              <a16:creationId xmlns:a16="http://schemas.microsoft.com/office/drawing/2014/main" id="{5B9DB79F-AA1B-4EB9-8962-2E043589C04D}"/>
            </a:ext>
          </a:extLst>
        </xdr:cNvPr>
        <xdr:cNvSpPr txBox="1"/>
      </xdr:nvSpPr>
      <xdr:spPr>
        <a:xfrm>
          <a:off x="9258300" y="1444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82756</xdr:rowOff>
    </xdr:from>
    <xdr:to>
      <xdr:col>50</xdr:col>
      <xdr:colOff>165100</xdr:colOff>
      <xdr:row>87</xdr:row>
      <xdr:rowOff>12906</xdr:rowOff>
    </xdr:to>
    <xdr:sp macro="" textlink="">
      <xdr:nvSpPr>
        <xdr:cNvPr id="364" name="楕円 363">
          <a:extLst>
            <a:ext uri="{FF2B5EF4-FFF2-40B4-BE49-F238E27FC236}">
              <a16:creationId xmlns:a16="http://schemas.microsoft.com/office/drawing/2014/main" id="{DE3D6F8D-C03E-4C44-BDD7-3F48360237F2}"/>
            </a:ext>
          </a:extLst>
        </xdr:cNvPr>
        <xdr:cNvSpPr/>
      </xdr:nvSpPr>
      <xdr:spPr>
        <a:xfrm>
          <a:off x="8445500" y="14499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133556</xdr:rowOff>
    </xdr:from>
    <xdr:to>
      <xdr:col>55</xdr:col>
      <xdr:colOff>0</xdr:colOff>
      <xdr:row>86</xdr:row>
      <xdr:rowOff>134503</xdr:rowOff>
    </xdr:to>
    <xdr:cxnSp macro="">
      <xdr:nvCxnSpPr>
        <xdr:cNvPr id="365" name="直線コネクタ 364">
          <a:extLst>
            <a:ext uri="{FF2B5EF4-FFF2-40B4-BE49-F238E27FC236}">
              <a16:creationId xmlns:a16="http://schemas.microsoft.com/office/drawing/2014/main" id="{9F0FB59E-4D71-41A8-AC4E-82653A602609}"/>
            </a:ext>
          </a:extLst>
        </xdr:cNvPr>
        <xdr:cNvCxnSpPr/>
      </xdr:nvCxnSpPr>
      <xdr:spPr>
        <a:xfrm>
          <a:off x="8496300" y="14550596"/>
          <a:ext cx="7239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83476</xdr:rowOff>
    </xdr:from>
    <xdr:to>
      <xdr:col>46</xdr:col>
      <xdr:colOff>38100</xdr:colOff>
      <xdr:row>87</xdr:row>
      <xdr:rowOff>13626</xdr:rowOff>
    </xdr:to>
    <xdr:sp macro="" textlink="">
      <xdr:nvSpPr>
        <xdr:cNvPr id="366" name="楕円 365">
          <a:extLst>
            <a:ext uri="{FF2B5EF4-FFF2-40B4-BE49-F238E27FC236}">
              <a16:creationId xmlns:a16="http://schemas.microsoft.com/office/drawing/2014/main" id="{E82DCA4C-F196-4854-A35C-958A3129FCD5}"/>
            </a:ext>
          </a:extLst>
        </xdr:cNvPr>
        <xdr:cNvSpPr/>
      </xdr:nvSpPr>
      <xdr:spPr>
        <a:xfrm>
          <a:off x="7670800" y="14500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133556</xdr:rowOff>
    </xdr:from>
    <xdr:to>
      <xdr:col>50</xdr:col>
      <xdr:colOff>114300</xdr:colOff>
      <xdr:row>86</xdr:row>
      <xdr:rowOff>134276</xdr:rowOff>
    </xdr:to>
    <xdr:cxnSp macro="">
      <xdr:nvCxnSpPr>
        <xdr:cNvPr id="367" name="直線コネクタ 366">
          <a:extLst>
            <a:ext uri="{FF2B5EF4-FFF2-40B4-BE49-F238E27FC236}">
              <a16:creationId xmlns:a16="http://schemas.microsoft.com/office/drawing/2014/main" id="{8ADBEAA6-D70D-4A51-85DE-3BD0458D5FFB}"/>
            </a:ext>
          </a:extLst>
        </xdr:cNvPr>
        <xdr:cNvCxnSpPr/>
      </xdr:nvCxnSpPr>
      <xdr:spPr>
        <a:xfrm flipV="1">
          <a:off x="7713980" y="14550596"/>
          <a:ext cx="78232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84390</xdr:rowOff>
    </xdr:from>
    <xdr:to>
      <xdr:col>41</xdr:col>
      <xdr:colOff>101600</xdr:colOff>
      <xdr:row>87</xdr:row>
      <xdr:rowOff>14540</xdr:rowOff>
    </xdr:to>
    <xdr:sp macro="" textlink="">
      <xdr:nvSpPr>
        <xdr:cNvPr id="368" name="楕円 367">
          <a:extLst>
            <a:ext uri="{FF2B5EF4-FFF2-40B4-BE49-F238E27FC236}">
              <a16:creationId xmlns:a16="http://schemas.microsoft.com/office/drawing/2014/main" id="{0EECE0C6-A250-4BBC-91B9-5C2A9740F2E0}"/>
            </a:ext>
          </a:extLst>
        </xdr:cNvPr>
        <xdr:cNvSpPr/>
      </xdr:nvSpPr>
      <xdr:spPr>
        <a:xfrm>
          <a:off x="6873240" y="1450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134276</xdr:rowOff>
    </xdr:from>
    <xdr:to>
      <xdr:col>45</xdr:col>
      <xdr:colOff>177800</xdr:colOff>
      <xdr:row>86</xdr:row>
      <xdr:rowOff>135190</xdr:rowOff>
    </xdr:to>
    <xdr:cxnSp macro="">
      <xdr:nvCxnSpPr>
        <xdr:cNvPr id="369" name="直線コネクタ 368">
          <a:extLst>
            <a:ext uri="{FF2B5EF4-FFF2-40B4-BE49-F238E27FC236}">
              <a16:creationId xmlns:a16="http://schemas.microsoft.com/office/drawing/2014/main" id="{2FC8F01E-377B-4537-8095-F4B7F9C9E8B4}"/>
            </a:ext>
          </a:extLst>
        </xdr:cNvPr>
        <xdr:cNvCxnSpPr/>
      </xdr:nvCxnSpPr>
      <xdr:spPr>
        <a:xfrm flipV="1">
          <a:off x="6924040" y="14551316"/>
          <a:ext cx="78994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84848</xdr:rowOff>
    </xdr:from>
    <xdr:to>
      <xdr:col>36</xdr:col>
      <xdr:colOff>165100</xdr:colOff>
      <xdr:row>87</xdr:row>
      <xdr:rowOff>14998</xdr:rowOff>
    </xdr:to>
    <xdr:sp macro="" textlink="">
      <xdr:nvSpPr>
        <xdr:cNvPr id="370" name="楕円 369">
          <a:extLst>
            <a:ext uri="{FF2B5EF4-FFF2-40B4-BE49-F238E27FC236}">
              <a16:creationId xmlns:a16="http://schemas.microsoft.com/office/drawing/2014/main" id="{2C394F1A-96C3-405B-A822-BA9E3BF37BAA}"/>
            </a:ext>
          </a:extLst>
        </xdr:cNvPr>
        <xdr:cNvSpPr/>
      </xdr:nvSpPr>
      <xdr:spPr>
        <a:xfrm>
          <a:off x="6098540" y="14501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135190</xdr:rowOff>
    </xdr:from>
    <xdr:to>
      <xdr:col>41</xdr:col>
      <xdr:colOff>50800</xdr:colOff>
      <xdr:row>86</xdr:row>
      <xdr:rowOff>135648</xdr:rowOff>
    </xdr:to>
    <xdr:cxnSp macro="">
      <xdr:nvCxnSpPr>
        <xdr:cNvPr id="371" name="直線コネクタ 370">
          <a:extLst>
            <a:ext uri="{FF2B5EF4-FFF2-40B4-BE49-F238E27FC236}">
              <a16:creationId xmlns:a16="http://schemas.microsoft.com/office/drawing/2014/main" id="{5CCAA2EB-29A7-49B8-853C-B4A2EF52AD71}"/>
            </a:ext>
          </a:extLst>
        </xdr:cNvPr>
        <xdr:cNvCxnSpPr/>
      </xdr:nvCxnSpPr>
      <xdr:spPr>
        <a:xfrm flipV="1">
          <a:off x="6149340" y="14552230"/>
          <a:ext cx="7747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AC89EDF2-BBBF-4E98-9A9F-0BB4650701A3}"/>
            </a:ext>
          </a:extLst>
        </xdr:cNvPr>
        <xdr:cNvSpPr txBox="1"/>
      </xdr:nvSpPr>
      <xdr:spPr>
        <a:xfrm>
          <a:off x="8271587" y="14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8AE69844-5778-4BB2-9D45-835AFD104ADD}"/>
            </a:ext>
          </a:extLst>
        </xdr:cNvPr>
        <xdr:cNvSpPr txBox="1"/>
      </xdr:nvSpPr>
      <xdr:spPr>
        <a:xfrm>
          <a:off x="7509587" y="142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4" name="n_3aveValue【公営住宅】&#10;一人当たり面積">
          <a:extLst>
            <a:ext uri="{FF2B5EF4-FFF2-40B4-BE49-F238E27FC236}">
              <a16:creationId xmlns:a16="http://schemas.microsoft.com/office/drawing/2014/main" id="{F951E57C-E622-4FDF-A64C-962486FED389}"/>
            </a:ext>
          </a:extLst>
        </xdr:cNvPr>
        <xdr:cNvSpPr txBox="1"/>
      </xdr:nvSpPr>
      <xdr:spPr>
        <a:xfrm>
          <a:off x="6712027" y="1427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14876</xdr:rowOff>
    </xdr:from>
    <xdr:ext cx="469744" cy="259045"/>
    <xdr:sp macro="" textlink="">
      <xdr:nvSpPr>
        <xdr:cNvPr id="375" name="n_4aveValue【公営住宅】&#10;一人当たり面積">
          <a:extLst>
            <a:ext uri="{FF2B5EF4-FFF2-40B4-BE49-F238E27FC236}">
              <a16:creationId xmlns:a16="http://schemas.microsoft.com/office/drawing/2014/main" id="{A0E05017-27CB-42EB-A548-E0CDC6FEFAB1}"/>
            </a:ext>
          </a:extLst>
        </xdr:cNvPr>
        <xdr:cNvSpPr txBox="1"/>
      </xdr:nvSpPr>
      <xdr:spPr>
        <a:xfrm>
          <a:off x="5937327" y="1459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4033</xdr:rowOff>
    </xdr:from>
    <xdr:ext cx="469744" cy="259045"/>
    <xdr:sp macro="" textlink="">
      <xdr:nvSpPr>
        <xdr:cNvPr id="376" name="n_1mainValue【公営住宅】&#10;一人当たり面積">
          <a:extLst>
            <a:ext uri="{FF2B5EF4-FFF2-40B4-BE49-F238E27FC236}">
              <a16:creationId xmlns:a16="http://schemas.microsoft.com/office/drawing/2014/main" id="{1B18BE4F-7861-4E2D-A71D-09A2D84E091A}"/>
            </a:ext>
          </a:extLst>
        </xdr:cNvPr>
        <xdr:cNvSpPr txBox="1"/>
      </xdr:nvSpPr>
      <xdr:spPr>
        <a:xfrm>
          <a:off x="8271587" y="1458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4753</xdr:rowOff>
    </xdr:from>
    <xdr:ext cx="469744" cy="259045"/>
    <xdr:sp macro="" textlink="">
      <xdr:nvSpPr>
        <xdr:cNvPr id="377" name="n_2mainValue【公営住宅】&#10;一人当たり面積">
          <a:extLst>
            <a:ext uri="{FF2B5EF4-FFF2-40B4-BE49-F238E27FC236}">
              <a16:creationId xmlns:a16="http://schemas.microsoft.com/office/drawing/2014/main" id="{3B9AFC89-CE77-437F-B4DA-A5FE69B25702}"/>
            </a:ext>
          </a:extLst>
        </xdr:cNvPr>
        <xdr:cNvSpPr txBox="1"/>
      </xdr:nvSpPr>
      <xdr:spPr>
        <a:xfrm>
          <a:off x="7509587" y="145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5667</xdr:rowOff>
    </xdr:from>
    <xdr:ext cx="469744" cy="259045"/>
    <xdr:sp macro="" textlink="">
      <xdr:nvSpPr>
        <xdr:cNvPr id="378" name="n_3mainValue【公営住宅】&#10;一人当たり面積">
          <a:extLst>
            <a:ext uri="{FF2B5EF4-FFF2-40B4-BE49-F238E27FC236}">
              <a16:creationId xmlns:a16="http://schemas.microsoft.com/office/drawing/2014/main" id="{618C8D3D-F805-4EAA-8C47-3687A90B21C6}"/>
            </a:ext>
          </a:extLst>
        </xdr:cNvPr>
        <xdr:cNvSpPr txBox="1"/>
      </xdr:nvSpPr>
      <xdr:spPr>
        <a:xfrm>
          <a:off x="6712027" y="1459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31525</xdr:rowOff>
    </xdr:from>
    <xdr:ext cx="469744" cy="259045"/>
    <xdr:sp macro="" textlink="">
      <xdr:nvSpPr>
        <xdr:cNvPr id="379" name="n_4mainValue【公営住宅】&#10;一人当たり面積">
          <a:extLst>
            <a:ext uri="{FF2B5EF4-FFF2-40B4-BE49-F238E27FC236}">
              <a16:creationId xmlns:a16="http://schemas.microsoft.com/office/drawing/2014/main" id="{D4C35B64-DE8B-47B1-B3D5-5619D299913B}"/>
            </a:ext>
          </a:extLst>
        </xdr:cNvPr>
        <xdr:cNvSpPr txBox="1"/>
      </xdr:nvSpPr>
      <xdr:spPr>
        <a:xfrm>
          <a:off x="5937327" y="1428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3E2A360-198E-4EC0-891C-DC3D111323F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5D7D938-726E-4631-B8E9-B01F459C0AB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2E360C5-4B7E-4E60-A949-EDE916B13D3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196C6B7-8A4C-4F66-AC0F-D56B6551340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6604E0A-3B65-478E-AFD0-697DB943A9A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5CCAB19-B8C2-4E6C-AE1F-1E10DC0D856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B34EBC9-98AC-4961-B93D-4496869E118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69F863C-359B-434C-A2E3-C054E8A349C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9B6A7878-27B1-429C-9B78-EF1F2CCB472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80DD9ACA-9AB7-4FD0-9281-ACCAB59419B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FB0EBC5A-07AE-4D87-AD62-0FB6C40E186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F26491BB-EF9F-44EE-A743-D028D232598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39B20FB3-BC9C-422F-8E01-7D5DB685BA6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52F56CFB-956A-473F-A960-3E11374768E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330C5B52-E582-423E-9370-7E154C71419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39B18EE8-A33F-4B47-B760-AFD0AE33088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5049904A-CCA4-42FC-AC0F-8D406DC10D3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33C3779E-A800-494B-A479-88CCF6FA8DB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B6FCCC7C-9AEC-448E-B258-23F95ED9085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5DD8B45-7AD6-46D9-BE31-169D626638C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5BA0B920-1E6F-4DF4-B1B5-7D1EBF579F6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9C2245C8-9D12-45E0-86D0-FF6881713EC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80B70889-D285-4673-9ABC-B21FD7CC0A9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205A9DAF-0AF7-46E7-AEDF-7139C21F1A5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98D5773-656D-4D9E-A239-90805244E03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6AD1426-7451-4148-A235-00D1CB99034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AAB2A499-DA7C-4E97-A340-DCF9CC2AB53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9C47C989-35AF-4694-BA92-531C1E11183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C4CD145B-7E74-410F-8FAA-EBCAAF47652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265563E6-AC17-4E9C-AB45-ABD247E8BE3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8849D269-A609-4F55-A052-CFF0BB42EAE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AA249BC1-B367-4F33-9290-748301B0C0F3}"/>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EBA6FC19-AF44-4ABB-89C0-CEE8368D89F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E02491DF-F7B3-4EC8-BE4C-4B31EBE7450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C2085305-2538-4BC8-A5E2-0CF95FA16F5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17899AC-8B90-47DE-8A2B-D3A1EEB4270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A3831A36-FE74-4697-8D11-6B78C119800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0207113-D31F-4BF7-9032-0CF91F8C4D8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A86775B4-6795-4A31-8FDA-9C3F33BF6A0B}"/>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1D7E09D2-41D4-4CF8-AB2D-10975928C22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36F143E-5670-4A14-9214-AB2E320F075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C010F5AF-E598-4BB8-B215-047EFFE6FE58}"/>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BCBD8CD5-9A0B-41E9-9DF0-1E176E32859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E3EC5CCE-208C-4B09-A5F7-43007A28A5A7}"/>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66B693C1-C472-40AF-80E6-3BEE0076DAD5}"/>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77E0A97E-4703-42BC-814D-C62CB2056B7C}"/>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C3B885AD-F644-48B6-80B7-C9D976D91111}"/>
            </a:ext>
          </a:extLst>
        </xdr:cNvPr>
        <xdr:cNvSpPr txBox="1"/>
      </xdr:nvSpPr>
      <xdr:spPr>
        <a:xfrm>
          <a:off x="14414500" y="627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B12E45FD-45A5-405A-B8B4-FC8F39EC3ADA}"/>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2D95A481-07BB-4C60-A0A7-5844D7144E3D}"/>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F85EB7BD-6A14-46B6-BE0E-4E76D1F8D0A9}"/>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30" name="フローチャート: 判断 429">
          <a:extLst>
            <a:ext uri="{FF2B5EF4-FFF2-40B4-BE49-F238E27FC236}">
              <a16:creationId xmlns:a16="http://schemas.microsoft.com/office/drawing/2014/main" id="{0315F498-9C66-456B-9786-6F54F7C85F39}"/>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144599</xdr:rowOff>
    </xdr:from>
    <xdr:to>
      <xdr:col>67</xdr:col>
      <xdr:colOff>101600</xdr:colOff>
      <xdr:row>38</xdr:row>
      <xdr:rowOff>74749</xdr:rowOff>
    </xdr:to>
    <xdr:sp macro="" textlink="">
      <xdr:nvSpPr>
        <xdr:cNvPr id="431" name="フローチャート: 判断 430">
          <a:extLst>
            <a:ext uri="{FF2B5EF4-FFF2-40B4-BE49-F238E27FC236}">
              <a16:creationId xmlns:a16="http://schemas.microsoft.com/office/drawing/2014/main" id="{2A432495-14FE-4397-8EB1-2782AAF7194A}"/>
            </a:ext>
          </a:extLst>
        </xdr:cNvPr>
        <xdr:cNvSpPr/>
      </xdr:nvSpPr>
      <xdr:spPr>
        <a:xfrm>
          <a:off x="1123188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A2BAA42-28B5-4D5D-A1B6-300A6701D49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FEEE994-7107-4B0B-BA26-F411C30C7FD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3A76634-126A-4A6A-814A-8FE0132CFDD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864352B-F3CE-486F-8014-021A8535AF6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F905FDD-CADD-441A-9220-A8BC46E4F47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40096</xdr:rowOff>
    </xdr:from>
    <xdr:to>
      <xdr:col>85</xdr:col>
      <xdr:colOff>177800</xdr:colOff>
      <xdr:row>42</xdr:row>
      <xdr:rowOff>141696</xdr:rowOff>
    </xdr:to>
    <xdr:sp macro="" textlink="">
      <xdr:nvSpPr>
        <xdr:cNvPr id="437" name="楕円 436">
          <a:extLst>
            <a:ext uri="{FF2B5EF4-FFF2-40B4-BE49-F238E27FC236}">
              <a16:creationId xmlns:a16="http://schemas.microsoft.com/office/drawing/2014/main" id="{FFB119DB-4922-44DD-BFFF-4A72DBFAC693}"/>
            </a:ext>
          </a:extLst>
        </xdr:cNvPr>
        <xdr:cNvSpPr/>
      </xdr:nvSpPr>
      <xdr:spPr>
        <a:xfrm>
          <a:off x="14325600" y="70809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126473</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2A7A924F-8D8B-4A2C-8730-6D6D80CCCD61}"/>
            </a:ext>
          </a:extLst>
        </xdr:cNvPr>
        <xdr:cNvSpPr txBox="1"/>
      </xdr:nvSpPr>
      <xdr:spPr>
        <a:xfrm>
          <a:off x="14414500" y="699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31931</xdr:rowOff>
    </xdr:from>
    <xdr:to>
      <xdr:col>81</xdr:col>
      <xdr:colOff>101600</xdr:colOff>
      <xdr:row>42</xdr:row>
      <xdr:rowOff>133531</xdr:rowOff>
    </xdr:to>
    <xdr:sp macro="" textlink="">
      <xdr:nvSpPr>
        <xdr:cNvPr id="439" name="楕円 438">
          <a:extLst>
            <a:ext uri="{FF2B5EF4-FFF2-40B4-BE49-F238E27FC236}">
              <a16:creationId xmlns:a16="http://schemas.microsoft.com/office/drawing/2014/main" id="{CC154D73-D5B9-4D14-A8FF-D9977CED8491}"/>
            </a:ext>
          </a:extLst>
        </xdr:cNvPr>
        <xdr:cNvSpPr/>
      </xdr:nvSpPr>
      <xdr:spPr>
        <a:xfrm>
          <a:off x="13578840" y="707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82731</xdr:rowOff>
    </xdr:from>
    <xdr:to>
      <xdr:col>85</xdr:col>
      <xdr:colOff>127000</xdr:colOff>
      <xdr:row>42</xdr:row>
      <xdr:rowOff>90896</xdr:rowOff>
    </xdr:to>
    <xdr:cxnSp macro="">
      <xdr:nvCxnSpPr>
        <xdr:cNvPr id="440" name="直線コネクタ 439">
          <a:extLst>
            <a:ext uri="{FF2B5EF4-FFF2-40B4-BE49-F238E27FC236}">
              <a16:creationId xmlns:a16="http://schemas.microsoft.com/office/drawing/2014/main" id="{9F58BCB3-E79B-4619-BF03-243F033A0348}"/>
            </a:ext>
          </a:extLst>
        </xdr:cNvPr>
        <xdr:cNvCxnSpPr/>
      </xdr:nvCxnSpPr>
      <xdr:spPr>
        <a:xfrm>
          <a:off x="13629640" y="7123611"/>
          <a:ext cx="74676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15603</xdr:rowOff>
    </xdr:from>
    <xdr:to>
      <xdr:col>76</xdr:col>
      <xdr:colOff>165100</xdr:colOff>
      <xdr:row>42</xdr:row>
      <xdr:rowOff>117203</xdr:rowOff>
    </xdr:to>
    <xdr:sp macro="" textlink="">
      <xdr:nvSpPr>
        <xdr:cNvPr id="441" name="楕円 440">
          <a:extLst>
            <a:ext uri="{FF2B5EF4-FFF2-40B4-BE49-F238E27FC236}">
              <a16:creationId xmlns:a16="http://schemas.microsoft.com/office/drawing/2014/main" id="{776A5479-70D6-4487-A196-B3D2A871F50F}"/>
            </a:ext>
          </a:extLst>
        </xdr:cNvPr>
        <xdr:cNvSpPr/>
      </xdr:nvSpPr>
      <xdr:spPr>
        <a:xfrm>
          <a:off x="1280414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66403</xdr:rowOff>
    </xdr:from>
    <xdr:to>
      <xdr:col>81</xdr:col>
      <xdr:colOff>50800</xdr:colOff>
      <xdr:row>42</xdr:row>
      <xdr:rowOff>82731</xdr:rowOff>
    </xdr:to>
    <xdr:cxnSp macro="">
      <xdr:nvCxnSpPr>
        <xdr:cNvPr id="442" name="直線コネクタ 441">
          <a:extLst>
            <a:ext uri="{FF2B5EF4-FFF2-40B4-BE49-F238E27FC236}">
              <a16:creationId xmlns:a16="http://schemas.microsoft.com/office/drawing/2014/main" id="{11CE8C98-353D-4A79-8EAA-7024BACA94A8}"/>
            </a:ext>
          </a:extLst>
        </xdr:cNvPr>
        <xdr:cNvCxnSpPr/>
      </xdr:nvCxnSpPr>
      <xdr:spPr>
        <a:xfrm>
          <a:off x="12854940" y="7107283"/>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xdr:rowOff>
    </xdr:from>
    <xdr:to>
      <xdr:col>72</xdr:col>
      <xdr:colOff>38100</xdr:colOff>
      <xdr:row>42</xdr:row>
      <xdr:rowOff>104140</xdr:rowOff>
    </xdr:to>
    <xdr:sp macro="" textlink="">
      <xdr:nvSpPr>
        <xdr:cNvPr id="443" name="楕円 442">
          <a:extLst>
            <a:ext uri="{FF2B5EF4-FFF2-40B4-BE49-F238E27FC236}">
              <a16:creationId xmlns:a16="http://schemas.microsoft.com/office/drawing/2014/main" id="{6ED69613-3274-493D-A17C-5C1B91E396FD}"/>
            </a:ext>
          </a:extLst>
        </xdr:cNvPr>
        <xdr:cNvSpPr/>
      </xdr:nvSpPr>
      <xdr:spPr>
        <a:xfrm>
          <a:off x="12029440" y="7043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53340</xdr:rowOff>
    </xdr:from>
    <xdr:to>
      <xdr:col>76</xdr:col>
      <xdr:colOff>114300</xdr:colOff>
      <xdr:row>42</xdr:row>
      <xdr:rowOff>66403</xdr:rowOff>
    </xdr:to>
    <xdr:cxnSp macro="">
      <xdr:nvCxnSpPr>
        <xdr:cNvPr id="444" name="直線コネクタ 443">
          <a:extLst>
            <a:ext uri="{FF2B5EF4-FFF2-40B4-BE49-F238E27FC236}">
              <a16:creationId xmlns:a16="http://schemas.microsoft.com/office/drawing/2014/main" id="{F8AEF7D7-F711-46DE-B54A-617A8A2B29F8}"/>
            </a:ext>
          </a:extLst>
        </xdr:cNvPr>
        <xdr:cNvCxnSpPr/>
      </xdr:nvCxnSpPr>
      <xdr:spPr>
        <a:xfrm>
          <a:off x="12072620" y="7094220"/>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152763</xdr:rowOff>
    </xdr:from>
    <xdr:to>
      <xdr:col>67</xdr:col>
      <xdr:colOff>101600</xdr:colOff>
      <xdr:row>42</xdr:row>
      <xdr:rowOff>82913</xdr:rowOff>
    </xdr:to>
    <xdr:sp macro="" textlink="">
      <xdr:nvSpPr>
        <xdr:cNvPr id="445" name="楕円 444">
          <a:extLst>
            <a:ext uri="{FF2B5EF4-FFF2-40B4-BE49-F238E27FC236}">
              <a16:creationId xmlns:a16="http://schemas.microsoft.com/office/drawing/2014/main" id="{6C4C55D1-3EC8-42AA-A02F-24DAB7E79509}"/>
            </a:ext>
          </a:extLst>
        </xdr:cNvPr>
        <xdr:cNvSpPr/>
      </xdr:nvSpPr>
      <xdr:spPr>
        <a:xfrm>
          <a:off x="11231880" y="7026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32113</xdr:rowOff>
    </xdr:from>
    <xdr:to>
      <xdr:col>71</xdr:col>
      <xdr:colOff>177800</xdr:colOff>
      <xdr:row>42</xdr:row>
      <xdr:rowOff>53340</xdr:rowOff>
    </xdr:to>
    <xdr:cxnSp macro="">
      <xdr:nvCxnSpPr>
        <xdr:cNvPr id="446" name="直線コネクタ 445">
          <a:extLst>
            <a:ext uri="{FF2B5EF4-FFF2-40B4-BE49-F238E27FC236}">
              <a16:creationId xmlns:a16="http://schemas.microsoft.com/office/drawing/2014/main" id="{E73BD303-53D8-4596-A3EF-CEA42E649D34}"/>
            </a:ext>
          </a:extLst>
        </xdr:cNvPr>
        <xdr:cNvCxnSpPr/>
      </xdr:nvCxnSpPr>
      <xdr:spPr>
        <a:xfrm>
          <a:off x="11282680" y="707299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D11B2F9E-ACF2-4E87-AE66-3BE4AEEA9BBE}"/>
            </a:ext>
          </a:extLst>
        </xdr:cNvPr>
        <xdr:cNvSpPr txBox="1"/>
      </xdr:nvSpPr>
      <xdr:spPr>
        <a:xfrm>
          <a:off x="1343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FAF0F404-53CA-40C6-BFB6-740755AF0D76}"/>
            </a:ext>
          </a:extLst>
        </xdr:cNvPr>
        <xdr:cNvSpPr txBox="1"/>
      </xdr:nvSpPr>
      <xdr:spPr>
        <a:xfrm>
          <a:off x="126752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407C1049-E16C-400E-A780-F813BD9E8C30}"/>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91276</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4EAAE7AC-416C-44CE-B5C0-29E599E1C518}"/>
            </a:ext>
          </a:extLst>
        </xdr:cNvPr>
        <xdr:cNvSpPr txBox="1"/>
      </xdr:nvSpPr>
      <xdr:spPr>
        <a:xfrm>
          <a:off x="1110298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124658</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C1FFFF36-63BE-446B-A5EA-D5919736F0CA}"/>
            </a:ext>
          </a:extLst>
        </xdr:cNvPr>
        <xdr:cNvSpPr txBox="1"/>
      </xdr:nvSpPr>
      <xdr:spPr>
        <a:xfrm>
          <a:off x="13437244" y="716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108330</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5CA9230A-6092-40BF-8868-AB459627767A}"/>
            </a:ext>
          </a:extLst>
        </xdr:cNvPr>
        <xdr:cNvSpPr txBox="1"/>
      </xdr:nvSpPr>
      <xdr:spPr>
        <a:xfrm>
          <a:off x="126752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95267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948A9445-DC23-4A20-A2DB-949B9875DB9D}"/>
            </a:ext>
          </a:extLst>
        </xdr:cNvPr>
        <xdr:cNvSpPr txBox="1"/>
      </xdr:nvSpPr>
      <xdr:spPr>
        <a:xfrm>
          <a:off x="119005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74040</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4BDC90D2-E2E2-45A5-AF7F-C10201F2408E}"/>
            </a:ext>
          </a:extLst>
        </xdr:cNvPr>
        <xdr:cNvSpPr txBox="1"/>
      </xdr:nvSpPr>
      <xdr:spPr>
        <a:xfrm>
          <a:off x="1110298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640CF39E-D3EF-4EAC-B781-8EBDE54E149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C45848E-B8E0-4AE8-B56E-2372606E648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9AFF63C3-B759-43F3-8FE2-578ABDE5F61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DEA45A40-6B86-44CE-B3EA-BBBED248308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6D3DE6E0-1312-4C67-84F7-AFA251E4B79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F6F40358-1CB2-40B8-ACA0-EBBEDD6D449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1E94C3A-BC5E-4C95-A208-7DB1A36EFFB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C7F8B370-26E2-474E-AF66-72983BF77C4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7CE4C37A-5380-469E-9954-1518C5A8C3B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339F581F-208B-4505-82FD-E0A3B80A9AD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DF53998-576E-4DE9-AB48-1E61E03B2129}"/>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45693FEC-084F-4F6E-BFE9-BD34FA842BA1}"/>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93788918-EAA8-4063-B836-936F3DEE6E2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DE5C358E-3980-40E7-9CA6-1FE2D6B52E9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625BB8EF-15BC-459F-ACF4-38DAA3BC9BA9}"/>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B1541720-17D7-4E1A-8865-50C3F0CE920E}"/>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6B78951-0B5E-4640-BEF6-34107D4279A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632762E2-DC88-4EB1-9AAC-6BD7F9F6085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48F49F5-4670-4E77-8EFF-A12ADB46B9B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7638971-6176-478C-AD68-69AE9B484C8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BF49448E-AE73-4CF4-A5C6-F6C54FFC712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C252B4B2-8F3B-47DF-A70E-665F95C48151}"/>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2E8F2B18-7222-4638-B9FB-0BC25B11C0D1}"/>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93FB5E54-8366-437B-A778-D25295BDBDD3}"/>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D36F9B2-E5C2-4D4D-828C-C4D377F9F026}"/>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E55B94B7-671A-486A-88A5-D61649839232}"/>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20B65C5B-6891-49CB-84CE-4D94918BB50A}"/>
            </a:ext>
          </a:extLst>
        </xdr:cNvPr>
        <xdr:cNvSpPr txBox="1"/>
      </xdr:nvSpPr>
      <xdr:spPr>
        <a:xfrm>
          <a:off x="19547840" y="646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D3CD813C-F070-4329-9225-040D0A19CFD2}"/>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64672EB9-9C5E-404F-BF3E-1838A6E1EB5A}"/>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6386E495-E8E6-48ED-9FC6-BE8951A6A367}"/>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5" name="フローチャート: 判断 484">
          <a:extLst>
            <a:ext uri="{FF2B5EF4-FFF2-40B4-BE49-F238E27FC236}">
              <a16:creationId xmlns:a16="http://schemas.microsoft.com/office/drawing/2014/main" id="{0F9B89AE-8FE9-4F97-8754-0BE3C2D4CB07}"/>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98552</xdr:rowOff>
    </xdr:from>
    <xdr:to>
      <xdr:col>98</xdr:col>
      <xdr:colOff>38100</xdr:colOff>
      <xdr:row>40</xdr:row>
      <xdr:rowOff>28702</xdr:rowOff>
    </xdr:to>
    <xdr:sp macro="" textlink="">
      <xdr:nvSpPr>
        <xdr:cNvPr id="486" name="フローチャート: 判断 485">
          <a:extLst>
            <a:ext uri="{FF2B5EF4-FFF2-40B4-BE49-F238E27FC236}">
              <a16:creationId xmlns:a16="http://schemas.microsoft.com/office/drawing/2014/main" id="{3FA15C2F-14AB-474C-A754-F5E66F89FD7B}"/>
            </a:ext>
          </a:extLst>
        </xdr:cNvPr>
        <xdr:cNvSpPr/>
      </xdr:nvSpPr>
      <xdr:spPr>
        <a:xfrm>
          <a:off x="16388080" y="66365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AF5A710-98DE-4CC9-97A9-18A19E800D6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ECA0A60-5E95-449B-942F-8AF0594B7C5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468ED30-E27F-42FC-894E-C073C397885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D23D540-5C44-4296-9672-F0219789A0A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4B52146-21FB-4733-BEFD-8060B326F9B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492" name="楕円 491">
          <a:extLst>
            <a:ext uri="{FF2B5EF4-FFF2-40B4-BE49-F238E27FC236}">
              <a16:creationId xmlns:a16="http://schemas.microsoft.com/office/drawing/2014/main" id="{17ECD49B-21D8-49AA-A78E-064394BD3DB4}"/>
            </a:ext>
          </a:extLst>
        </xdr:cNvPr>
        <xdr:cNvSpPr/>
      </xdr:nvSpPr>
      <xdr:spPr>
        <a:xfrm>
          <a:off x="19458940" y="684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A5A316F-AEB7-41B5-B8B4-2099A2B32E49}"/>
            </a:ext>
          </a:extLst>
        </xdr:cNvPr>
        <xdr:cNvSpPr txBox="1"/>
      </xdr:nvSpPr>
      <xdr:spPr>
        <a:xfrm>
          <a:off x="19547840" y="676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146558</xdr:rowOff>
    </xdr:from>
    <xdr:to>
      <xdr:col>112</xdr:col>
      <xdr:colOff>38100</xdr:colOff>
      <xdr:row>41</xdr:row>
      <xdr:rowOff>76708</xdr:rowOff>
    </xdr:to>
    <xdr:sp macro="" textlink="">
      <xdr:nvSpPr>
        <xdr:cNvPr id="494" name="楕円 493">
          <a:extLst>
            <a:ext uri="{FF2B5EF4-FFF2-40B4-BE49-F238E27FC236}">
              <a16:creationId xmlns:a16="http://schemas.microsoft.com/office/drawing/2014/main" id="{854C260A-4A65-4DD3-B5D1-F3CAE6FB9384}"/>
            </a:ext>
          </a:extLst>
        </xdr:cNvPr>
        <xdr:cNvSpPr/>
      </xdr:nvSpPr>
      <xdr:spPr>
        <a:xfrm>
          <a:off x="18735040" y="6852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25908</xdr:rowOff>
    </xdr:to>
    <xdr:cxnSp macro="">
      <xdr:nvCxnSpPr>
        <xdr:cNvPr id="495" name="直線コネクタ 494">
          <a:extLst>
            <a:ext uri="{FF2B5EF4-FFF2-40B4-BE49-F238E27FC236}">
              <a16:creationId xmlns:a16="http://schemas.microsoft.com/office/drawing/2014/main" id="{A9845E66-995F-4A50-B7D5-5164F7AF0C52}"/>
            </a:ext>
          </a:extLst>
        </xdr:cNvPr>
        <xdr:cNvCxnSpPr/>
      </xdr:nvCxnSpPr>
      <xdr:spPr>
        <a:xfrm flipV="1">
          <a:off x="18778220" y="689686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148844</xdr:rowOff>
    </xdr:from>
    <xdr:to>
      <xdr:col>107</xdr:col>
      <xdr:colOff>101600</xdr:colOff>
      <xdr:row>41</xdr:row>
      <xdr:rowOff>78994</xdr:rowOff>
    </xdr:to>
    <xdr:sp macro="" textlink="">
      <xdr:nvSpPr>
        <xdr:cNvPr id="496" name="楕円 495">
          <a:extLst>
            <a:ext uri="{FF2B5EF4-FFF2-40B4-BE49-F238E27FC236}">
              <a16:creationId xmlns:a16="http://schemas.microsoft.com/office/drawing/2014/main" id="{3EF01A40-EC3B-451B-8332-0C3A2F5C2527}"/>
            </a:ext>
          </a:extLst>
        </xdr:cNvPr>
        <xdr:cNvSpPr/>
      </xdr:nvSpPr>
      <xdr:spPr>
        <a:xfrm>
          <a:off x="17937480" y="68544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25908</xdr:rowOff>
    </xdr:from>
    <xdr:to>
      <xdr:col>111</xdr:col>
      <xdr:colOff>177800</xdr:colOff>
      <xdr:row>41</xdr:row>
      <xdr:rowOff>28194</xdr:rowOff>
    </xdr:to>
    <xdr:cxnSp macro="">
      <xdr:nvCxnSpPr>
        <xdr:cNvPr id="497" name="直線コネクタ 496">
          <a:extLst>
            <a:ext uri="{FF2B5EF4-FFF2-40B4-BE49-F238E27FC236}">
              <a16:creationId xmlns:a16="http://schemas.microsoft.com/office/drawing/2014/main" id="{3EEF7A9F-776C-44B5-84F8-4ABBAC4E7671}"/>
            </a:ext>
          </a:extLst>
        </xdr:cNvPr>
        <xdr:cNvCxnSpPr/>
      </xdr:nvCxnSpPr>
      <xdr:spPr>
        <a:xfrm flipV="1">
          <a:off x="17988280" y="689914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141986</xdr:rowOff>
    </xdr:from>
    <xdr:to>
      <xdr:col>102</xdr:col>
      <xdr:colOff>165100</xdr:colOff>
      <xdr:row>41</xdr:row>
      <xdr:rowOff>72136</xdr:rowOff>
    </xdr:to>
    <xdr:sp macro="" textlink="">
      <xdr:nvSpPr>
        <xdr:cNvPr id="498" name="楕円 497">
          <a:extLst>
            <a:ext uri="{FF2B5EF4-FFF2-40B4-BE49-F238E27FC236}">
              <a16:creationId xmlns:a16="http://schemas.microsoft.com/office/drawing/2014/main" id="{A4C21701-9691-4CEA-9C15-E22004342800}"/>
            </a:ext>
          </a:extLst>
        </xdr:cNvPr>
        <xdr:cNvSpPr/>
      </xdr:nvSpPr>
      <xdr:spPr>
        <a:xfrm>
          <a:off x="17162780" y="6847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21336</xdr:rowOff>
    </xdr:from>
    <xdr:to>
      <xdr:col>107</xdr:col>
      <xdr:colOff>50800</xdr:colOff>
      <xdr:row>41</xdr:row>
      <xdr:rowOff>28194</xdr:rowOff>
    </xdr:to>
    <xdr:cxnSp macro="">
      <xdr:nvCxnSpPr>
        <xdr:cNvPr id="499" name="直線コネクタ 498">
          <a:extLst>
            <a:ext uri="{FF2B5EF4-FFF2-40B4-BE49-F238E27FC236}">
              <a16:creationId xmlns:a16="http://schemas.microsoft.com/office/drawing/2014/main" id="{0B0765DE-286B-4484-B4C0-C37004E100F6}"/>
            </a:ext>
          </a:extLst>
        </xdr:cNvPr>
        <xdr:cNvCxnSpPr/>
      </xdr:nvCxnSpPr>
      <xdr:spPr>
        <a:xfrm>
          <a:off x="17213580" y="6894576"/>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141986</xdr:rowOff>
    </xdr:from>
    <xdr:to>
      <xdr:col>98</xdr:col>
      <xdr:colOff>38100</xdr:colOff>
      <xdr:row>41</xdr:row>
      <xdr:rowOff>72136</xdr:rowOff>
    </xdr:to>
    <xdr:sp macro="" textlink="">
      <xdr:nvSpPr>
        <xdr:cNvPr id="500" name="楕円 499">
          <a:extLst>
            <a:ext uri="{FF2B5EF4-FFF2-40B4-BE49-F238E27FC236}">
              <a16:creationId xmlns:a16="http://schemas.microsoft.com/office/drawing/2014/main" id="{6C5C4627-CD10-41D4-BA53-7562D0ACEEA6}"/>
            </a:ext>
          </a:extLst>
        </xdr:cNvPr>
        <xdr:cNvSpPr/>
      </xdr:nvSpPr>
      <xdr:spPr>
        <a:xfrm>
          <a:off x="16388080" y="6847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21336</xdr:rowOff>
    </xdr:from>
    <xdr:to>
      <xdr:col>102</xdr:col>
      <xdr:colOff>114300</xdr:colOff>
      <xdr:row>41</xdr:row>
      <xdr:rowOff>21336</xdr:rowOff>
    </xdr:to>
    <xdr:cxnSp macro="">
      <xdr:nvCxnSpPr>
        <xdr:cNvPr id="501" name="直線コネクタ 500">
          <a:extLst>
            <a:ext uri="{FF2B5EF4-FFF2-40B4-BE49-F238E27FC236}">
              <a16:creationId xmlns:a16="http://schemas.microsoft.com/office/drawing/2014/main" id="{530A922E-5B8F-483F-A89F-E4F55BE0D6FF}"/>
            </a:ext>
          </a:extLst>
        </xdr:cNvPr>
        <xdr:cNvCxnSpPr/>
      </xdr:nvCxnSpPr>
      <xdr:spPr>
        <a:xfrm>
          <a:off x="16431260" y="689457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049AA86-5E62-45B4-A594-01A21C05A3A9}"/>
            </a:ext>
          </a:extLst>
        </xdr:cNvPr>
        <xdr:cNvSpPr txBox="1"/>
      </xdr:nvSpPr>
      <xdr:spPr>
        <a:xfrm>
          <a:off x="185611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32FF896C-8950-488D-8A11-661840AE29D0}"/>
            </a:ext>
          </a:extLst>
        </xdr:cNvPr>
        <xdr:cNvSpPr txBox="1"/>
      </xdr:nvSpPr>
      <xdr:spPr>
        <a:xfrm>
          <a:off x="1777626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424B190-97D3-4AF1-AB57-95F09A7CDDE3}"/>
            </a:ext>
          </a:extLst>
        </xdr:cNvPr>
        <xdr:cNvSpPr txBox="1"/>
      </xdr:nvSpPr>
      <xdr:spPr>
        <a:xfrm>
          <a:off x="170015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45229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AF2E3DDA-0AC6-4393-AEB5-D2A97343E522}"/>
            </a:ext>
          </a:extLst>
        </xdr:cNvPr>
        <xdr:cNvSpPr txBox="1"/>
      </xdr:nvSpPr>
      <xdr:spPr>
        <a:xfrm>
          <a:off x="16226867" y="641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67835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CDB8B9CA-42F5-41B0-B5E5-5C6D0DB9310E}"/>
            </a:ext>
          </a:extLst>
        </xdr:cNvPr>
        <xdr:cNvSpPr txBox="1"/>
      </xdr:nvSpPr>
      <xdr:spPr>
        <a:xfrm>
          <a:off x="18561127" y="694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9A99D7F-FC40-49DA-9A51-D4CE1F8A8ADD}"/>
            </a:ext>
          </a:extLst>
        </xdr:cNvPr>
        <xdr:cNvSpPr txBox="1"/>
      </xdr:nvSpPr>
      <xdr:spPr>
        <a:xfrm>
          <a:off x="17776267" y="694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63263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B9B9212D-9351-4655-8136-5660CA84ABD1}"/>
            </a:ext>
          </a:extLst>
        </xdr:cNvPr>
        <xdr:cNvSpPr txBox="1"/>
      </xdr:nvSpPr>
      <xdr:spPr>
        <a:xfrm>
          <a:off x="17001567" y="693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63263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8288372B-54E4-4A8D-9B02-4301F69D4DE8}"/>
            </a:ext>
          </a:extLst>
        </xdr:cNvPr>
        <xdr:cNvSpPr txBox="1"/>
      </xdr:nvSpPr>
      <xdr:spPr>
        <a:xfrm>
          <a:off x="16226867" y="693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33569F8-C97A-422E-9524-ADEA2BB463A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E198DA31-4EF1-4969-BF77-7CB3D561D3C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271BD7E4-DEBA-4F57-AE3F-3F869EDFE87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98E16EF-0676-49AA-9CF3-17D393B3773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E19A82EA-2659-4B51-A9F9-9F196E68C69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8C44D627-6058-4CF4-B776-EDAD79A0AAC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15085DD-1EC9-4914-9A36-940DEC7BFC7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CCE9F41E-869C-4599-BB9A-D9538E600D2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3BE860D-DBFB-4D49-9582-40A67342708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56AC9EB-A436-45AC-AD4A-A62925D3A6C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894FDCD8-1583-4235-9F1E-B200828FB01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D5585F2A-72F1-49B6-A7C7-B24AD6D584F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E72C1314-7562-4407-814C-C69C06D4D72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273431E0-05E6-45E3-BF7E-A082B32F986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CCEDB57-DE29-4603-BBD2-EDF53A0021F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AF89005-D2C0-4A26-8346-7FF51AB5BD8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D7F0B5B1-FF96-45F6-A960-77ABD392E8F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4275D57C-16D8-4FAD-8101-7680EFC8F16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50D336F5-071A-4C72-B76F-093F14745C1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C2FD2694-2683-4939-BB63-EE1DA02F43E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418EDCA-3A6F-4797-8571-EC37E8A4F4C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19EFA28-9F9C-4770-8311-341C17ACAA9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18E1CB66-C6A2-4987-BDCB-6987773A932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FA99319-A849-4357-B867-EF3D4559318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E3F16ABA-78B1-490C-A0AC-F11C024DB07F}"/>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452C776-2628-407F-AC67-D4D896026A50}"/>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3618BC89-7565-4FFC-881D-CA24E6870055}"/>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B1199B5B-466A-41DB-BD53-60C16809A693}"/>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DB163CEF-40AE-4035-AB86-B932F2079CA2}"/>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A962C2F2-8D9E-4446-BC1E-4E722DF76CAC}"/>
            </a:ext>
          </a:extLst>
        </xdr:cNvPr>
        <xdr:cNvSpPr txBox="1"/>
      </xdr:nvSpPr>
      <xdr:spPr>
        <a:xfrm>
          <a:off x="144145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5E3D4FE1-6056-4E3A-AA93-B7AFFA0F2BBC}"/>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99767726-7FCE-4364-9480-3C2207E7F4F0}"/>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0DD47E73-D80F-4A27-95F7-4C17AE9047BB}"/>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3" name="フローチャート: 判断 542">
          <a:extLst>
            <a:ext uri="{FF2B5EF4-FFF2-40B4-BE49-F238E27FC236}">
              <a16:creationId xmlns:a16="http://schemas.microsoft.com/office/drawing/2014/main" id="{600F3382-FCB7-4A2A-A751-864AED0C7651}"/>
            </a:ext>
          </a:extLst>
        </xdr:cNvPr>
        <xdr:cNvSpPr/>
      </xdr:nvSpPr>
      <xdr:spPr>
        <a:xfrm>
          <a:off x="12029440" y="10051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44" name="フローチャート: 判断 543">
          <a:extLst>
            <a:ext uri="{FF2B5EF4-FFF2-40B4-BE49-F238E27FC236}">
              <a16:creationId xmlns:a16="http://schemas.microsoft.com/office/drawing/2014/main" id="{8B9344D6-CE5B-4263-A290-01054D398A29}"/>
            </a:ext>
          </a:extLst>
        </xdr:cNvPr>
        <xdr:cNvSpPr/>
      </xdr:nvSpPr>
      <xdr:spPr>
        <a:xfrm>
          <a:off x="1123188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E833B22-4919-4857-9E89-FE90C46B651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FD9B5FE-211F-4848-B348-561100896EA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05F4646-8072-4163-B87C-8866FF2BA5B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BEB092F-CE93-4D1F-86EC-517302DEB76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4906407-CDBE-4E79-BEF6-D93E08F34C5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50" name="楕円 549">
          <a:extLst>
            <a:ext uri="{FF2B5EF4-FFF2-40B4-BE49-F238E27FC236}">
              <a16:creationId xmlns:a16="http://schemas.microsoft.com/office/drawing/2014/main" id="{2D33C0A0-FCEA-4D88-8B28-F4C7D2BE9970}"/>
            </a:ext>
          </a:extLst>
        </xdr:cNvPr>
        <xdr:cNvSpPr/>
      </xdr:nvSpPr>
      <xdr:spPr>
        <a:xfrm>
          <a:off x="14325600" y="102209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549A37E-7F7C-4F62-B905-803E1EAD48F1}"/>
            </a:ext>
          </a:extLst>
        </xdr:cNvPr>
        <xdr:cNvSpPr txBox="1"/>
      </xdr:nvSpPr>
      <xdr:spPr>
        <a:xfrm>
          <a:off x="144145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552" name="楕円 551">
          <a:extLst>
            <a:ext uri="{FF2B5EF4-FFF2-40B4-BE49-F238E27FC236}">
              <a16:creationId xmlns:a16="http://schemas.microsoft.com/office/drawing/2014/main" id="{6E94FC41-48E4-472A-9278-73A718FDE434}"/>
            </a:ext>
          </a:extLst>
        </xdr:cNvPr>
        <xdr:cNvSpPr/>
      </xdr:nvSpPr>
      <xdr:spPr>
        <a:xfrm>
          <a:off x="1357884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61</xdr:row>
      <xdr:rowOff>53340</xdr:rowOff>
    </xdr:to>
    <xdr:cxnSp macro="">
      <xdr:nvCxnSpPr>
        <xdr:cNvPr id="553" name="直線コネクタ 552">
          <a:extLst>
            <a:ext uri="{FF2B5EF4-FFF2-40B4-BE49-F238E27FC236}">
              <a16:creationId xmlns:a16="http://schemas.microsoft.com/office/drawing/2014/main" id="{B8E355D8-D602-4A0B-8BA8-359E2BDEE57D}"/>
            </a:ext>
          </a:extLst>
        </xdr:cNvPr>
        <xdr:cNvCxnSpPr/>
      </xdr:nvCxnSpPr>
      <xdr:spPr>
        <a:xfrm flipV="1">
          <a:off x="13629640" y="10267950"/>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54" name="楕円 553">
          <a:extLst>
            <a:ext uri="{FF2B5EF4-FFF2-40B4-BE49-F238E27FC236}">
              <a16:creationId xmlns:a16="http://schemas.microsoft.com/office/drawing/2014/main" id="{EF8B64D1-EBA4-45BB-B4F2-30C46822326B}"/>
            </a:ext>
          </a:extLst>
        </xdr:cNvPr>
        <xdr:cNvSpPr/>
      </xdr:nvSpPr>
      <xdr:spPr>
        <a:xfrm>
          <a:off x="1280414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53340</xdr:rowOff>
    </xdr:to>
    <xdr:cxnSp macro="">
      <xdr:nvCxnSpPr>
        <xdr:cNvPr id="555" name="直線コネクタ 554">
          <a:extLst>
            <a:ext uri="{FF2B5EF4-FFF2-40B4-BE49-F238E27FC236}">
              <a16:creationId xmlns:a16="http://schemas.microsoft.com/office/drawing/2014/main" id="{FDABA49D-5988-4B6F-BDBB-A50C8DE4776B}"/>
            </a:ext>
          </a:extLst>
        </xdr:cNvPr>
        <xdr:cNvCxnSpPr/>
      </xdr:nvCxnSpPr>
      <xdr:spPr>
        <a:xfrm>
          <a:off x="12854940" y="1024509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6" name="楕円 555">
          <a:extLst>
            <a:ext uri="{FF2B5EF4-FFF2-40B4-BE49-F238E27FC236}">
              <a16:creationId xmlns:a16="http://schemas.microsoft.com/office/drawing/2014/main" id="{1745BCAA-ECEB-450C-B659-A0F8D8A3073C}"/>
            </a:ext>
          </a:extLst>
        </xdr:cNvPr>
        <xdr:cNvSpPr/>
      </xdr:nvSpPr>
      <xdr:spPr>
        <a:xfrm>
          <a:off x="1202944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19050</xdr:rowOff>
    </xdr:to>
    <xdr:cxnSp macro="">
      <xdr:nvCxnSpPr>
        <xdr:cNvPr id="557" name="直線コネクタ 556">
          <a:extLst>
            <a:ext uri="{FF2B5EF4-FFF2-40B4-BE49-F238E27FC236}">
              <a16:creationId xmlns:a16="http://schemas.microsoft.com/office/drawing/2014/main" id="{A566DA58-42EE-4A6C-80B8-ADF7671F5C59}"/>
            </a:ext>
          </a:extLst>
        </xdr:cNvPr>
        <xdr:cNvCxnSpPr/>
      </xdr:nvCxnSpPr>
      <xdr:spPr>
        <a:xfrm>
          <a:off x="12072620" y="1022604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90170</xdr:rowOff>
    </xdr:from>
    <xdr:to>
      <xdr:col>67</xdr:col>
      <xdr:colOff>101600</xdr:colOff>
      <xdr:row>61</xdr:row>
      <xdr:rowOff>20320</xdr:rowOff>
    </xdr:to>
    <xdr:sp macro="" textlink="">
      <xdr:nvSpPr>
        <xdr:cNvPr id="558" name="楕円 557">
          <a:extLst>
            <a:ext uri="{FF2B5EF4-FFF2-40B4-BE49-F238E27FC236}">
              <a16:creationId xmlns:a16="http://schemas.microsoft.com/office/drawing/2014/main" id="{303C03BD-BF96-4B06-83EA-AC3327830538}"/>
            </a:ext>
          </a:extLst>
        </xdr:cNvPr>
        <xdr:cNvSpPr/>
      </xdr:nvSpPr>
      <xdr:spPr>
        <a:xfrm>
          <a:off x="1123188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140970</xdr:rowOff>
    </xdr:from>
    <xdr:to>
      <xdr:col>71</xdr:col>
      <xdr:colOff>177800</xdr:colOff>
      <xdr:row>61</xdr:row>
      <xdr:rowOff>0</xdr:rowOff>
    </xdr:to>
    <xdr:cxnSp macro="">
      <xdr:nvCxnSpPr>
        <xdr:cNvPr id="559" name="直線コネクタ 558">
          <a:extLst>
            <a:ext uri="{FF2B5EF4-FFF2-40B4-BE49-F238E27FC236}">
              <a16:creationId xmlns:a16="http://schemas.microsoft.com/office/drawing/2014/main" id="{04B68EBE-AECF-4819-9F6E-8F980C914D92}"/>
            </a:ext>
          </a:extLst>
        </xdr:cNvPr>
        <xdr:cNvCxnSpPr/>
      </xdr:nvCxnSpPr>
      <xdr:spPr>
        <a:xfrm>
          <a:off x="11282680" y="1019937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0" name="n_1aveValue【学校施設】&#10;有形固定資産減価償却率">
          <a:extLst>
            <a:ext uri="{FF2B5EF4-FFF2-40B4-BE49-F238E27FC236}">
              <a16:creationId xmlns:a16="http://schemas.microsoft.com/office/drawing/2014/main" id="{7637B364-947B-4459-BEA4-4F0726A8BCB6}"/>
            </a:ext>
          </a:extLst>
        </xdr:cNvPr>
        <xdr:cNvSpPr txBox="1"/>
      </xdr:nvSpPr>
      <xdr:spPr>
        <a:xfrm>
          <a:off x="134372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D054A5F0-4D23-4A4A-BEFA-4601371989D8}"/>
            </a:ext>
          </a:extLst>
        </xdr:cNvPr>
        <xdr:cNvSpPr txBox="1"/>
      </xdr:nvSpPr>
      <xdr:spPr>
        <a:xfrm>
          <a:off x="12675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62" name="n_3aveValue【学校施設】&#10;有形固定資産減価償却率">
          <a:extLst>
            <a:ext uri="{FF2B5EF4-FFF2-40B4-BE49-F238E27FC236}">
              <a16:creationId xmlns:a16="http://schemas.microsoft.com/office/drawing/2014/main" id="{F53D17D6-79B9-47F6-80FA-525A4A98B955}"/>
            </a:ext>
          </a:extLst>
        </xdr:cNvPr>
        <xdr:cNvSpPr txBox="1"/>
      </xdr:nvSpPr>
      <xdr:spPr>
        <a:xfrm>
          <a:off x="119005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63" name="n_4aveValue【学校施設】&#10;有形固定資産減価償却率">
          <a:extLst>
            <a:ext uri="{FF2B5EF4-FFF2-40B4-BE49-F238E27FC236}">
              <a16:creationId xmlns:a16="http://schemas.microsoft.com/office/drawing/2014/main" id="{3F32DFE7-C4BC-4955-B333-34675C61D9A5}"/>
            </a:ext>
          </a:extLst>
        </xdr:cNvPr>
        <xdr:cNvSpPr txBox="1"/>
      </xdr:nvSpPr>
      <xdr:spPr>
        <a:xfrm>
          <a:off x="1110298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95267</xdr:rowOff>
    </xdr:from>
    <xdr:ext cx="405111" cy="259045"/>
    <xdr:sp macro="" textlink="">
      <xdr:nvSpPr>
        <xdr:cNvPr id="564" name="n_1mainValue【学校施設】&#10;有形固定資産減価償却率">
          <a:extLst>
            <a:ext uri="{FF2B5EF4-FFF2-40B4-BE49-F238E27FC236}">
              <a16:creationId xmlns:a16="http://schemas.microsoft.com/office/drawing/2014/main" id="{A2AA2075-3C95-43FB-809B-DF3A9647BBC4}"/>
            </a:ext>
          </a:extLst>
        </xdr:cNvPr>
        <xdr:cNvSpPr txBox="1"/>
      </xdr:nvSpPr>
      <xdr:spPr>
        <a:xfrm>
          <a:off x="134372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65" name="n_2mainValue【学校施設】&#10;有形固定資産減価償却率">
          <a:extLst>
            <a:ext uri="{FF2B5EF4-FFF2-40B4-BE49-F238E27FC236}">
              <a16:creationId xmlns:a16="http://schemas.microsoft.com/office/drawing/2014/main" id="{906B4D23-0C22-4D87-8F9A-7F2776FC7899}"/>
            </a:ext>
          </a:extLst>
        </xdr:cNvPr>
        <xdr:cNvSpPr txBox="1"/>
      </xdr:nvSpPr>
      <xdr:spPr>
        <a:xfrm>
          <a:off x="126752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566" name="n_3mainValue【学校施設】&#10;有形固定資産減価償却率">
          <a:extLst>
            <a:ext uri="{FF2B5EF4-FFF2-40B4-BE49-F238E27FC236}">
              <a16:creationId xmlns:a16="http://schemas.microsoft.com/office/drawing/2014/main" id="{4EEE8CC1-317E-4B54-87F7-36F505848AEF}"/>
            </a:ext>
          </a:extLst>
        </xdr:cNvPr>
        <xdr:cNvSpPr txBox="1"/>
      </xdr:nvSpPr>
      <xdr:spPr>
        <a:xfrm>
          <a:off x="119005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11447</xdr:rowOff>
    </xdr:from>
    <xdr:ext cx="405111" cy="259045"/>
    <xdr:sp macro="" textlink="">
      <xdr:nvSpPr>
        <xdr:cNvPr id="567" name="n_4mainValue【学校施設】&#10;有形固定資産減価償却率">
          <a:extLst>
            <a:ext uri="{FF2B5EF4-FFF2-40B4-BE49-F238E27FC236}">
              <a16:creationId xmlns:a16="http://schemas.microsoft.com/office/drawing/2014/main" id="{AB04D2B3-F8B6-426D-9EBE-539C24F9F5B4}"/>
            </a:ext>
          </a:extLst>
        </xdr:cNvPr>
        <xdr:cNvSpPr txBox="1"/>
      </xdr:nvSpPr>
      <xdr:spPr>
        <a:xfrm>
          <a:off x="1110298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21BCF07-5A81-48CE-98B1-F745787F577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B1AAEE97-3B72-4E9B-8F11-3425E4420AA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C670603-91C6-4F5D-8488-327C43260D7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F12F802E-4BB5-4A82-B8DD-68FEAD96B15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57715D4-5F5B-4181-AC4E-DA559D63EE6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C694346-CC91-416D-A0E8-D1A360DD08A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12AD5ACC-4E49-444B-8280-1ECF17D25AE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C91A49B0-5E92-4699-AABA-60D4A033545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B8A6185-4570-4363-9CC2-8227D7B454F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EBE8982-8ABE-4FD7-953A-195B5DF988A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A4798E66-2C6B-4DBD-9103-3B0A51F4A68D}"/>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74B25631-449B-4E95-AF87-A587D2FFD13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07451820-7EC2-4C83-9634-072CEACCD69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C98AC062-37C7-4814-A7B5-35B0AAC55F72}"/>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C88CC6D8-D36D-4664-A1C9-E07CA4DE117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62D9A6F4-632F-46CB-9D3E-8340A98F103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74DE8382-FE2E-47D9-BCC7-E29F790D8F87}"/>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11DC2B72-C41F-4741-8644-C7D2E6BE29F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A7ADCE00-3A13-4E17-A35D-8B7DF1393ED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5B4DA909-C8CA-4B02-AF3D-11336BF787E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4658526D-F99E-4DC2-A463-8AC6788399D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504AA1F7-3491-489E-8E60-5787EE5E038D}"/>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186AC98E-5477-4ED2-BBA7-B1C0556E2C22}"/>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791EE984-C46A-4B54-B3A2-6B02AA2B2CD0}"/>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854789A6-69C3-43E3-B905-D315FAB338C1}"/>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2E949435-18AC-4400-A616-7B56819F6FB2}"/>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94" name="【学校施設】&#10;一人当たり面積平均値テキスト">
          <a:extLst>
            <a:ext uri="{FF2B5EF4-FFF2-40B4-BE49-F238E27FC236}">
              <a16:creationId xmlns:a16="http://schemas.microsoft.com/office/drawing/2014/main" id="{75B67414-16F6-40F0-B536-2259F9ACC1A9}"/>
            </a:ext>
          </a:extLst>
        </xdr:cNvPr>
        <xdr:cNvSpPr txBox="1"/>
      </xdr:nvSpPr>
      <xdr:spPr>
        <a:xfrm>
          <a:off x="19547840" y="1022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424EFE87-ED27-4D3F-928B-0219FC8AEF0B}"/>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47DB7B35-FAFA-4516-AE25-F0A939C2C321}"/>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12D6E51C-A5A9-4B0A-9577-0834E5467446}"/>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598" name="フローチャート: 判断 597">
          <a:extLst>
            <a:ext uri="{FF2B5EF4-FFF2-40B4-BE49-F238E27FC236}">
              <a16:creationId xmlns:a16="http://schemas.microsoft.com/office/drawing/2014/main" id="{C8820EED-187E-4E12-9523-B8978DC81431}"/>
            </a:ext>
          </a:extLst>
        </xdr:cNvPr>
        <xdr:cNvSpPr/>
      </xdr:nvSpPr>
      <xdr:spPr>
        <a:xfrm>
          <a:off x="17162780" y="10164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52070</xdr:rowOff>
    </xdr:from>
    <xdr:to>
      <xdr:col>98</xdr:col>
      <xdr:colOff>38100</xdr:colOff>
      <xdr:row>61</xdr:row>
      <xdr:rowOff>153670</xdr:rowOff>
    </xdr:to>
    <xdr:sp macro="" textlink="">
      <xdr:nvSpPr>
        <xdr:cNvPr id="599" name="フローチャート: 判断 598">
          <a:extLst>
            <a:ext uri="{FF2B5EF4-FFF2-40B4-BE49-F238E27FC236}">
              <a16:creationId xmlns:a16="http://schemas.microsoft.com/office/drawing/2014/main" id="{ADC73EF5-C1CB-4E67-9927-9B14105A48DD}"/>
            </a:ext>
          </a:extLst>
        </xdr:cNvPr>
        <xdr:cNvSpPr/>
      </xdr:nvSpPr>
      <xdr:spPr>
        <a:xfrm>
          <a:off x="16388080" y="1027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68482B6-BE37-41AA-B2A0-02CF51627A7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42F777C-B5D6-4F91-AA38-E8B06791F5A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062374C-B0C1-4207-A614-3E8FC6123BA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D615D27-310D-4DD0-B278-451B8171B39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55D6AB2-8710-4D12-87D1-B65F85F61B8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151740</xdr:rowOff>
    </xdr:from>
    <xdr:to>
      <xdr:col>116</xdr:col>
      <xdr:colOff>114300</xdr:colOff>
      <xdr:row>61</xdr:row>
      <xdr:rowOff>81890</xdr:rowOff>
    </xdr:to>
    <xdr:sp macro="" textlink="">
      <xdr:nvSpPr>
        <xdr:cNvPr id="605" name="楕円 604">
          <a:extLst>
            <a:ext uri="{FF2B5EF4-FFF2-40B4-BE49-F238E27FC236}">
              <a16:creationId xmlns:a16="http://schemas.microsoft.com/office/drawing/2014/main" id="{B622AF3F-375F-4A6D-85C1-9F43DBE9F911}"/>
            </a:ext>
          </a:extLst>
        </xdr:cNvPr>
        <xdr:cNvSpPr/>
      </xdr:nvSpPr>
      <xdr:spPr>
        <a:xfrm>
          <a:off x="19458940" y="1021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3167</xdr:rowOff>
    </xdr:from>
    <xdr:ext cx="469744" cy="259045"/>
    <xdr:sp macro="" textlink="">
      <xdr:nvSpPr>
        <xdr:cNvPr id="606" name="【学校施設】&#10;一人当たり面積該当値テキスト">
          <a:extLst>
            <a:ext uri="{FF2B5EF4-FFF2-40B4-BE49-F238E27FC236}">
              <a16:creationId xmlns:a16="http://schemas.microsoft.com/office/drawing/2014/main" id="{D8B7968A-9E4D-4141-993C-202B2EBEC47B}"/>
            </a:ext>
          </a:extLst>
        </xdr:cNvPr>
        <xdr:cNvSpPr txBox="1"/>
      </xdr:nvSpPr>
      <xdr:spPr>
        <a:xfrm>
          <a:off x="19547840" y="10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161569</xdr:rowOff>
    </xdr:from>
    <xdr:to>
      <xdr:col>112</xdr:col>
      <xdr:colOff>38100</xdr:colOff>
      <xdr:row>61</xdr:row>
      <xdr:rowOff>91719</xdr:rowOff>
    </xdr:to>
    <xdr:sp macro="" textlink="">
      <xdr:nvSpPr>
        <xdr:cNvPr id="607" name="楕円 606">
          <a:extLst>
            <a:ext uri="{FF2B5EF4-FFF2-40B4-BE49-F238E27FC236}">
              <a16:creationId xmlns:a16="http://schemas.microsoft.com/office/drawing/2014/main" id="{70C738D4-A70A-4B93-8F42-E7C9013E7839}"/>
            </a:ext>
          </a:extLst>
        </xdr:cNvPr>
        <xdr:cNvSpPr/>
      </xdr:nvSpPr>
      <xdr:spPr>
        <a:xfrm>
          <a:off x="18735040" y="10219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31090</xdr:rowOff>
    </xdr:from>
    <xdr:to>
      <xdr:col>116</xdr:col>
      <xdr:colOff>63500</xdr:colOff>
      <xdr:row>61</xdr:row>
      <xdr:rowOff>40919</xdr:rowOff>
    </xdr:to>
    <xdr:cxnSp macro="">
      <xdr:nvCxnSpPr>
        <xdr:cNvPr id="608" name="直線コネクタ 607">
          <a:extLst>
            <a:ext uri="{FF2B5EF4-FFF2-40B4-BE49-F238E27FC236}">
              <a16:creationId xmlns:a16="http://schemas.microsoft.com/office/drawing/2014/main" id="{AF6F7CC6-18C5-4DF3-8972-74E023983261}"/>
            </a:ext>
          </a:extLst>
        </xdr:cNvPr>
        <xdr:cNvCxnSpPr/>
      </xdr:nvCxnSpPr>
      <xdr:spPr>
        <a:xfrm flipV="1">
          <a:off x="18778220" y="10257130"/>
          <a:ext cx="73152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155169</xdr:rowOff>
    </xdr:from>
    <xdr:to>
      <xdr:col>107</xdr:col>
      <xdr:colOff>101600</xdr:colOff>
      <xdr:row>61</xdr:row>
      <xdr:rowOff>85319</xdr:rowOff>
    </xdr:to>
    <xdr:sp macro="" textlink="">
      <xdr:nvSpPr>
        <xdr:cNvPr id="609" name="楕円 608">
          <a:extLst>
            <a:ext uri="{FF2B5EF4-FFF2-40B4-BE49-F238E27FC236}">
              <a16:creationId xmlns:a16="http://schemas.microsoft.com/office/drawing/2014/main" id="{BC0EB49C-3016-4FE8-827E-4D9EE935CAA4}"/>
            </a:ext>
          </a:extLst>
        </xdr:cNvPr>
        <xdr:cNvSpPr/>
      </xdr:nvSpPr>
      <xdr:spPr>
        <a:xfrm>
          <a:off x="17937480" y="10213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34519</xdr:rowOff>
    </xdr:from>
    <xdr:to>
      <xdr:col>111</xdr:col>
      <xdr:colOff>177800</xdr:colOff>
      <xdr:row>61</xdr:row>
      <xdr:rowOff>40919</xdr:rowOff>
    </xdr:to>
    <xdr:cxnSp macro="">
      <xdr:nvCxnSpPr>
        <xdr:cNvPr id="610" name="直線コネクタ 609">
          <a:extLst>
            <a:ext uri="{FF2B5EF4-FFF2-40B4-BE49-F238E27FC236}">
              <a16:creationId xmlns:a16="http://schemas.microsoft.com/office/drawing/2014/main" id="{27FDE074-4A4F-472D-82AD-53FC7640D274}"/>
            </a:ext>
          </a:extLst>
        </xdr:cNvPr>
        <xdr:cNvCxnSpPr/>
      </xdr:nvCxnSpPr>
      <xdr:spPr>
        <a:xfrm>
          <a:off x="17988280" y="10260559"/>
          <a:ext cx="78994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144196</xdr:rowOff>
    </xdr:from>
    <xdr:to>
      <xdr:col>102</xdr:col>
      <xdr:colOff>165100</xdr:colOff>
      <xdr:row>61</xdr:row>
      <xdr:rowOff>74346</xdr:rowOff>
    </xdr:to>
    <xdr:sp macro="" textlink="">
      <xdr:nvSpPr>
        <xdr:cNvPr id="611" name="楕円 610">
          <a:extLst>
            <a:ext uri="{FF2B5EF4-FFF2-40B4-BE49-F238E27FC236}">
              <a16:creationId xmlns:a16="http://schemas.microsoft.com/office/drawing/2014/main" id="{BFA31CD7-F655-456B-82EE-CC45BF6E4B21}"/>
            </a:ext>
          </a:extLst>
        </xdr:cNvPr>
        <xdr:cNvSpPr/>
      </xdr:nvSpPr>
      <xdr:spPr>
        <a:xfrm>
          <a:off x="17162780" y="10202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23546</xdr:rowOff>
    </xdr:from>
    <xdr:to>
      <xdr:col>107</xdr:col>
      <xdr:colOff>50800</xdr:colOff>
      <xdr:row>61</xdr:row>
      <xdr:rowOff>34519</xdr:rowOff>
    </xdr:to>
    <xdr:cxnSp macro="">
      <xdr:nvCxnSpPr>
        <xdr:cNvPr id="612" name="直線コネクタ 611">
          <a:extLst>
            <a:ext uri="{FF2B5EF4-FFF2-40B4-BE49-F238E27FC236}">
              <a16:creationId xmlns:a16="http://schemas.microsoft.com/office/drawing/2014/main" id="{482FF32F-C065-4A8D-8B7E-0E5BF865B93E}"/>
            </a:ext>
          </a:extLst>
        </xdr:cNvPr>
        <xdr:cNvCxnSpPr/>
      </xdr:nvCxnSpPr>
      <xdr:spPr>
        <a:xfrm>
          <a:off x="17213580" y="10249586"/>
          <a:ext cx="7747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156769</xdr:rowOff>
    </xdr:from>
    <xdr:to>
      <xdr:col>98</xdr:col>
      <xdr:colOff>38100</xdr:colOff>
      <xdr:row>61</xdr:row>
      <xdr:rowOff>86919</xdr:rowOff>
    </xdr:to>
    <xdr:sp macro="" textlink="">
      <xdr:nvSpPr>
        <xdr:cNvPr id="613" name="楕円 612">
          <a:extLst>
            <a:ext uri="{FF2B5EF4-FFF2-40B4-BE49-F238E27FC236}">
              <a16:creationId xmlns:a16="http://schemas.microsoft.com/office/drawing/2014/main" id="{15273039-E757-4B23-BECD-CC5A4396E195}"/>
            </a:ext>
          </a:extLst>
        </xdr:cNvPr>
        <xdr:cNvSpPr/>
      </xdr:nvSpPr>
      <xdr:spPr>
        <a:xfrm>
          <a:off x="16388080" y="10215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23546</xdr:rowOff>
    </xdr:from>
    <xdr:to>
      <xdr:col>102</xdr:col>
      <xdr:colOff>114300</xdr:colOff>
      <xdr:row>61</xdr:row>
      <xdr:rowOff>36119</xdr:rowOff>
    </xdr:to>
    <xdr:cxnSp macro="">
      <xdr:nvCxnSpPr>
        <xdr:cNvPr id="614" name="直線コネクタ 613">
          <a:extLst>
            <a:ext uri="{FF2B5EF4-FFF2-40B4-BE49-F238E27FC236}">
              <a16:creationId xmlns:a16="http://schemas.microsoft.com/office/drawing/2014/main" id="{21DE0155-3865-4846-A62B-BD8635BADCE8}"/>
            </a:ext>
          </a:extLst>
        </xdr:cNvPr>
        <xdr:cNvCxnSpPr/>
      </xdr:nvCxnSpPr>
      <xdr:spPr>
        <a:xfrm flipV="1">
          <a:off x="16431260" y="10249586"/>
          <a:ext cx="78232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5" name="n_1aveValue【学校施設】&#10;一人当たり面積">
          <a:extLst>
            <a:ext uri="{FF2B5EF4-FFF2-40B4-BE49-F238E27FC236}">
              <a16:creationId xmlns:a16="http://schemas.microsoft.com/office/drawing/2014/main" id="{49B6FDFE-46D6-4572-BC00-27E0337C3D6E}"/>
            </a:ext>
          </a:extLst>
        </xdr:cNvPr>
        <xdr:cNvSpPr txBox="1"/>
      </xdr:nvSpPr>
      <xdr:spPr>
        <a:xfrm>
          <a:off x="18561127" y="1033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6" name="n_2aveValue【学校施設】&#10;一人当たり面積">
          <a:extLst>
            <a:ext uri="{FF2B5EF4-FFF2-40B4-BE49-F238E27FC236}">
              <a16:creationId xmlns:a16="http://schemas.microsoft.com/office/drawing/2014/main" id="{DAC2FEA0-670C-4A96-987F-FFE2919E69F6}"/>
            </a:ext>
          </a:extLst>
        </xdr:cNvPr>
        <xdr:cNvSpPr txBox="1"/>
      </xdr:nvSpPr>
      <xdr:spPr>
        <a:xfrm>
          <a:off x="17776267" y="103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617" name="n_3aveValue【学校施設】&#10;一人当たり面積">
          <a:extLst>
            <a:ext uri="{FF2B5EF4-FFF2-40B4-BE49-F238E27FC236}">
              <a16:creationId xmlns:a16="http://schemas.microsoft.com/office/drawing/2014/main" id="{F93E8CCA-CADD-4A44-9EBA-CF3F29C08879}"/>
            </a:ext>
          </a:extLst>
        </xdr:cNvPr>
        <xdr:cNvSpPr txBox="1"/>
      </xdr:nvSpPr>
      <xdr:spPr>
        <a:xfrm>
          <a:off x="17001567" y="994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144797</xdr:rowOff>
    </xdr:from>
    <xdr:ext cx="469744" cy="259045"/>
    <xdr:sp macro="" textlink="">
      <xdr:nvSpPr>
        <xdr:cNvPr id="618" name="n_4aveValue【学校施設】&#10;一人当たり面積">
          <a:extLst>
            <a:ext uri="{FF2B5EF4-FFF2-40B4-BE49-F238E27FC236}">
              <a16:creationId xmlns:a16="http://schemas.microsoft.com/office/drawing/2014/main" id="{2091ADD0-8DF8-4AAF-96EC-89A6E6D7A6BA}"/>
            </a:ext>
          </a:extLst>
        </xdr:cNvPr>
        <xdr:cNvSpPr txBox="1"/>
      </xdr:nvSpPr>
      <xdr:spPr>
        <a:xfrm>
          <a:off x="1622686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108246</xdr:rowOff>
    </xdr:from>
    <xdr:ext cx="469744" cy="259045"/>
    <xdr:sp macro="" textlink="">
      <xdr:nvSpPr>
        <xdr:cNvPr id="619" name="n_1mainValue【学校施設】&#10;一人当たり面積">
          <a:extLst>
            <a:ext uri="{FF2B5EF4-FFF2-40B4-BE49-F238E27FC236}">
              <a16:creationId xmlns:a16="http://schemas.microsoft.com/office/drawing/2014/main" id="{2792DCFA-1090-4130-A1A2-933172A402BD}"/>
            </a:ext>
          </a:extLst>
        </xdr:cNvPr>
        <xdr:cNvSpPr txBox="1"/>
      </xdr:nvSpPr>
      <xdr:spPr>
        <a:xfrm>
          <a:off x="18561127" y="999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101846</xdr:rowOff>
    </xdr:from>
    <xdr:ext cx="469744" cy="259045"/>
    <xdr:sp macro="" textlink="">
      <xdr:nvSpPr>
        <xdr:cNvPr id="620" name="n_2mainValue【学校施設】&#10;一人当たり面積">
          <a:extLst>
            <a:ext uri="{FF2B5EF4-FFF2-40B4-BE49-F238E27FC236}">
              <a16:creationId xmlns:a16="http://schemas.microsoft.com/office/drawing/2014/main" id="{AF93FBAC-10B3-4B2A-BECE-410D56AF616A}"/>
            </a:ext>
          </a:extLst>
        </xdr:cNvPr>
        <xdr:cNvSpPr txBox="1"/>
      </xdr:nvSpPr>
      <xdr:spPr>
        <a:xfrm>
          <a:off x="17776267" y="999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65473</xdr:rowOff>
    </xdr:from>
    <xdr:ext cx="469744" cy="259045"/>
    <xdr:sp macro="" textlink="">
      <xdr:nvSpPr>
        <xdr:cNvPr id="621" name="n_3mainValue【学校施設】&#10;一人当たり面積">
          <a:extLst>
            <a:ext uri="{FF2B5EF4-FFF2-40B4-BE49-F238E27FC236}">
              <a16:creationId xmlns:a16="http://schemas.microsoft.com/office/drawing/2014/main" id="{EF755140-5B1C-4499-82C4-731ADA6F72B5}"/>
            </a:ext>
          </a:extLst>
        </xdr:cNvPr>
        <xdr:cNvSpPr txBox="1"/>
      </xdr:nvSpPr>
      <xdr:spPr>
        <a:xfrm>
          <a:off x="17001567" y="102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103446</xdr:rowOff>
    </xdr:from>
    <xdr:ext cx="469744" cy="259045"/>
    <xdr:sp macro="" textlink="">
      <xdr:nvSpPr>
        <xdr:cNvPr id="622" name="n_4mainValue【学校施設】&#10;一人当たり面積">
          <a:extLst>
            <a:ext uri="{FF2B5EF4-FFF2-40B4-BE49-F238E27FC236}">
              <a16:creationId xmlns:a16="http://schemas.microsoft.com/office/drawing/2014/main" id="{AB9A5426-87B8-482B-8D5C-D1580DE9E1E1}"/>
            </a:ext>
          </a:extLst>
        </xdr:cNvPr>
        <xdr:cNvSpPr txBox="1"/>
      </xdr:nvSpPr>
      <xdr:spPr>
        <a:xfrm>
          <a:off x="16226867" y="999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220FFF8C-55F6-42AF-99CA-A2DAF494C6A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8804D8B4-9C02-4827-A4C3-E0389D750AF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F39DA283-A180-429D-A06A-829B2C97413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89252905-1627-4196-B1D8-085EF9BB562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C54B33F4-838A-41D1-B74C-37F4857E5C5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F88D640B-48F4-424E-BF81-E42B8D53B23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1D4B63FC-EB71-4FE7-B975-0DDD200642A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5A765114-0150-4C4B-A87F-5565BD41E7B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CE179DD6-A7D1-49BA-9F66-1668B7B4643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A3697CB3-82DF-4D39-A6E7-A7DB8A73368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9C6E7527-8E27-45C5-AB19-608D5927A18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CECCE4BD-0E7F-462E-8DA9-94B15F23E57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ABC2BA87-DE44-42D8-8156-67918479136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F6D8C1E-898A-4284-85AC-6F2253FB74F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D3B400F0-C520-47F1-B411-CBA97E10D95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5FC98EC1-0D48-4CDA-81E5-B23866220A5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9F2A60A1-3E5B-40A4-9A13-2B6002E2CEC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5DF67A7E-233E-4FDE-87EC-8B3BBC8D0C4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EA521F30-8D7E-4941-A953-33C82FD1419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1492FF68-EE5B-40DB-A0AD-70D1D292ECA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52F3F280-2CB0-4664-ACCB-63782593618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87408B0D-8ABD-477F-B205-E5894736EFF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78DC1765-5AC9-4679-BC9C-B588CB03A7B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D245B268-D542-4C9D-B8B5-B7190022F82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C693D22F-7445-405A-9695-93904E78F718}"/>
            </a:ext>
          </a:extLst>
        </xdr:cNvPr>
        <xdr:cNvCxnSpPr/>
      </xdr:nvCxnSpPr>
      <xdr:spPr>
        <a:xfrm flipV="1">
          <a:off x="14375764" y="1294828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8F6864FD-0737-400A-8A8B-FF20EB5E65E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90DB0827-26DC-4415-8FB1-DC73168A46F2}"/>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id="{773F1F1E-8997-43A8-92AE-364CC9C3EEA3}"/>
            </a:ext>
          </a:extLst>
        </xdr:cNvPr>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id="{AD92089B-C2D0-4181-B874-62687605ADC5}"/>
            </a:ext>
          </a:extLst>
        </xdr:cNvPr>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652" name="【児童館】&#10;有形固定資産減価償却率平均値テキスト">
          <a:extLst>
            <a:ext uri="{FF2B5EF4-FFF2-40B4-BE49-F238E27FC236}">
              <a16:creationId xmlns:a16="http://schemas.microsoft.com/office/drawing/2014/main" id="{FCC8A5CC-15E2-46D5-B7FE-87E18343764F}"/>
            </a:ext>
          </a:extLst>
        </xdr:cNvPr>
        <xdr:cNvSpPr txBox="1"/>
      </xdr:nvSpPr>
      <xdr:spPr>
        <a:xfrm>
          <a:off x="14414500" y="1354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id="{B1014BE9-FB82-419B-B877-3AD0AE28011E}"/>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id="{627F4385-F7E7-4038-BCEF-A80D80C8B2E8}"/>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6C8563D1-DBE7-4081-8B56-6FD93DA76D56}"/>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656" name="フローチャート: 判断 655">
          <a:extLst>
            <a:ext uri="{FF2B5EF4-FFF2-40B4-BE49-F238E27FC236}">
              <a16:creationId xmlns:a16="http://schemas.microsoft.com/office/drawing/2014/main" id="{09A36007-27ED-45CB-BF24-45A4EDEE7CBB}"/>
            </a:ext>
          </a:extLst>
        </xdr:cNvPr>
        <xdr:cNvSpPr/>
      </xdr:nvSpPr>
      <xdr:spPr>
        <a:xfrm>
          <a:off x="12029440" y="13651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657" name="フローチャート: 判断 656">
          <a:extLst>
            <a:ext uri="{FF2B5EF4-FFF2-40B4-BE49-F238E27FC236}">
              <a16:creationId xmlns:a16="http://schemas.microsoft.com/office/drawing/2014/main" id="{F80B1E2F-2181-41BD-83D9-4868CF97B000}"/>
            </a:ext>
          </a:extLst>
        </xdr:cNvPr>
        <xdr:cNvSpPr/>
      </xdr:nvSpPr>
      <xdr:spPr>
        <a:xfrm>
          <a:off x="11231880" y="1364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C422327-C003-46D3-B173-763349FFBA3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4D3230C-F316-4D86-BAD5-DF73B84CFB0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0AD6E29-12C3-4949-A298-3D01464E851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DD39CFE-4A75-4638-B567-E2544893278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7A4117C-F3B6-4D56-ADE7-BBA70815FC1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3" name="楕円 662">
          <a:extLst>
            <a:ext uri="{FF2B5EF4-FFF2-40B4-BE49-F238E27FC236}">
              <a16:creationId xmlns:a16="http://schemas.microsoft.com/office/drawing/2014/main" id="{87274398-0236-4C27-A840-14B00A05D714}"/>
            </a:ext>
          </a:extLst>
        </xdr:cNvPr>
        <xdr:cNvSpPr/>
      </xdr:nvSpPr>
      <xdr:spPr>
        <a:xfrm>
          <a:off x="14325600" y="14480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4" name="【児童館】&#10;有形固定資産減価償却率該当値テキスト">
          <a:extLst>
            <a:ext uri="{FF2B5EF4-FFF2-40B4-BE49-F238E27FC236}">
              <a16:creationId xmlns:a16="http://schemas.microsoft.com/office/drawing/2014/main" id="{663E54B4-B082-4933-80DF-F63D73E5071A}"/>
            </a:ext>
          </a:extLst>
        </xdr:cNvPr>
        <xdr:cNvSpPr txBox="1"/>
      </xdr:nvSpPr>
      <xdr:spPr>
        <a:xfrm>
          <a:off x="1441450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5" name="楕円 664">
          <a:extLst>
            <a:ext uri="{FF2B5EF4-FFF2-40B4-BE49-F238E27FC236}">
              <a16:creationId xmlns:a16="http://schemas.microsoft.com/office/drawing/2014/main" id="{C9D4CBB4-3684-4367-91CF-EE910F14D35E}"/>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6" name="直線コネクタ 665">
          <a:extLst>
            <a:ext uri="{FF2B5EF4-FFF2-40B4-BE49-F238E27FC236}">
              <a16:creationId xmlns:a16="http://schemas.microsoft.com/office/drawing/2014/main" id="{AEB38813-4761-42AD-B8A6-0DF4622A6FD2}"/>
            </a:ext>
          </a:extLst>
        </xdr:cNvPr>
        <xdr:cNvCxnSpPr/>
      </xdr:nvCxnSpPr>
      <xdr:spPr>
        <a:xfrm>
          <a:off x="13629640" y="1453134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7" name="楕円 666">
          <a:extLst>
            <a:ext uri="{FF2B5EF4-FFF2-40B4-BE49-F238E27FC236}">
              <a16:creationId xmlns:a16="http://schemas.microsoft.com/office/drawing/2014/main" id="{D5C18BFF-B9B2-42A6-BDD8-C8B0E1233E3C}"/>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8" name="直線コネクタ 667">
          <a:extLst>
            <a:ext uri="{FF2B5EF4-FFF2-40B4-BE49-F238E27FC236}">
              <a16:creationId xmlns:a16="http://schemas.microsoft.com/office/drawing/2014/main" id="{6E5A1927-39DC-4927-BFE2-4DA4C7EF21E2}"/>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9" name="楕円 668">
          <a:extLst>
            <a:ext uri="{FF2B5EF4-FFF2-40B4-BE49-F238E27FC236}">
              <a16:creationId xmlns:a16="http://schemas.microsoft.com/office/drawing/2014/main" id="{CBEA370E-BCFD-49C7-BFCA-640F9851986A}"/>
            </a:ext>
          </a:extLst>
        </xdr:cNvPr>
        <xdr:cNvSpPr/>
      </xdr:nvSpPr>
      <xdr:spPr>
        <a:xfrm>
          <a:off x="120294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0" name="直線コネクタ 669">
          <a:extLst>
            <a:ext uri="{FF2B5EF4-FFF2-40B4-BE49-F238E27FC236}">
              <a16:creationId xmlns:a16="http://schemas.microsoft.com/office/drawing/2014/main" id="{FCB6D239-9683-4A1D-B48D-55212D8E9EB5}"/>
            </a:ext>
          </a:extLst>
        </xdr:cNvPr>
        <xdr:cNvCxnSpPr/>
      </xdr:nvCxnSpPr>
      <xdr:spPr>
        <a:xfrm>
          <a:off x="1207262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1" name="楕円 670">
          <a:extLst>
            <a:ext uri="{FF2B5EF4-FFF2-40B4-BE49-F238E27FC236}">
              <a16:creationId xmlns:a16="http://schemas.microsoft.com/office/drawing/2014/main" id="{73C91FC1-89E9-484C-9B1B-DBC90F376E8B}"/>
            </a:ext>
          </a:extLst>
        </xdr:cNvPr>
        <xdr:cNvSpPr/>
      </xdr:nvSpPr>
      <xdr:spPr>
        <a:xfrm>
          <a:off x="1123188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2" name="直線コネクタ 671">
          <a:extLst>
            <a:ext uri="{FF2B5EF4-FFF2-40B4-BE49-F238E27FC236}">
              <a16:creationId xmlns:a16="http://schemas.microsoft.com/office/drawing/2014/main" id="{A744C3EF-33DD-4057-AF6B-1C4DDC75C968}"/>
            </a:ext>
          </a:extLst>
        </xdr:cNvPr>
        <xdr:cNvCxnSpPr/>
      </xdr:nvCxnSpPr>
      <xdr:spPr>
        <a:xfrm>
          <a:off x="1128268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673" name="n_1aveValue【児童館】&#10;有形固定資産減価償却率">
          <a:extLst>
            <a:ext uri="{FF2B5EF4-FFF2-40B4-BE49-F238E27FC236}">
              <a16:creationId xmlns:a16="http://schemas.microsoft.com/office/drawing/2014/main" id="{1A28D01D-2BC8-48A1-B61C-3BCAEC728D98}"/>
            </a:ext>
          </a:extLst>
        </xdr:cNvPr>
        <xdr:cNvSpPr txBox="1"/>
      </xdr:nvSpPr>
      <xdr:spPr>
        <a:xfrm>
          <a:off x="13437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4" name="n_2aveValue【児童館】&#10;有形固定資産減価償却率">
          <a:extLst>
            <a:ext uri="{FF2B5EF4-FFF2-40B4-BE49-F238E27FC236}">
              <a16:creationId xmlns:a16="http://schemas.microsoft.com/office/drawing/2014/main" id="{F0D03840-E92B-4A05-9EEF-BE0B0EAD500A}"/>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675" name="n_3aveValue【児童館】&#10;有形固定資産減価償却率">
          <a:extLst>
            <a:ext uri="{FF2B5EF4-FFF2-40B4-BE49-F238E27FC236}">
              <a16:creationId xmlns:a16="http://schemas.microsoft.com/office/drawing/2014/main" id="{4B67ACDA-B5AA-4B23-90B0-EB6801506BD1}"/>
            </a:ext>
          </a:extLst>
        </xdr:cNvPr>
        <xdr:cNvSpPr txBox="1"/>
      </xdr:nvSpPr>
      <xdr:spPr>
        <a:xfrm>
          <a:off x="119005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676" name="n_4aveValue【児童館】&#10;有形固定資産減価償却率">
          <a:extLst>
            <a:ext uri="{FF2B5EF4-FFF2-40B4-BE49-F238E27FC236}">
              <a16:creationId xmlns:a16="http://schemas.microsoft.com/office/drawing/2014/main" id="{20B5B44A-BA27-4670-8AF3-628BA5E5C06F}"/>
            </a:ext>
          </a:extLst>
        </xdr:cNvPr>
        <xdr:cNvSpPr txBox="1"/>
      </xdr:nvSpPr>
      <xdr:spPr>
        <a:xfrm>
          <a:off x="1110298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7" name="n_1mainValue【児童館】&#10;有形固定資産減価償却率">
          <a:extLst>
            <a:ext uri="{FF2B5EF4-FFF2-40B4-BE49-F238E27FC236}">
              <a16:creationId xmlns:a16="http://schemas.microsoft.com/office/drawing/2014/main" id="{B96CE404-36E9-4451-8EA7-60DE5EE168FF}"/>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8" name="n_2mainValue【児童館】&#10;有形固定資産減価償却率">
          <a:extLst>
            <a:ext uri="{FF2B5EF4-FFF2-40B4-BE49-F238E27FC236}">
              <a16:creationId xmlns:a16="http://schemas.microsoft.com/office/drawing/2014/main" id="{CA0F7413-4BAF-409D-A130-FD2BE6D72B20}"/>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9" name="n_3mainValue【児童館】&#10;有形固定資産減価償却率">
          <a:extLst>
            <a:ext uri="{FF2B5EF4-FFF2-40B4-BE49-F238E27FC236}">
              <a16:creationId xmlns:a16="http://schemas.microsoft.com/office/drawing/2014/main" id="{FAC69D4E-A952-4677-9633-9E880BF27135}"/>
            </a:ext>
          </a:extLst>
        </xdr:cNvPr>
        <xdr:cNvSpPr txBox="1"/>
      </xdr:nvSpPr>
      <xdr:spPr>
        <a:xfrm>
          <a:off x="118682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0" name="n_4mainValue【児童館】&#10;有形固定資産減価償却率">
          <a:extLst>
            <a:ext uri="{FF2B5EF4-FFF2-40B4-BE49-F238E27FC236}">
              <a16:creationId xmlns:a16="http://schemas.microsoft.com/office/drawing/2014/main" id="{F2A851D2-A5E5-425E-AD45-F7B294EDC14F}"/>
            </a:ext>
          </a:extLst>
        </xdr:cNvPr>
        <xdr:cNvSpPr txBox="1"/>
      </xdr:nvSpPr>
      <xdr:spPr>
        <a:xfrm>
          <a:off x="110706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511D37F0-8DA6-42CC-946E-38F8BA05F6E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C9C69B3-331A-4598-B900-CCD421B4805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423F4D9-7C26-4932-94C9-1A6ACBC8ED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B0354BF-4B84-452E-8FB1-A5926C461B1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340E4240-E737-4A0C-8079-0BC4BA81A66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CE98B6C7-57EF-4579-BBAB-448ECEE3BF2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B4ECE9D2-A8C2-4F34-B24D-0DB58B91E3A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E740A0B5-6963-45C8-B8F6-5C6610CD98E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646F2844-B2AA-4A6B-99DB-10D07A1E77F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4AED8305-6265-41A3-BB7D-2E202DF8063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id="{DAB3242F-F07A-43B7-8CEC-F1B99587DF89}"/>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2" name="テキスト ボックス 691">
          <a:extLst>
            <a:ext uri="{FF2B5EF4-FFF2-40B4-BE49-F238E27FC236}">
              <a16:creationId xmlns:a16="http://schemas.microsoft.com/office/drawing/2014/main" id="{8B5271C4-D9AD-46C0-B104-9FEE99D36075}"/>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050FF617-53BC-47F5-9E5B-7D9983517ED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0AA16E17-6528-4716-9866-9BB53B1285F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id="{1D9EFB07-3445-4779-8209-F31CCBD464D9}"/>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6" name="テキスト ボックス 695">
          <a:extLst>
            <a:ext uri="{FF2B5EF4-FFF2-40B4-BE49-F238E27FC236}">
              <a16:creationId xmlns:a16="http://schemas.microsoft.com/office/drawing/2014/main" id="{31A5E248-60CC-4535-BE9A-F4C0256E4FA6}"/>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91FCB78C-48F5-4944-BA52-B48A5E47FFD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89255AC1-3416-4CE8-AADA-330828610CE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ED21C827-C9E7-47BD-A2F1-0518B735C18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id="{540CEBAD-69DE-4CC5-99A4-A1242EDCD6EA}"/>
            </a:ext>
          </a:extLst>
        </xdr:cNvPr>
        <xdr:cNvCxnSpPr/>
      </xdr:nvCxnSpPr>
      <xdr:spPr>
        <a:xfrm flipV="1">
          <a:off x="19509104" y="1312545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1" name="【児童館】&#10;一人当たり面積最小値テキスト">
          <a:extLst>
            <a:ext uri="{FF2B5EF4-FFF2-40B4-BE49-F238E27FC236}">
              <a16:creationId xmlns:a16="http://schemas.microsoft.com/office/drawing/2014/main" id="{940DD85B-502C-4232-B1DF-C3B8F6243A4E}"/>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id="{47DE8DAE-AE8D-4F9A-93D5-304D87D9C595}"/>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3" name="【児童館】&#10;一人当たり面積最大値テキスト">
          <a:extLst>
            <a:ext uri="{FF2B5EF4-FFF2-40B4-BE49-F238E27FC236}">
              <a16:creationId xmlns:a16="http://schemas.microsoft.com/office/drawing/2014/main" id="{26855032-D360-4E1F-B4A4-5B366635348D}"/>
            </a:ext>
          </a:extLst>
        </xdr:cNvPr>
        <xdr:cNvSpPr txBox="1"/>
      </xdr:nvSpPr>
      <xdr:spPr>
        <a:xfrm>
          <a:off x="1954784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id="{1768894C-1921-4E0A-B287-F025964C7228}"/>
            </a:ext>
          </a:extLst>
        </xdr:cNvPr>
        <xdr:cNvCxnSpPr/>
      </xdr:nvCxnSpPr>
      <xdr:spPr>
        <a:xfrm>
          <a:off x="194437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5" name="【児童館】&#10;一人当たり面積平均値テキスト">
          <a:extLst>
            <a:ext uri="{FF2B5EF4-FFF2-40B4-BE49-F238E27FC236}">
              <a16:creationId xmlns:a16="http://schemas.microsoft.com/office/drawing/2014/main" id="{BA25843C-353F-4A0E-B5DF-AB4998C75651}"/>
            </a:ext>
          </a:extLst>
        </xdr:cNvPr>
        <xdr:cNvSpPr txBox="1"/>
      </xdr:nvSpPr>
      <xdr:spPr>
        <a:xfrm>
          <a:off x="19547840" y="13930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6" name="フローチャート: 判断 705">
          <a:extLst>
            <a:ext uri="{FF2B5EF4-FFF2-40B4-BE49-F238E27FC236}">
              <a16:creationId xmlns:a16="http://schemas.microsoft.com/office/drawing/2014/main" id="{DD4CD009-646D-4CEC-8D7B-EE2183F51A4A}"/>
            </a:ext>
          </a:extLst>
        </xdr:cNvPr>
        <xdr:cNvSpPr/>
      </xdr:nvSpPr>
      <xdr:spPr>
        <a:xfrm>
          <a:off x="1945894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7" name="フローチャート: 判断 706">
          <a:extLst>
            <a:ext uri="{FF2B5EF4-FFF2-40B4-BE49-F238E27FC236}">
              <a16:creationId xmlns:a16="http://schemas.microsoft.com/office/drawing/2014/main" id="{D76DEDE8-CF82-4BE0-91CE-2D320616ADC3}"/>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8" name="フローチャート: 判断 707">
          <a:extLst>
            <a:ext uri="{FF2B5EF4-FFF2-40B4-BE49-F238E27FC236}">
              <a16:creationId xmlns:a16="http://schemas.microsoft.com/office/drawing/2014/main" id="{9F638D81-566C-4CB2-9282-E3569FCC5515}"/>
            </a:ext>
          </a:extLst>
        </xdr:cNvPr>
        <xdr:cNvSpPr/>
      </xdr:nvSpPr>
      <xdr:spPr>
        <a:xfrm>
          <a:off x="179374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09" name="フローチャート: 判断 708">
          <a:extLst>
            <a:ext uri="{FF2B5EF4-FFF2-40B4-BE49-F238E27FC236}">
              <a16:creationId xmlns:a16="http://schemas.microsoft.com/office/drawing/2014/main" id="{41E040BF-A1EE-4FBE-8E39-68E2C991771F}"/>
            </a:ext>
          </a:extLst>
        </xdr:cNvPr>
        <xdr:cNvSpPr/>
      </xdr:nvSpPr>
      <xdr:spPr>
        <a:xfrm>
          <a:off x="17162780" y="1412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61595</xdr:rowOff>
    </xdr:from>
    <xdr:to>
      <xdr:col>98</xdr:col>
      <xdr:colOff>38100</xdr:colOff>
      <xdr:row>84</xdr:row>
      <xdr:rowOff>163195</xdr:rowOff>
    </xdr:to>
    <xdr:sp macro="" textlink="">
      <xdr:nvSpPr>
        <xdr:cNvPr id="710" name="フローチャート: 判断 709">
          <a:extLst>
            <a:ext uri="{FF2B5EF4-FFF2-40B4-BE49-F238E27FC236}">
              <a16:creationId xmlns:a16="http://schemas.microsoft.com/office/drawing/2014/main" id="{4723CD6B-85EF-4BEB-B3F7-5B0B1B69199C}"/>
            </a:ext>
          </a:extLst>
        </xdr:cNvPr>
        <xdr:cNvSpPr/>
      </xdr:nvSpPr>
      <xdr:spPr>
        <a:xfrm>
          <a:off x="16388080" y="14143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BACED04E-E621-4EE5-8C0B-E2A3C601984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324AF56-A6C4-4E72-B8C3-2010C3043CA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8260800-6A12-411B-90B9-1F30203F14E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3FCEC13-32F9-4517-80B9-8764E0F68FB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90F7F0D-653B-4DE1-BD94-AE93D6E93C5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716" name="楕円 715">
          <a:extLst>
            <a:ext uri="{FF2B5EF4-FFF2-40B4-BE49-F238E27FC236}">
              <a16:creationId xmlns:a16="http://schemas.microsoft.com/office/drawing/2014/main" id="{A358AA61-0C9D-4CBB-BE4B-E623EED52EF8}"/>
            </a:ext>
          </a:extLst>
        </xdr:cNvPr>
        <xdr:cNvSpPr/>
      </xdr:nvSpPr>
      <xdr:spPr>
        <a:xfrm>
          <a:off x="1945894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96538</xdr:rowOff>
    </xdr:from>
    <xdr:ext cx="469744" cy="259045"/>
    <xdr:sp macro="" textlink="">
      <xdr:nvSpPr>
        <xdr:cNvPr id="717" name="【児童館】&#10;一人当たり面積該当値テキスト">
          <a:extLst>
            <a:ext uri="{FF2B5EF4-FFF2-40B4-BE49-F238E27FC236}">
              <a16:creationId xmlns:a16="http://schemas.microsoft.com/office/drawing/2014/main" id="{A64D55E2-CBC0-4EFA-9232-C14724AF2DDA}"/>
            </a:ext>
          </a:extLst>
        </xdr:cNvPr>
        <xdr:cNvSpPr txBox="1"/>
      </xdr:nvSpPr>
      <xdr:spPr>
        <a:xfrm>
          <a:off x="19547840" y="1417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xdr:rowOff>
    </xdr:from>
    <xdr:to>
      <xdr:col>112</xdr:col>
      <xdr:colOff>38100</xdr:colOff>
      <xdr:row>85</xdr:row>
      <xdr:rowOff>117475</xdr:rowOff>
    </xdr:to>
    <xdr:sp macro="" textlink="">
      <xdr:nvSpPr>
        <xdr:cNvPr id="718" name="楕円 717">
          <a:extLst>
            <a:ext uri="{FF2B5EF4-FFF2-40B4-BE49-F238E27FC236}">
              <a16:creationId xmlns:a16="http://schemas.microsoft.com/office/drawing/2014/main" id="{B147010A-FCA9-4A8A-9EFE-42B701616183}"/>
            </a:ext>
          </a:extLst>
        </xdr:cNvPr>
        <xdr:cNvSpPr/>
      </xdr:nvSpPr>
      <xdr:spPr>
        <a:xfrm>
          <a:off x="18735040" y="14265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66675</xdr:rowOff>
    </xdr:to>
    <xdr:cxnSp macro="">
      <xdr:nvCxnSpPr>
        <xdr:cNvPr id="719" name="直線コネクタ 718">
          <a:extLst>
            <a:ext uri="{FF2B5EF4-FFF2-40B4-BE49-F238E27FC236}">
              <a16:creationId xmlns:a16="http://schemas.microsoft.com/office/drawing/2014/main" id="{6F3E284B-659A-4D71-88B2-88AF9EDA11D3}"/>
            </a:ext>
          </a:extLst>
        </xdr:cNvPr>
        <xdr:cNvCxnSpPr/>
      </xdr:nvCxnSpPr>
      <xdr:spPr>
        <a:xfrm flipV="1">
          <a:off x="18778220" y="14310361"/>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xdr:rowOff>
    </xdr:from>
    <xdr:to>
      <xdr:col>107</xdr:col>
      <xdr:colOff>101600</xdr:colOff>
      <xdr:row>85</xdr:row>
      <xdr:rowOff>117475</xdr:rowOff>
    </xdr:to>
    <xdr:sp macro="" textlink="">
      <xdr:nvSpPr>
        <xdr:cNvPr id="720" name="楕円 719">
          <a:extLst>
            <a:ext uri="{FF2B5EF4-FFF2-40B4-BE49-F238E27FC236}">
              <a16:creationId xmlns:a16="http://schemas.microsoft.com/office/drawing/2014/main" id="{A860F9EC-315A-4991-BAD5-53AFC8FF1414}"/>
            </a:ext>
          </a:extLst>
        </xdr:cNvPr>
        <xdr:cNvSpPr/>
      </xdr:nvSpPr>
      <xdr:spPr>
        <a:xfrm>
          <a:off x="1793748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66675</xdr:rowOff>
    </xdr:from>
    <xdr:to>
      <xdr:col>111</xdr:col>
      <xdr:colOff>177800</xdr:colOff>
      <xdr:row>85</xdr:row>
      <xdr:rowOff>66675</xdr:rowOff>
    </xdr:to>
    <xdr:cxnSp macro="">
      <xdr:nvCxnSpPr>
        <xdr:cNvPr id="721" name="直線コネクタ 720">
          <a:extLst>
            <a:ext uri="{FF2B5EF4-FFF2-40B4-BE49-F238E27FC236}">
              <a16:creationId xmlns:a16="http://schemas.microsoft.com/office/drawing/2014/main" id="{1574243A-652B-421C-819B-0AF86839F5AD}"/>
            </a:ext>
          </a:extLst>
        </xdr:cNvPr>
        <xdr:cNvCxnSpPr/>
      </xdr:nvCxnSpPr>
      <xdr:spPr>
        <a:xfrm>
          <a:off x="17988280" y="1431607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xdr:rowOff>
    </xdr:from>
    <xdr:to>
      <xdr:col>102</xdr:col>
      <xdr:colOff>165100</xdr:colOff>
      <xdr:row>85</xdr:row>
      <xdr:rowOff>117475</xdr:rowOff>
    </xdr:to>
    <xdr:sp macro="" textlink="">
      <xdr:nvSpPr>
        <xdr:cNvPr id="722" name="楕円 721">
          <a:extLst>
            <a:ext uri="{FF2B5EF4-FFF2-40B4-BE49-F238E27FC236}">
              <a16:creationId xmlns:a16="http://schemas.microsoft.com/office/drawing/2014/main" id="{B2D059D9-410A-469C-B506-54B040BF1E23}"/>
            </a:ext>
          </a:extLst>
        </xdr:cNvPr>
        <xdr:cNvSpPr/>
      </xdr:nvSpPr>
      <xdr:spPr>
        <a:xfrm>
          <a:off x="1716278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66675</xdr:rowOff>
    </xdr:from>
    <xdr:to>
      <xdr:col>107</xdr:col>
      <xdr:colOff>50800</xdr:colOff>
      <xdr:row>85</xdr:row>
      <xdr:rowOff>66675</xdr:rowOff>
    </xdr:to>
    <xdr:cxnSp macro="">
      <xdr:nvCxnSpPr>
        <xdr:cNvPr id="723" name="直線コネクタ 722">
          <a:extLst>
            <a:ext uri="{FF2B5EF4-FFF2-40B4-BE49-F238E27FC236}">
              <a16:creationId xmlns:a16="http://schemas.microsoft.com/office/drawing/2014/main" id="{1277A87F-41AC-4EAA-B2CF-1721BB140B5D}"/>
            </a:ext>
          </a:extLst>
        </xdr:cNvPr>
        <xdr:cNvCxnSpPr/>
      </xdr:nvCxnSpPr>
      <xdr:spPr>
        <a:xfrm>
          <a:off x="17213580" y="143160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xdr:rowOff>
    </xdr:from>
    <xdr:to>
      <xdr:col>98</xdr:col>
      <xdr:colOff>38100</xdr:colOff>
      <xdr:row>85</xdr:row>
      <xdr:rowOff>117475</xdr:rowOff>
    </xdr:to>
    <xdr:sp macro="" textlink="">
      <xdr:nvSpPr>
        <xdr:cNvPr id="724" name="楕円 723">
          <a:extLst>
            <a:ext uri="{FF2B5EF4-FFF2-40B4-BE49-F238E27FC236}">
              <a16:creationId xmlns:a16="http://schemas.microsoft.com/office/drawing/2014/main" id="{D651F56D-20DF-48D1-9E8E-F6AE1CCED8D6}"/>
            </a:ext>
          </a:extLst>
        </xdr:cNvPr>
        <xdr:cNvSpPr/>
      </xdr:nvSpPr>
      <xdr:spPr>
        <a:xfrm>
          <a:off x="16388080" y="14265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66675</xdr:rowOff>
    </xdr:from>
    <xdr:to>
      <xdr:col>102</xdr:col>
      <xdr:colOff>114300</xdr:colOff>
      <xdr:row>85</xdr:row>
      <xdr:rowOff>66675</xdr:rowOff>
    </xdr:to>
    <xdr:cxnSp macro="">
      <xdr:nvCxnSpPr>
        <xdr:cNvPr id="725" name="直線コネクタ 724">
          <a:extLst>
            <a:ext uri="{FF2B5EF4-FFF2-40B4-BE49-F238E27FC236}">
              <a16:creationId xmlns:a16="http://schemas.microsoft.com/office/drawing/2014/main" id="{FD3441BA-2EDD-491B-AA57-2C65B10BCDD4}"/>
            </a:ext>
          </a:extLst>
        </xdr:cNvPr>
        <xdr:cNvCxnSpPr/>
      </xdr:nvCxnSpPr>
      <xdr:spPr>
        <a:xfrm>
          <a:off x="16431260" y="143160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6" name="n_1aveValue【児童館】&#10;一人当たり面積">
          <a:extLst>
            <a:ext uri="{FF2B5EF4-FFF2-40B4-BE49-F238E27FC236}">
              <a16:creationId xmlns:a16="http://schemas.microsoft.com/office/drawing/2014/main" id="{B26D4EB4-F9F8-48B2-B308-37E77DDA3B27}"/>
            </a:ext>
          </a:extLst>
        </xdr:cNvPr>
        <xdr:cNvSpPr txBox="1"/>
      </xdr:nvSpPr>
      <xdr:spPr>
        <a:xfrm>
          <a:off x="1856112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7" name="n_2aveValue【児童館】&#10;一人当たり面積">
          <a:extLst>
            <a:ext uri="{FF2B5EF4-FFF2-40B4-BE49-F238E27FC236}">
              <a16:creationId xmlns:a16="http://schemas.microsoft.com/office/drawing/2014/main" id="{4AD056B8-E8AE-448F-A396-633CCA1D5A17}"/>
            </a:ext>
          </a:extLst>
        </xdr:cNvPr>
        <xdr:cNvSpPr txBox="1"/>
      </xdr:nvSpPr>
      <xdr:spPr>
        <a:xfrm>
          <a:off x="1777626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728" name="n_3aveValue【児童館】&#10;一人当たり面積">
          <a:extLst>
            <a:ext uri="{FF2B5EF4-FFF2-40B4-BE49-F238E27FC236}">
              <a16:creationId xmlns:a16="http://schemas.microsoft.com/office/drawing/2014/main" id="{82E3EAD8-74F3-4B5D-86D4-EC21E31AD117}"/>
            </a:ext>
          </a:extLst>
        </xdr:cNvPr>
        <xdr:cNvSpPr txBox="1"/>
      </xdr:nvSpPr>
      <xdr:spPr>
        <a:xfrm>
          <a:off x="17001567" y="1390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8272</xdr:rowOff>
    </xdr:from>
    <xdr:ext cx="469744" cy="259045"/>
    <xdr:sp macro="" textlink="">
      <xdr:nvSpPr>
        <xdr:cNvPr id="729" name="n_4aveValue【児童館】&#10;一人当たり面積">
          <a:extLst>
            <a:ext uri="{FF2B5EF4-FFF2-40B4-BE49-F238E27FC236}">
              <a16:creationId xmlns:a16="http://schemas.microsoft.com/office/drawing/2014/main" id="{A0B4403C-E30F-4769-B307-C730778F3609}"/>
            </a:ext>
          </a:extLst>
        </xdr:cNvPr>
        <xdr:cNvSpPr txBox="1"/>
      </xdr:nvSpPr>
      <xdr:spPr>
        <a:xfrm>
          <a:off x="16226867" y="1392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108602</xdr:rowOff>
    </xdr:from>
    <xdr:ext cx="469744" cy="259045"/>
    <xdr:sp macro="" textlink="">
      <xdr:nvSpPr>
        <xdr:cNvPr id="730" name="n_1mainValue【児童館】&#10;一人当たり面積">
          <a:extLst>
            <a:ext uri="{FF2B5EF4-FFF2-40B4-BE49-F238E27FC236}">
              <a16:creationId xmlns:a16="http://schemas.microsoft.com/office/drawing/2014/main" id="{F54FC3D2-BE57-427F-B386-D004F2360240}"/>
            </a:ext>
          </a:extLst>
        </xdr:cNvPr>
        <xdr:cNvSpPr txBox="1"/>
      </xdr:nvSpPr>
      <xdr:spPr>
        <a:xfrm>
          <a:off x="1856112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731" name="n_2mainValue【児童館】&#10;一人当たり面積">
          <a:extLst>
            <a:ext uri="{FF2B5EF4-FFF2-40B4-BE49-F238E27FC236}">
              <a16:creationId xmlns:a16="http://schemas.microsoft.com/office/drawing/2014/main" id="{81A7821C-8FDA-4A62-81FC-BA7BAFC90ACF}"/>
            </a:ext>
          </a:extLst>
        </xdr:cNvPr>
        <xdr:cNvSpPr txBox="1"/>
      </xdr:nvSpPr>
      <xdr:spPr>
        <a:xfrm>
          <a:off x="1777626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108602</xdr:rowOff>
    </xdr:from>
    <xdr:ext cx="469744" cy="259045"/>
    <xdr:sp macro="" textlink="">
      <xdr:nvSpPr>
        <xdr:cNvPr id="732" name="n_3mainValue【児童館】&#10;一人当たり面積">
          <a:extLst>
            <a:ext uri="{FF2B5EF4-FFF2-40B4-BE49-F238E27FC236}">
              <a16:creationId xmlns:a16="http://schemas.microsoft.com/office/drawing/2014/main" id="{2E68E781-013C-4C44-9B73-7DE708B52424}"/>
            </a:ext>
          </a:extLst>
        </xdr:cNvPr>
        <xdr:cNvSpPr txBox="1"/>
      </xdr:nvSpPr>
      <xdr:spPr>
        <a:xfrm>
          <a:off x="1700156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108602</xdr:rowOff>
    </xdr:from>
    <xdr:ext cx="469744" cy="259045"/>
    <xdr:sp macro="" textlink="">
      <xdr:nvSpPr>
        <xdr:cNvPr id="733" name="n_4mainValue【児童館】&#10;一人当たり面積">
          <a:extLst>
            <a:ext uri="{FF2B5EF4-FFF2-40B4-BE49-F238E27FC236}">
              <a16:creationId xmlns:a16="http://schemas.microsoft.com/office/drawing/2014/main" id="{C9DFAE6F-AC58-44BC-936F-B44581DFE975}"/>
            </a:ext>
          </a:extLst>
        </xdr:cNvPr>
        <xdr:cNvSpPr txBox="1"/>
      </xdr:nvSpPr>
      <xdr:spPr>
        <a:xfrm>
          <a:off x="1622686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24D945A0-7F49-4E46-929C-92EB970F15D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E926B98B-34DD-42E1-B726-2997ADA358E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5E739D69-C920-4160-8F06-A3825E87BFA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6F903926-5B80-4882-A03E-F85A11071AE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179D9AE3-9A57-4C9D-A7AF-651F58D7812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B376CC4C-A8B6-4EA8-B4F8-B245D9FB0F9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9784B94C-DD14-488A-AA75-3C585550354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2F144986-CEAF-4829-9A96-2494C757CB1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7105B390-D5AF-413C-A1B4-B809DC1CC07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4C0543-C3CF-4B3D-8630-6EBE6B4B00B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9C8572B4-DD29-4A90-8AEC-9DD4CED506B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ACE05EA7-4D03-4042-AAA0-8B2CC57ACEAE}"/>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id="{570A93E4-2956-4002-9BFC-F2B72F0DEA35}"/>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30CB1CC0-894F-440F-B5CF-59ADA3AD7849}"/>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A6285354-D804-48CC-B8EA-B923AC60A9E5}"/>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9907A1BD-B9C0-4438-B53E-104A2F496A3A}"/>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BF62DB53-85EB-4793-8455-119DB36142B8}"/>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6A061594-ED17-4A9B-A784-FF6D60E35B28}"/>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65574AB1-857D-4BE2-AFB9-3D0304EE718D}"/>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1851B93C-DA9D-469E-93DC-EF1CDC5B98B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a:extLst>
            <a:ext uri="{FF2B5EF4-FFF2-40B4-BE49-F238E27FC236}">
              <a16:creationId xmlns:a16="http://schemas.microsoft.com/office/drawing/2014/main" id="{3DE537A6-CAF1-40C6-89B3-4668D79A0626}"/>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CB28372C-5BC4-419C-8471-EC8CFE32F43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6" name="直線コネクタ 755">
          <a:extLst>
            <a:ext uri="{FF2B5EF4-FFF2-40B4-BE49-F238E27FC236}">
              <a16:creationId xmlns:a16="http://schemas.microsoft.com/office/drawing/2014/main" id="{41A91BA4-47C5-420C-B36B-8E32AD58FB0F}"/>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7" name="【公民館】&#10;有形固定資産減価償却率最小値テキスト">
          <a:extLst>
            <a:ext uri="{FF2B5EF4-FFF2-40B4-BE49-F238E27FC236}">
              <a16:creationId xmlns:a16="http://schemas.microsoft.com/office/drawing/2014/main" id="{6CD24E71-EC45-4ED0-9808-C072F471FB5E}"/>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8" name="直線コネクタ 757">
          <a:extLst>
            <a:ext uri="{FF2B5EF4-FFF2-40B4-BE49-F238E27FC236}">
              <a16:creationId xmlns:a16="http://schemas.microsoft.com/office/drawing/2014/main" id="{B52CB511-9ED7-471A-8799-068E92EE2B1F}"/>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9" name="【公民館】&#10;有形固定資産減価償却率最大値テキスト">
          <a:extLst>
            <a:ext uri="{FF2B5EF4-FFF2-40B4-BE49-F238E27FC236}">
              <a16:creationId xmlns:a16="http://schemas.microsoft.com/office/drawing/2014/main" id="{45AFEA5E-B9A1-4F58-B32E-5E0E6E62F8E1}"/>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0" name="直線コネクタ 759">
          <a:extLst>
            <a:ext uri="{FF2B5EF4-FFF2-40B4-BE49-F238E27FC236}">
              <a16:creationId xmlns:a16="http://schemas.microsoft.com/office/drawing/2014/main" id="{C5A46015-6F1B-4190-BFC0-7A6A7EB7DD58}"/>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1" name="【公民館】&#10;有形固定資産減価償却率平均値テキスト">
          <a:extLst>
            <a:ext uri="{FF2B5EF4-FFF2-40B4-BE49-F238E27FC236}">
              <a16:creationId xmlns:a16="http://schemas.microsoft.com/office/drawing/2014/main" id="{0946EA77-087E-4FDE-A135-8AE118146E30}"/>
            </a:ext>
          </a:extLst>
        </xdr:cNvPr>
        <xdr:cNvSpPr txBox="1"/>
      </xdr:nvSpPr>
      <xdr:spPr>
        <a:xfrm>
          <a:off x="14414500" y="17299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2" name="フローチャート: 判断 761">
          <a:extLst>
            <a:ext uri="{FF2B5EF4-FFF2-40B4-BE49-F238E27FC236}">
              <a16:creationId xmlns:a16="http://schemas.microsoft.com/office/drawing/2014/main" id="{C6436042-1E72-4660-961F-31B8E1A1C0E9}"/>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3" name="フローチャート: 判断 762">
          <a:extLst>
            <a:ext uri="{FF2B5EF4-FFF2-40B4-BE49-F238E27FC236}">
              <a16:creationId xmlns:a16="http://schemas.microsoft.com/office/drawing/2014/main" id="{609BEADB-FD82-451E-B9F0-564E9C7492A3}"/>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4" name="フローチャート: 判断 763">
          <a:extLst>
            <a:ext uri="{FF2B5EF4-FFF2-40B4-BE49-F238E27FC236}">
              <a16:creationId xmlns:a16="http://schemas.microsoft.com/office/drawing/2014/main" id="{97854E8E-8C58-4082-B69C-D4C620418276}"/>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65" name="フローチャート: 判断 764">
          <a:extLst>
            <a:ext uri="{FF2B5EF4-FFF2-40B4-BE49-F238E27FC236}">
              <a16:creationId xmlns:a16="http://schemas.microsoft.com/office/drawing/2014/main" id="{C83A6257-A686-4E62-B953-20FA1145B802}"/>
            </a:ext>
          </a:extLst>
        </xdr:cNvPr>
        <xdr:cNvSpPr/>
      </xdr:nvSpPr>
      <xdr:spPr>
        <a:xfrm>
          <a:off x="12029440" y="1734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116839</xdr:rowOff>
    </xdr:from>
    <xdr:to>
      <xdr:col>67</xdr:col>
      <xdr:colOff>101600</xdr:colOff>
      <xdr:row>103</xdr:row>
      <xdr:rowOff>46989</xdr:rowOff>
    </xdr:to>
    <xdr:sp macro="" textlink="">
      <xdr:nvSpPr>
        <xdr:cNvPr id="766" name="フローチャート: 判断 765">
          <a:extLst>
            <a:ext uri="{FF2B5EF4-FFF2-40B4-BE49-F238E27FC236}">
              <a16:creationId xmlns:a16="http://schemas.microsoft.com/office/drawing/2014/main" id="{05D6FCB9-C0EA-482D-84E7-4136E19F0169}"/>
            </a:ext>
          </a:extLst>
        </xdr:cNvPr>
        <xdr:cNvSpPr/>
      </xdr:nvSpPr>
      <xdr:spPr>
        <a:xfrm>
          <a:off x="11231880" y="172161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05366BF-E966-4FBB-96BF-066D3FEA2E8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ABEC153-F310-49F2-B331-FEBBCD5043A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D6955F9-95F5-4EF6-938C-0643BB8F5D6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1726B10-E6BB-4B03-84A0-F5A4D08558E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8F3450D3-BA43-4AF8-819F-7D45BAE60E3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72" name="楕円 771">
          <a:extLst>
            <a:ext uri="{FF2B5EF4-FFF2-40B4-BE49-F238E27FC236}">
              <a16:creationId xmlns:a16="http://schemas.microsoft.com/office/drawing/2014/main" id="{E498ABF9-36CE-43FA-84A1-E7DE1FB5F928}"/>
            </a:ext>
          </a:extLst>
        </xdr:cNvPr>
        <xdr:cNvSpPr/>
      </xdr:nvSpPr>
      <xdr:spPr>
        <a:xfrm>
          <a:off x="14325600" y="177304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73" name="【公民館】&#10;有形固定資産減価償却率該当値テキスト">
          <a:extLst>
            <a:ext uri="{FF2B5EF4-FFF2-40B4-BE49-F238E27FC236}">
              <a16:creationId xmlns:a16="http://schemas.microsoft.com/office/drawing/2014/main" id="{47D86910-299C-4B03-92B8-24A9736391C8}"/>
            </a:ext>
          </a:extLst>
        </xdr:cNvPr>
        <xdr:cNvSpPr txBox="1"/>
      </xdr:nvSpPr>
      <xdr:spPr>
        <a:xfrm>
          <a:off x="14414500"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112268</xdr:rowOff>
    </xdr:from>
    <xdr:to>
      <xdr:col>81</xdr:col>
      <xdr:colOff>101600</xdr:colOff>
      <xdr:row>106</xdr:row>
      <xdr:rowOff>42418</xdr:rowOff>
    </xdr:to>
    <xdr:sp macro="" textlink="">
      <xdr:nvSpPr>
        <xdr:cNvPr id="774" name="楕円 773">
          <a:extLst>
            <a:ext uri="{FF2B5EF4-FFF2-40B4-BE49-F238E27FC236}">
              <a16:creationId xmlns:a16="http://schemas.microsoft.com/office/drawing/2014/main" id="{26BBBE0F-DFF6-459D-A091-8F1F5427D4D5}"/>
            </a:ext>
          </a:extLst>
        </xdr:cNvPr>
        <xdr:cNvSpPr/>
      </xdr:nvSpPr>
      <xdr:spPr>
        <a:xfrm>
          <a:off x="13578840" y="17714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163068</xdr:rowOff>
    </xdr:from>
    <xdr:to>
      <xdr:col>85</xdr:col>
      <xdr:colOff>127000</xdr:colOff>
      <xdr:row>106</xdr:row>
      <xdr:rowOff>7620</xdr:rowOff>
    </xdr:to>
    <xdr:cxnSp macro="">
      <xdr:nvCxnSpPr>
        <xdr:cNvPr id="775" name="直線コネクタ 774">
          <a:extLst>
            <a:ext uri="{FF2B5EF4-FFF2-40B4-BE49-F238E27FC236}">
              <a16:creationId xmlns:a16="http://schemas.microsoft.com/office/drawing/2014/main" id="{D24F87F9-7567-4953-BAF7-3ADE27DEB0B1}"/>
            </a:ext>
          </a:extLst>
        </xdr:cNvPr>
        <xdr:cNvCxnSpPr/>
      </xdr:nvCxnSpPr>
      <xdr:spPr>
        <a:xfrm>
          <a:off x="13629640" y="17765268"/>
          <a:ext cx="74676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64263</xdr:rowOff>
    </xdr:from>
    <xdr:to>
      <xdr:col>76</xdr:col>
      <xdr:colOff>165100</xdr:colOff>
      <xdr:row>105</xdr:row>
      <xdr:rowOff>165863</xdr:rowOff>
    </xdr:to>
    <xdr:sp macro="" textlink="">
      <xdr:nvSpPr>
        <xdr:cNvPr id="776" name="楕円 775">
          <a:extLst>
            <a:ext uri="{FF2B5EF4-FFF2-40B4-BE49-F238E27FC236}">
              <a16:creationId xmlns:a16="http://schemas.microsoft.com/office/drawing/2014/main" id="{2ACF4A66-CEDD-4890-A498-D9B911B6F07C}"/>
            </a:ext>
          </a:extLst>
        </xdr:cNvPr>
        <xdr:cNvSpPr/>
      </xdr:nvSpPr>
      <xdr:spPr>
        <a:xfrm>
          <a:off x="1280414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115063</xdr:rowOff>
    </xdr:from>
    <xdr:to>
      <xdr:col>81</xdr:col>
      <xdr:colOff>50800</xdr:colOff>
      <xdr:row>105</xdr:row>
      <xdr:rowOff>163068</xdr:rowOff>
    </xdr:to>
    <xdr:cxnSp macro="">
      <xdr:nvCxnSpPr>
        <xdr:cNvPr id="777" name="直線コネクタ 776">
          <a:extLst>
            <a:ext uri="{FF2B5EF4-FFF2-40B4-BE49-F238E27FC236}">
              <a16:creationId xmlns:a16="http://schemas.microsoft.com/office/drawing/2014/main" id="{61D1CF5F-5A46-4036-A53D-D7ADB2036B0C}"/>
            </a:ext>
          </a:extLst>
        </xdr:cNvPr>
        <xdr:cNvCxnSpPr/>
      </xdr:nvCxnSpPr>
      <xdr:spPr>
        <a:xfrm>
          <a:off x="12854940" y="17717263"/>
          <a:ext cx="7747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41402</xdr:rowOff>
    </xdr:from>
    <xdr:to>
      <xdr:col>72</xdr:col>
      <xdr:colOff>38100</xdr:colOff>
      <xdr:row>105</xdr:row>
      <xdr:rowOff>143002</xdr:rowOff>
    </xdr:to>
    <xdr:sp macro="" textlink="">
      <xdr:nvSpPr>
        <xdr:cNvPr id="778" name="楕円 777">
          <a:extLst>
            <a:ext uri="{FF2B5EF4-FFF2-40B4-BE49-F238E27FC236}">
              <a16:creationId xmlns:a16="http://schemas.microsoft.com/office/drawing/2014/main" id="{FD55D42D-007C-4BA5-BC08-3D39E13ED3DD}"/>
            </a:ext>
          </a:extLst>
        </xdr:cNvPr>
        <xdr:cNvSpPr/>
      </xdr:nvSpPr>
      <xdr:spPr>
        <a:xfrm>
          <a:off x="12029440" y="176436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92202</xdr:rowOff>
    </xdr:from>
    <xdr:to>
      <xdr:col>76</xdr:col>
      <xdr:colOff>114300</xdr:colOff>
      <xdr:row>105</xdr:row>
      <xdr:rowOff>115063</xdr:rowOff>
    </xdr:to>
    <xdr:cxnSp macro="">
      <xdr:nvCxnSpPr>
        <xdr:cNvPr id="779" name="直線コネクタ 778">
          <a:extLst>
            <a:ext uri="{FF2B5EF4-FFF2-40B4-BE49-F238E27FC236}">
              <a16:creationId xmlns:a16="http://schemas.microsoft.com/office/drawing/2014/main" id="{7DC8DC61-DEF9-42FE-9881-F35815AC56CF}"/>
            </a:ext>
          </a:extLst>
        </xdr:cNvPr>
        <xdr:cNvCxnSpPr/>
      </xdr:nvCxnSpPr>
      <xdr:spPr>
        <a:xfrm>
          <a:off x="12072620" y="17694402"/>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780" name="楕円 779">
          <a:extLst>
            <a:ext uri="{FF2B5EF4-FFF2-40B4-BE49-F238E27FC236}">
              <a16:creationId xmlns:a16="http://schemas.microsoft.com/office/drawing/2014/main" id="{9D3C00D3-EFD8-42CD-A61A-0FC93478112A}"/>
            </a:ext>
          </a:extLst>
        </xdr:cNvPr>
        <xdr:cNvSpPr/>
      </xdr:nvSpPr>
      <xdr:spPr>
        <a:xfrm>
          <a:off x="11231880" y="17539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92202</xdr:rowOff>
    </xdr:to>
    <xdr:cxnSp macro="">
      <xdr:nvCxnSpPr>
        <xdr:cNvPr id="781" name="直線コネクタ 780">
          <a:extLst>
            <a:ext uri="{FF2B5EF4-FFF2-40B4-BE49-F238E27FC236}">
              <a16:creationId xmlns:a16="http://schemas.microsoft.com/office/drawing/2014/main" id="{D2514881-1A26-46F0-94EC-0D6DD33C43D1}"/>
            </a:ext>
          </a:extLst>
        </xdr:cNvPr>
        <xdr:cNvCxnSpPr/>
      </xdr:nvCxnSpPr>
      <xdr:spPr>
        <a:xfrm>
          <a:off x="11282680" y="17590771"/>
          <a:ext cx="789940" cy="1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2" name="n_1aveValue【公民館】&#10;有形固定資産減価償却率">
          <a:extLst>
            <a:ext uri="{FF2B5EF4-FFF2-40B4-BE49-F238E27FC236}">
              <a16:creationId xmlns:a16="http://schemas.microsoft.com/office/drawing/2014/main" id="{CF0C88F5-D9EE-4CE6-B58F-DC05B2B6CB6E}"/>
            </a:ext>
          </a:extLst>
        </xdr:cNvPr>
        <xdr:cNvSpPr txBox="1"/>
      </xdr:nvSpPr>
      <xdr:spPr>
        <a:xfrm>
          <a:off x="13437244" y="1723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3" name="n_2aveValue【公民館】&#10;有形固定資産減価償却率">
          <a:extLst>
            <a:ext uri="{FF2B5EF4-FFF2-40B4-BE49-F238E27FC236}">
              <a16:creationId xmlns:a16="http://schemas.microsoft.com/office/drawing/2014/main" id="{E7C47D79-2EE8-49FF-B314-AA781DB1ED1F}"/>
            </a:ext>
          </a:extLst>
        </xdr:cNvPr>
        <xdr:cNvSpPr txBox="1"/>
      </xdr:nvSpPr>
      <xdr:spPr>
        <a:xfrm>
          <a:off x="12675244" y="1724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84" name="n_3aveValue【公民館】&#10;有形固定資産減価償却率">
          <a:extLst>
            <a:ext uri="{FF2B5EF4-FFF2-40B4-BE49-F238E27FC236}">
              <a16:creationId xmlns:a16="http://schemas.microsoft.com/office/drawing/2014/main" id="{8C22174B-5ADB-441F-84D5-9888F86A93D9}"/>
            </a:ext>
          </a:extLst>
        </xdr:cNvPr>
        <xdr:cNvSpPr txBox="1"/>
      </xdr:nvSpPr>
      <xdr:spPr>
        <a:xfrm>
          <a:off x="119005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63516</xdr:rowOff>
    </xdr:from>
    <xdr:ext cx="405111" cy="259045"/>
    <xdr:sp macro="" textlink="">
      <xdr:nvSpPr>
        <xdr:cNvPr id="785" name="n_4aveValue【公民館】&#10;有形固定資産減価償却率">
          <a:extLst>
            <a:ext uri="{FF2B5EF4-FFF2-40B4-BE49-F238E27FC236}">
              <a16:creationId xmlns:a16="http://schemas.microsoft.com/office/drawing/2014/main" id="{E37B5E07-04B0-48AD-B3DF-D175BE2159C1}"/>
            </a:ext>
          </a:extLst>
        </xdr:cNvPr>
        <xdr:cNvSpPr txBox="1"/>
      </xdr:nvSpPr>
      <xdr:spPr>
        <a:xfrm>
          <a:off x="11102984" y="1699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33545</xdr:rowOff>
    </xdr:from>
    <xdr:ext cx="405111" cy="259045"/>
    <xdr:sp macro="" textlink="">
      <xdr:nvSpPr>
        <xdr:cNvPr id="786" name="n_1mainValue【公民館】&#10;有形固定資産減価償却率">
          <a:extLst>
            <a:ext uri="{FF2B5EF4-FFF2-40B4-BE49-F238E27FC236}">
              <a16:creationId xmlns:a16="http://schemas.microsoft.com/office/drawing/2014/main" id="{F8D94B90-3660-4571-B1BF-47D13D472A0F}"/>
            </a:ext>
          </a:extLst>
        </xdr:cNvPr>
        <xdr:cNvSpPr txBox="1"/>
      </xdr:nvSpPr>
      <xdr:spPr>
        <a:xfrm>
          <a:off x="13437244" y="1780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156990</xdr:rowOff>
    </xdr:from>
    <xdr:ext cx="405111" cy="259045"/>
    <xdr:sp macro="" textlink="">
      <xdr:nvSpPr>
        <xdr:cNvPr id="787" name="n_2mainValue【公民館】&#10;有形固定資産減価償却率">
          <a:extLst>
            <a:ext uri="{FF2B5EF4-FFF2-40B4-BE49-F238E27FC236}">
              <a16:creationId xmlns:a16="http://schemas.microsoft.com/office/drawing/2014/main" id="{A453432A-4ADB-4F42-869E-DB36035935C8}"/>
            </a:ext>
          </a:extLst>
        </xdr:cNvPr>
        <xdr:cNvSpPr txBox="1"/>
      </xdr:nvSpPr>
      <xdr:spPr>
        <a:xfrm>
          <a:off x="126752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134129</xdr:rowOff>
    </xdr:from>
    <xdr:ext cx="405111" cy="259045"/>
    <xdr:sp macro="" textlink="">
      <xdr:nvSpPr>
        <xdr:cNvPr id="788" name="n_3mainValue【公民館】&#10;有形固定資産減価償却率">
          <a:extLst>
            <a:ext uri="{FF2B5EF4-FFF2-40B4-BE49-F238E27FC236}">
              <a16:creationId xmlns:a16="http://schemas.microsoft.com/office/drawing/2014/main" id="{9076C1F9-8FB1-461B-95DC-C3A67800C421}"/>
            </a:ext>
          </a:extLst>
        </xdr:cNvPr>
        <xdr:cNvSpPr txBox="1"/>
      </xdr:nvSpPr>
      <xdr:spPr>
        <a:xfrm>
          <a:off x="119005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789" name="n_4mainValue【公民館】&#10;有形固定資産減価償却率">
          <a:extLst>
            <a:ext uri="{FF2B5EF4-FFF2-40B4-BE49-F238E27FC236}">
              <a16:creationId xmlns:a16="http://schemas.microsoft.com/office/drawing/2014/main" id="{9CC1F05D-9204-4C6E-A9A7-B825C4003D8D}"/>
            </a:ext>
          </a:extLst>
        </xdr:cNvPr>
        <xdr:cNvSpPr txBox="1"/>
      </xdr:nvSpPr>
      <xdr:spPr>
        <a:xfrm>
          <a:off x="1110298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6A04286A-BE5E-4F06-9A99-2DF2601B074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E758FABD-BF53-472D-A8EB-A6444191B45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E1C4F594-CEA3-43E0-919C-26FE2AC88A3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173B5FF-FD12-4646-90C5-6069797F552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E61A775-DBD8-4D32-9EAC-D5D93022343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25C482A0-7BAA-4681-B2A2-0FD77CBDB96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51D1D50E-8939-4E72-A3B3-53534B662F8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C3093A74-32BC-4DA2-BBDA-6563FFAD29E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DBD60B9D-D7FE-4C38-819F-830FEBC36ED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2139AFB0-AA23-4C58-AB40-554CCCF512A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FFFA148F-1723-414D-BFC2-C39D23CE070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B4F601D8-23FC-4F36-B073-55786806DF9F}"/>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2C97D5E7-F3B5-4BDA-9F7B-677EC20E0552}"/>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35FDD8CE-510B-45B9-A037-6B3F9333FCA8}"/>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C3F6071C-70FA-4A0B-94B8-2D59D7E6BB4F}"/>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866176AC-803A-43FB-BB49-42652C587A1D}"/>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5F2E90FF-CFC7-4A54-A9DC-7957861D5FF4}"/>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E7E171A5-9203-4EFA-99FF-666053DBFEBF}"/>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17FC2AE7-B99D-4F0E-A625-D6A406D9E41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A999FD4-ACD1-4B7C-9259-95F3ED0FD5C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F234DB3E-FA15-4E25-9F61-C01EA3C5E53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1" name="直線コネクタ 810">
          <a:extLst>
            <a:ext uri="{FF2B5EF4-FFF2-40B4-BE49-F238E27FC236}">
              <a16:creationId xmlns:a16="http://schemas.microsoft.com/office/drawing/2014/main" id="{C4DABC2C-8F96-4DAE-9BCB-685D74EFD712}"/>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2" name="【公民館】&#10;一人当たり面積最小値テキスト">
          <a:extLst>
            <a:ext uri="{FF2B5EF4-FFF2-40B4-BE49-F238E27FC236}">
              <a16:creationId xmlns:a16="http://schemas.microsoft.com/office/drawing/2014/main" id="{F6F0EB05-5137-4B7C-A68F-5E1D9FF503A9}"/>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3" name="直線コネクタ 812">
          <a:extLst>
            <a:ext uri="{FF2B5EF4-FFF2-40B4-BE49-F238E27FC236}">
              <a16:creationId xmlns:a16="http://schemas.microsoft.com/office/drawing/2014/main" id="{6776A582-54B3-419F-A2AD-31E67279C1E9}"/>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id="{3F0BA995-3AE7-440C-B751-D462151BE732}"/>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48FFBD9C-EB3F-4B86-801F-037F0B0681C8}"/>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16" name="【公民館】&#10;一人当たり面積平均値テキスト">
          <a:extLst>
            <a:ext uri="{FF2B5EF4-FFF2-40B4-BE49-F238E27FC236}">
              <a16:creationId xmlns:a16="http://schemas.microsoft.com/office/drawing/2014/main" id="{D87174B2-022C-4FFC-A3C1-B105ABFA84B5}"/>
            </a:ext>
          </a:extLst>
        </xdr:cNvPr>
        <xdr:cNvSpPr txBox="1"/>
      </xdr:nvSpPr>
      <xdr:spPr>
        <a:xfrm>
          <a:off x="19547840" y="1757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7" name="フローチャート: 判断 816">
          <a:extLst>
            <a:ext uri="{FF2B5EF4-FFF2-40B4-BE49-F238E27FC236}">
              <a16:creationId xmlns:a16="http://schemas.microsoft.com/office/drawing/2014/main" id="{B507A350-3007-46B8-8E1F-1DBC80F7BF53}"/>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8" name="フローチャート: 判断 817">
          <a:extLst>
            <a:ext uri="{FF2B5EF4-FFF2-40B4-BE49-F238E27FC236}">
              <a16:creationId xmlns:a16="http://schemas.microsoft.com/office/drawing/2014/main" id="{AEA34276-6119-48FE-A7D5-F1A6EB3B9F8D}"/>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9" name="フローチャート: 判断 818">
          <a:extLst>
            <a:ext uri="{FF2B5EF4-FFF2-40B4-BE49-F238E27FC236}">
              <a16:creationId xmlns:a16="http://schemas.microsoft.com/office/drawing/2014/main" id="{295E36C7-9A61-41F3-8CC4-5C5B19995C17}"/>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20" name="フローチャート: 判断 819">
          <a:extLst>
            <a:ext uri="{FF2B5EF4-FFF2-40B4-BE49-F238E27FC236}">
              <a16:creationId xmlns:a16="http://schemas.microsoft.com/office/drawing/2014/main" id="{3E4CD046-D7C7-4C1C-84A2-121B254B18F9}"/>
            </a:ext>
          </a:extLst>
        </xdr:cNvPr>
        <xdr:cNvSpPr/>
      </xdr:nvSpPr>
      <xdr:spPr>
        <a:xfrm>
          <a:off x="17162780" y="1765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1" name="フローチャート: 判断 820">
          <a:extLst>
            <a:ext uri="{FF2B5EF4-FFF2-40B4-BE49-F238E27FC236}">
              <a16:creationId xmlns:a16="http://schemas.microsoft.com/office/drawing/2014/main" id="{CA24E9D6-7498-4C91-910A-E4C84409BAF2}"/>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F5482459-75FD-4BE3-8C50-C15DE95893B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710FD888-F401-4CD9-8038-B65DD0F7171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AF2142B0-05B6-4916-94C2-9C0277E1F88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5EC780B-952A-4541-A977-7AA8D53B5FF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B82E016-0A22-4F65-8E9A-CBA7EEE5328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103124</xdr:rowOff>
    </xdr:from>
    <xdr:to>
      <xdr:col>116</xdr:col>
      <xdr:colOff>114300</xdr:colOff>
      <xdr:row>107</xdr:row>
      <xdr:rowOff>33274</xdr:rowOff>
    </xdr:to>
    <xdr:sp macro="" textlink="">
      <xdr:nvSpPr>
        <xdr:cNvPr id="827" name="楕円 826">
          <a:extLst>
            <a:ext uri="{FF2B5EF4-FFF2-40B4-BE49-F238E27FC236}">
              <a16:creationId xmlns:a16="http://schemas.microsoft.com/office/drawing/2014/main" id="{059A764C-691D-457B-B4CF-C888670DA001}"/>
            </a:ext>
          </a:extLst>
        </xdr:cNvPr>
        <xdr:cNvSpPr/>
      </xdr:nvSpPr>
      <xdr:spPr>
        <a:xfrm>
          <a:off x="19458940" y="1787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81551</xdr:rowOff>
    </xdr:from>
    <xdr:ext cx="469744" cy="259045"/>
    <xdr:sp macro="" textlink="">
      <xdr:nvSpPr>
        <xdr:cNvPr id="828" name="【公民館】&#10;一人当たり面積該当値テキスト">
          <a:extLst>
            <a:ext uri="{FF2B5EF4-FFF2-40B4-BE49-F238E27FC236}">
              <a16:creationId xmlns:a16="http://schemas.microsoft.com/office/drawing/2014/main" id="{24A75BE5-A028-4370-9204-80EF872FB5AE}"/>
            </a:ext>
          </a:extLst>
        </xdr:cNvPr>
        <xdr:cNvSpPr txBox="1"/>
      </xdr:nvSpPr>
      <xdr:spPr>
        <a:xfrm>
          <a:off x="19547840"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109982</xdr:rowOff>
    </xdr:from>
    <xdr:to>
      <xdr:col>112</xdr:col>
      <xdr:colOff>38100</xdr:colOff>
      <xdr:row>107</xdr:row>
      <xdr:rowOff>40132</xdr:rowOff>
    </xdr:to>
    <xdr:sp macro="" textlink="">
      <xdr:nvSpPr>
        <xdr:cNvPr id="829" name="楕円 828">
          <a:extLst>
            <a:ext uri="{FF2B5EF4-FFF2-40B4-BE49-F238E27FC236}">
              <a16:creationId xmlns:a16="http://schemas.microsoft.com/office/drawing/2014/main" id="{2F16844F-9B77-4954-BD8E-AFFCBD9BEED8}"/>
            </a:ext>
          </a:extLst>
        </xdr:cNvPr>
        <xdr:cNvSpPr/>
      </xdr:nvSpPr>
      <xdr:spPr>
        <a:xfrm>
          <a:off x="18735040" y="17879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153924</xdr:rowOff>
    </xdr:from>
    <xdr:to>
      <xdr:col>116</xdr:col>
      <xdr:colOff>63500</xdr:colOff>
      <xdr:row>106</xdr:row>
      <xdr:rowOff>160782</xdr:rowOff>
    </xdr:to>
    <xdr:cxnSp macro="">
      <xdr:nvCxnSpPr>
        <xdr:cNvPr id="830" name="直線コネクタ 829">
          <a:extLst>
            <a:ext uri="{FF2B5EF4-FFF2-40B4-BE49-F238E27FC236}">
              <a16:creationId xmlns:a16="http://schemas.microsoft.com/office/drawing/2014/main" id="{FBFF87F6-CEF9-42B4-BDFB-5D9111D3D695}"/>
            </a:ext>
          </a:extLst>
        </xdr:cNvPr>
        <xdr:cNvCxnSpPr/>
      </xdr:nvCxnSpPr>
      <xdr:spPr>
        <a:xfrm flipV="1">
          <a:off x="18778220" y="17923764"/>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114554</xdr:rowOff>
    </xdr:from>
    <xdr:to>
      <xdr:col>107</xdr:col>
      <xdr:colOff>101600</xdr:colOff>
      <xdr:row>107</xdr:row>
      <xdr:rowOff>44704</xdr:rowOff>
    </xdr:to>
    <xdr:sp macro="" textlink="">
      <xdr:nvSpPr>
        <xdr:cNvPr id="831" name="楕円 830">
          <a:extLst>
            <a:ext uri="{FF2B5EF4-FFF2-40B4-BE49-F238E27FC236}">
              <a16:creationId xmlns:a16="http://schemas.microsoft.com/office/drawing/2014/main" id="{62A83488-1C78-4EB9-A3FC-CF8ABEE787DB}"/>
            </a:ext>
          </a:extLst>
        </xdr:cNvPr>
        <xdr:cNvSpPr/>
      </xdr:nvSpPr>
      <xdr:spPr>
        <a:xfrm>
          <a:off x="17937480" y="17884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160782</xdr:rowOff>
    </xdr:from>
    <xdr:to>
      <xdr:col>111</xdr:col>
      <xdr:colOff>177800</xdr:colOff>
      <xdr:row>106</xdr:row>
      <xdr:rowOff>165354</xdr:rowOff>
    </xdr:to>
    <xdr:cxnSp macro="">
      <xdr:nvCxnSpPr>
        <xdr:cNvPr id="832" name="直線コネクタ 831">
          <a:extLst>
            <a:ext uri="{FF2B5EF4-FFF2-40B4-BE49-F238E27FC236}">
              <a16:creationId xmlns:a16="http://schemas.microsoft.com/office/drawing/2014/main" id="{3BC1A1AA-8E9C-4675-87CB-8A4952C0D9A4}"/>
            </a:ext>
          </a:extLst>
        </xdr:cNvPr>
        <xdr:cNvCxnSpPr/>
      </xdr:nvCxnSpPr>
      <xdr:spPr>
        <a:xfrm flipV="1">
          <a:off x="17988280" y="1793062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833" name="楕円 832">
          <a:extLst>
            <a:ext uri="{FF2B5EF4-FFF2-40B4-BE49-F238E27FC236}">
              <a16:creationId xmlns:a16="http://schemas.microsoft.com/office/drawing/2014/main" id="{B0D7305A-C6D5-4295-8AC8-00DD882D8DB6}"/>
            </a:ext>
          </a:extLst>
        </xdr:cNvPr>
        <xdr:cNvSpPr/>
      </xdr:nvSpPr>
      <xdr:spPr>
        <a:xfrm>
          <a:off x="17162780" y="1788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165354</xdr:rowOff>
    </xdr:from>
    <xdr:to>
      <xdr:col>107</xdr:col>
      <xdr:colOff>50800</xdr:colOff>
      <xdr:row>106</xdr:row>
      <xdr:rowOff>169926</xdr:rowOff>
    </xdr:to>
    <xdr:cxnSp macro="">
      <xdr:nvCxnSpPr>
        <xdr:cNvPr id="834" name="直線コネクタ 833">
          <a:extLst>
            <a:ext uri="{FF2B5EF4-FFF2-40B4-BE49-F238E27FC236}">
              <a16:creationId xmlns:a16="http://schemas.microsoft.com/office/drawing/2014/main" id="{4EDF35AE-0483-4A8B-9E21-7EA658A6DD93}"/>
            </a:ext>
          </a:extLst>
        </xdr:cNvPr>
        <xdr:cNvCxnSpPr/>
      </xdr:nvCxnSpPr>
      <xdr:spPr>
        <a:xfrm flipV="1">
          <a:off x="17213580" y="1793519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123698</xdr:rowOff>
    </xdr:from>
    <xdr:to>
      <xdr:col>98</xdr:col>
      <xdr:colOff>38100</xdr:colOff>
      <xdr:row>107</xdr:row>
      <xdr:rowOff>53848</xdr:rowOff>
    </xdr:to>
    <xdr:sp macro="" textlink="">
      <xdr:nvSpPr>
        <xdr:cNvPr id="835" name="楕円 834">
          <a:extLst>
            <a:ext uri="{FF2B5EF4-FFF2-40B4-BE49-F238E27FC236}">
              <a16:creationId xmlns:a16="http://schemas.microsoft.com/office/drawing/2014/main" id="{1BC8804A-8D7E-46CE-876E-1F2FC844DBB5}"/>
            </a:ext>
          </a:extLst>
        </xdr:cNvPr>
        <xdr:cNvSpPr/>
      </xdr:nvSpPr>
      <xdr:spPr>
        <a:xfrm>
          <a:off x="16388080" y="178935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169926</xdr:rowOff>
    </xdr:from>
    <xdr:to>
      <xdr:col>102</xdr:col>
      <xdr:colOff>114300</xdr:colOff>
      <xdr:row>107</xdr:row>
      <xdr:rowOff>3048</xdr:rowOff>
    </xdr:to>
    <xdr:cxnSp macro="">
      <xdr:nvCxnSpPr>
        <xdr:cNvPr id="836" name="直線コネクタ 835">
          <a:extLst>
            <a:ext uri="{FF2B5EF4-FFF2-40B4-BE49-F238E27FC236}">
              <a16:creationId xmlns:a16="http://schemas.microsoft.com/office/drawing/2014/main" id="{C0B82D6B-6BD6-47A5-8398-B81E90BE7BDA}"/>
            </a:ext>
          </a:extLst>
        </xdr:cNvPr>
        <xdr:cNvCxnSpPr/>
      </xdr:nvCxnSpPr>
      <xdr:spPr>
        <a:xfrm flipV="1">
          <a:off x="16431260" y="17939766"/>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37" name="n_1aveValue【公民館】&#10;一人当たり面積">
          <a:extLst>
            <a:ext uri="{FF2B5EF4-FFF2-40B4-BE49-F238E27FC236}">
              <a16:creationId xmlns:a16="http://schemas.microsoft.com/office/drawing/2014/main" id="{588F3F1F-09FA-404A-8DF3-EDFED899B2B0}"/>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38" name="n_2aveValue【公民館】&#10;一人当たり面積">
          <a:extLst>
            <a:ext uri="{FF2B5EF4-FFF2-40B4-BE49-F238E27FC236}">
              <a16:creationId xmlns:a16="http://schemas.microsoft.com/office/drawing/2014/main" id="{34D12D5C-3169-4192-809B-C05357F8C9A0}"/>
            </a:ext>
          </a:extLst>
        </xdr:cNvPr>
        <xdr:cNvSpPr txBox="1"/>
      </xdr:nvSpPr>
      <xdr:spPr>
        <a:xfrm>
          <a:off x="1777626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39" name="n_3aveValue【公民館】&#10;一人当たり面積">
          <a:extLst>
            <a:ext uri="{FF2B5EF4-FFF2-40B4-BE49-F238E27FC236}">
              <a16:creationId xmlns:a16="http://schemas.microsoft.com/office/drawing/2014/main" id="{7FE0AF20-12D7-4768-97A5-158EB9289A93}"/>
            </a:ext>
          </a:extLst>
        </xdr:cNvPr>
        <xdr:cNvSpPr txBox="1"/>
      </xdr:nvSpPr>
      <xdr:spPr>
        <a:xfrm>
          <a:off x="17001567" y="174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840" name="n_4aveValue【公民館】&#10;一人当たり面積">
          <a:extLst>
            <a:ext uri="{FF2B5EF4-FFF2-40B4-BE49-F238E27FC236}">
              <a16:creationId xmlns:a16="http://schemas.microsoft.com/office/drawing/2014/main" id="{EF9E972C-8845-47D6-99EE-EC35958AEB12}"/>
            </a:ext>
          </a:extLst>
        </xdr:cNvPr>
        <xdr:cNvSpPr txBox="1"/>
      </xdr:nvSpPr>
      <xdr:spPr>
        <a:xfrm>
          <a:off x="16226867" y="175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31259</xdr:rowOff>
    </xdr:from>
    <xdr:ext cx="469744" cy="259045"/>
    <xdr:sp macro="" textlink="">
      <xdr:nvSpPr>
        <xdr:cNvPr id="841" name="n_1mainValue【公民館】&#10;一人当たり面積">
          <a:extLst>
            <a:ext uri="{FF2B5EF4-FFF2-40B4-BE49-F238E27FC236}">
              <a16:creationId xmlns:a16="http://schemas.microsoft.com/office/drawing/2014/main" id="{2BD5EA3B-24D7-4340-B1DE-C7D17D5AB0D6}"/>
            </a:ext>
          </a:extLst>
        </xdr:cNvPr>
        <xdr:cNvSpPr txBox="1"/>
      </xdr:nvSpPr>
      <xdr:spPr>
        <a:xfrm>
          <a:off x="18561127" y="1796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35831</xdr:rowOff>
    </xdr:from>
    <xdr:ext cx="469744" cy="259045"/>
    <xdr:sp macro="" textlink="">
      <xdr:nvSpPr>
        <xdr:cNvPr id="842" name="n_2mainValue【公民館】&#10;一人当たり面積">
          <a:extLst>
            <a:ext uri="{FF2B5EF4-FFF2-40B4-BE49-F238E27FC236}">
              <a16:creationId xmlns:a16="http://schemas.microsoft.com/office/drawing/2014/main" id="{9EE9C343-499B-4E02-87FF-79932C43BDD4}"/>
            </a:ext>
          </a:extLst>
        </xdr:cNvPr>
        <xdr:cNvSpPr txBox="1"/>
      </xdr:nvSpPr>
      <xdr:spPr>
        <a:xfrm>
          <a:off x="17776267" y="1797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40403</xdr:rowOff>
    </xdr:from>
    <xdr:ext cx="469744" cy="259045"/>
    <xdr:sp macro="" textlink="">
      <xdr:nvSpPr>
        <xdr:cNvPr id="843" name="n_3mainValue【公民館】&#10;一人当たり面積">
          <a:extLst>
            <a:ext uri="{FF2B5EF4-FFF2-40B4-BE49-F238E27FC236}">
              <a16:creationId xmlns:a16="http://schemas.microsoft.com/office/drawing/2014/main" id="{2F7F8673-58A2-4B7D-BFF8-884B6ABCD519}"/>
            </a:ext>
          </a:extLst>
        </xdr:cNvPr>
        <xdr:cNvSpPr txBox="1"/>
      </xdr:nvSpPr>
      <xdr:spPr>
        <a:xfrm>
          <a:off x="17001567" y="1797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44975</xdr:rowOff>
    </xdr:from>
    <xdr:ext cx="469744" cy="259045"/>
    <xdr:sp macro="" textlink="">
      <xdr:nvSpPr>
        <xdr:cNvPr id="844" name="n_4mainValue【公民館】&#10;一人当たり面積">
          <a:extLst>
            <a:ext uri="{FF2B5EF4-FFF2-40B4-BE49-F238E27FC236}">
              <a16:creationId xmlns:a16="http://schemas.microsoft.com/office/drawing/2014/main" id="{953BA709-BA03-478A-A4D3-A1913283711F}"/>
            </a:ext>
          </a:extLst>
        </xdr:cNvPr>
        <xdr:cNvSpPr txBox="1"/>
      </xdr:nvSpPr>
      <xdr:spPr>
        <a:xfrm>
          <a:off x="16226867" y="179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1D8E24DF-DD12-4C71-8009-1ABF3CAC492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133A7B7E-068B-4BE4-B6DA-B438FF8867A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25886061-E882-4FEA-AABC-2311C2410BA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道路の有形固定資産減価償却率は、類似団体平均を上回っており、農道・林道を除く道路施設のうち半数以上が建設から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年以上経過していることが要因となっている。橋りょう・トンネル及び公営住宅の有形固定資産減価償却率は、類似団体平均を下回っている。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認定こども園・幼稚園・保育所の有形固定資産減価償却率は、類似団体平均を大きく上回っているが、対象施設の大部分が建設から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学校施設の有形固定資産減価償却率は、類似団体平均を上回っており、閉校となった学校校舎など耐用年数を経過した施設を多く保有していることが要因となっている。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児童館については、本誌唯一の二ツ井児童館が耐用年数を超えていることから有形固定資産減価償却率が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公民館については、二ツ井公民館濁川分館（</a:t>
          </a:r>
          <a:r>
            <a:rPr kumimoji="1" lang="en-US" altLang="ja-JP" sz="1300">
              <a:solidFill>
                <a:schemeClr val="tx1"/>
              </a:solidFill>
              <a:latin typeface="ＭＳ Ｐゴシック" panose="020B0600070205080204" pitchFamily="50" charset="-128"/>
              <a:ea typeface="ＭＳ Ｐゴシック" panose="020B0600070205080204" pitchFamily="50" charset="-128"/>
            </a:rPr>
            <a:t>71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年以上）をはじめ、対象施設の大部分が建設から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年以上経過していることなどから、有形固定資産減価償却率が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82.0</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及び個別施設計画に基づき、施設の利用状況や費用対効果など総合的に判断し、老朽化の進んでいる施設については、必要性の精査も行った上で既存施設への統廃合や複合化、更新、維持修繕を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9E70E0-B352-4C35-B3DC-4DDB043529F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AB638E-90EA-4CEE-A3A0-50AE00A3731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9A050E-B02C-4999-A4EC-EB2944F4ABE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373BD4-E772-4C11-826B-60FC58E4284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8BFA40-7186-47F7-828F-541C7C58966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057955-51FF-401A-8624-2BAF30A1171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FDB58A-48FE-4586-9F8E-BF372AEAD26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D688AF-28F4-4BC5-9A8F-169512DF483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D9B481-E955-4968-9399-537F443F9E8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F496D4-11E7-438A-B1A6-71B321C2429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70D802-C40D-4831-BA35-2064B2226FF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531904-3182-4BAA-977B-025C5DFE29F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6238A5-BB28-4B36-BA59-1C74F7562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E77A50-0383-419F-8BC1-2FF75E056DB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8FE549-7149-43E4-A754-25DE74FC8D1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10BA53-A328-47B4-A712-C91FE0E5D46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877566-4E6A-4C15-940B-B283BA11D37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4441B3-9CF9-44F5-A40B-F795AAE57FB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0108F5-A60E-400B-954D-7998714EBAF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89B1E0-C614-4F52-9FF2-37CDC68F835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5E2562-217B-4B2E-87C2-67ECE49A548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904FC0-4CFF-4C0E-9D98-55E19EAE112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CF97C1-AD5E-4442-A20F-9A2EB78C1CD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E11887-EC82-4439-BBDB-A38E37CC116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364E90-45E5-4AB5-ABE9-1CAADB1179E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1B4507-4A49-4782-A357-83C098153CA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C01A15-DEA5-4A18-B1CE-61ECA727C37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7BB215-FFBA-495F-8A5F-2E762B8EA1F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F46039-F99B-44D9-9958-BE929F9D9C7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855CEF-AC95-4B6D-BCDA-D27552DF020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694E47-07D7-48E8-A73D-BDC36F3DE78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B10C4D-94B6-4897-8C3F-AB8832888E0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49D9CB-D8CB-4B29-AD84-28D21104170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5D15FB-7E45-48E6-9BCD-E5E525F1EF7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3EAF62-D59B-409B-805A-9ABA1F41F6A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23A54B-20DE-4344-A424-9CB52B70ACE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3D3DD4-D072-4261-92BC-FB0EF4014A3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A848DC-C08C-480F-8158-D6C0622E273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AD22D1-EB22-4DC7-9331-FBA61C9B353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EF7D0A-57C2-4DD6-839E-B6E38AAED15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A397AA-339C-494C-A747-9EC4F8950B0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BA6FB0-80CA-44F8-98B4-7B1142770C8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6C63991-3496-469D-BD05-EA4904E0A11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53D204-C386-46D6-A9B5-00A770B75B6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0C3C57B-F836-47A8-8BC2-AB6489064AA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D4F15A8-D7EB-4572-AC3C-DC5CB50977F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56A81D4-2C87-483F-A11A-F492425CFE0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42BFB9E-204E-4F08-8DDD-28D60CB8531C}"/>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39BDCB3-0347-4DAF-915C-79CAF067A358}"/>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262110D-A449-4D11-8C42-47B357DEC71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92A1166-472A-4CB2-9B1F-B491CBF261C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2E3AADD-19A0-4250-9AD8-ADE1EF97929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00D05BB-765C-4A86-88A9-1E6E6DAC63F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1D7F190-F493-494D-A0D8-19717E16506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9D22CDE-33F8-4234-A41F-50FE8C0E04F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B297035-76DF-46DF-9E46-80F610685B4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A325699A-1E4C-4F97-9417-5C36458A7A84}"/>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38A0E868-79EB-4516-BF98-4E761E8FCA4D}"/>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C68B1668-656B-4D71-BE70-A83F53CB23B4}"/>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48729962-82FF-45BF-9AD2-6814BA43AA7B}"/>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0968AAC6-8E72-4EDC-9BA0-AF7D0DED64EF}"/>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FEFA653E-E4CE-48D2-808F-0BDFDE8DC337}"/>
            </a:ext>
          </a:extLst>
        </xdr:cNvPr>
        <xdr:cNvSpPr txBox="1"/>
      </xdr:nvSpPr>
      <xdr:spPr>
        <a:xfrm>
          <a:off x="412496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234D9D23-AA15-4AE9-AF81-1FD61CFE4B30}"/>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46AA7248-B223-44BC-B98F-0A49D1898D70}"/>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D6E80554-69C1-493D-B1E9-186679DE1C45}"/>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F3EA8677-E2AB-4A74-AA12-75F618242B02}"/>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570F23CA-4A08-4560-AAA9-21AB0EA5CD2C}"/>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AFCE42-74BD-48FD-BD10-F04D7B97D2B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601993-B73E-4228-A90B-29B1BCF6358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EFCE61-6581-4B9E-8793-AEA85894BD5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CB75CD-F145-4653-8BD1-62872B5726C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262AE5C-5534-4F81-8D15-1101A5CC179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74" name="楕円 73">
          <a:extLst>
            <a:ext uri="{FF2B5EF4-FFF2-40B4-BE49-F238E27FC236}">
              <a16:creationId xmlns:a16="http://schemas.microsoft.com/office/drawing/2014/main" id="{E213A2FD-1CA2-4695-9CE8-9F61E595AFD9}"/>
            </a:ext>
          </a:extLst>
        </xdr:cNvPr>
        <xdr:cNvSpPr/>
      </xdr:nvSpPr>
      <xdr:spPr>
        <a:xfrm>
          <a:off x="4036060" y="64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16890</xdr:rowOff>
    </xdr:from>
    <xdr:ext cx="405111" cy="259045"/>
    <xdr:sp macro="" textlink="">
      <xdr:nvSpPr>
        <xdr:cNvPr id="75" name="【図書館】&#10;有形固定資産減価償却率該当値テキスト">
          <a:extLst>
            <a:ext uri="{FF2B5EF4-FFF2-40B4-BE49-F238E27FC236}">
              <a16:creationId xmlns:a16="http://schemas.microsoft.com/office/drawing/2014/main" id="{5322CC3B-823D-42D8-9EB5-02778D5DF367}"/>
            </a:ext>
          </a:extLst>
        </xdr:cNvPr>
        <xdr:cNvSpPr txBox="1"/>
      </xdr:nvSpPr>
      <xdr:spPr>
        <a:xfrm>
          <a:off x="4124960"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7489D546-F406-4209-B0E1-DE8F4ED3FF37}"/>
            </a:ext>
          </a:extLst>
        </xdr:cNvPr>
        <xdr:cNvSpPr/>
      </xdr:nvSpPr>
      <xdr:spPr>
        <a:xfrm>
          <a:off x="3312160" y="6379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89263</xdr:rowOff>
    </xdr:to>
    <xdr:cxnSp macro="">
      <xdr:nvCxnSpPr>
        <xdr:cNvPr id="77" name="直線コネクタ 76">
          <a:extLst>
            <a:ext uri="{FF2B5EF4-FFF2-40B4-BE49-F238E27FC236}">
              <a16:creationId xmlns:a16="http://schemas.microsoft.com/office/drawing/2014/main" id="{DD86A268-EDC1-41B8-88F0-2D328E92BB50}"/>
            </a:ext>
          </a:extLst>
        </xdr:cNvPr>
        <xdr:cNvCxnSpPr/>
      </xdr:nvCxnSpPr>
      <xdr:spPr>
        <a:xfrm>
          <a:off x="3355340" y="6430192"/>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A1E6FD6A-BF11-4119-8DA5-DCC52B377B8A}"/>
            </a:ext>
          </a:extLst>
        </xdr:cNvPr>
        <xdr:cNvSpPr/>
      </xdr:nvSpPr>
      <xdr:spPr>
        <a:xfrm>
          <a:off x="251460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BFFBCD91-DD4E-4ABC-947C-F11FC0FF998E}"/>
            </a:ext>
          </a:extLst>
        </xdr:cNvPr>
        <xdr:cNvCxnSpPr/>
      </xdr:nvCxnSpPr>
      <xdr:spPr>
        <a:xfrm>
          <a:off x="2565400" y="639753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25A2B7EA-4A40-428D-BC61-54D103C5B6D3}"/>
            </a:ext>
          </a:extLst>
        </xdr:cNvPr>
        <xdr:cNvSpPr/>
      </xdr:nvSpPr>
      <xdr:spPr>
        <a:xfrm>
          <a:off x="173990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2B12ED31-767B-4AAC-B049-FF0F61DBB8AF}"/>
            </a:ext>
          </a:extLst>
        </xdr:cNvPr>
        <xdr:cNvCxnSpPr/>
      </xdr:nvCxnSpPr>
      <xdr:spPr>
        <a:xfrm>
          <a:off x="1790700" y="6368687"/>
          <a:ext cx="77470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136434</xdr:rowOff>
    </xdr:from>
    <xdr:to>
      <xdr:col>6</xdr:col>
      <xdr:colOff>38100</xdr:colOff>
      <xdr:row>38</xdr:row>
      <xdr:rowOff>66584</xdr:rowOff>
    </xdr:to>
    <xdr:sp macro="" textlink="">
      <xdr:nvSpPr>
        <xdr:cNvPr id="82" name="楕円 81">
          <a:extLst>
            <a:ext uri="{FF2B5EF4-FFF2-40B4-BE49-F238E27FC236}">
              <a16:creationId xmlns:a16="http://schemas.microsoft.com/office/drawing/2014/main" id="{AB35B209-A303-4B77-A5BB-B1DF6A6CD821}"/>
            </a:ext>
          </a:extLst>
        </xdr:cNvPr>
        <xdr:cNvSpPr/>
      </xdr:nvSpPr>
      <xdr:spPr>
        <a:xfrm>
          <a:off x="965200" y="6339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15784</xdr:rowOff>
    </xdr:to>
    <xdr:cxnSp macro="">
      <xdr:nvCxnSpPr>
        <xdr:cNvPr id="83" name="直線コネクタ 82">
          <a:extLst>
            <a:ext uri="{FF2B5EF4-FFF2-40B4-BE49-F238E27FC236}">
              <a16:creationId xmlns:a16="http://schemas.microsoft.com/office/drawing/2014/main" id="{80054814-9F9F-4EC6-A006-C781A3D71597}"/>
            </a:ext>
          </a:extLst>
        </xdr:cNvPr>
        <xdr:cNvCxnSpPr/>
      </xdr:nvCxnSpPr>
      <xdr:spPr>
        <a:xfrm flipV="1">
          <a:off x="1008380" y="6368687"/>
          <a:ext cx="78232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2DBAEEA8-3B97-4229-A777-DC967DAB59DC}"/>
            </a:ext>
          </a:extLst>
        </xdr:cNvPr>
        <xdr:cNvSpPr txBox="1"/>
      </xdr:nvSpPr>
      <xdr:spPr>
        <a:xfrm>
          <a:off x="3170564" y="615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7856BF4E-E667-44FE-B459-D3B705062896}"/>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F6DB8B73-B0D0-4FDB-B216-BA9CFE4E3001}"/>
            </a:ext>
          </a:extLst>
        </xdr:cNvPr>
        <xdr:cNvSpPr txBox="1"/>
      </xdr:nvSpPr>
      <xdr:spPr>
        <a:xfrm>
          <a:off x="161100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C995F79D-F8E7-4836-9034-4A4983B2B8D2}"/>
            </a:ext>
          </a:extLst>
        </xdr:cNvPr>
        <xdr:cNvSpPr txBox="1"/>
      </xdr:nvSpPr>
      <xdr:spPr>
        <a:xfrm>
          <a:off x="8363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a:extLst>
            <a:ext uri="{FF2B5EF4-FFF2-40B4-BE49-F238E27FC236}">
              <a16:creationId xmlns:a16="http://schemas.microsoft.com/office/drawing/2014/main" id="{BA2C4994-B49C-4DBD-9081-01C5A62A2B7A}"/>
            </a:ext>
          </a:extLst>
        </xdr:cNvPr>
        <xdr:cNvSpPr txBox="1"/>
      </xdr:nvSpPr>
      <xdr:spPr>
        <a:xfrm>
          <a:off x="317056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94541</xdr:rowOff>
    </xdr:from>
    <xdr:ext cx="405111" cy="259045"/>
    <xdr:sp macro="" textlink="">
      <xdr:nvSpPr>
        <xdr:cNvPr id="89" name="n_2mainValue【図書館】&#10;有形固定資産減価償却率">
          <a:extLst>
            <a:ext uri="{FF2B5EF4-FFF2-40B4-BE49-F238E27FC236}">
              <a16:creationId xmlns:a16="http://schemas.microsoft.com/office/drawing/2014/main" id="{979FFF3D-A718-46D5-97F1-5FAF7021D6CC}"/>
            </a:ext>
          </a:extLst>
        </xdr:cNvPr>
        <xdr:cNvSpPr txBox="1"/>
      </xdr:nvSpPr>
      <xdr:spPr>
        <a:xfrm>
          <a:off x="238570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a:extLst>
            <a:ext uri="{FF2B5EF4-FFF2-40B4-BE49-F238E27FC236}">
              <a16:creationId xmlns:a16="http://schemas.microsoft.com/office/drawing/2014/main" id="{254D3743-8003-4349-93D3-7B6887F36738}"/>
            </a:ext>
          </a:extLst>
        </xdr:cNvPr>
        <xdr:cNvSpPr txBox="1"/>
      </xdr:nvSpPr>
      <xdr:spPr>
        <a:xfrm>
          <a:off x="161100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07A24926-23EE-4A62-A100-6B53CB3E193D}"/>
            </a:ext>
          </a:extLst>
        </xdr:cNvPr>
        <xdr:cNvSpPr txBox="1"/>
      </xdr:nvSpPr>
      <xdr:spPr>
        <a:xfrm>
          <a:off x="836304"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9EC29F2-ECF1-4DA3-A59A-EFCC7F8F640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9AEB44C-AAF2-409B-AD79-07CF214D74B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A39C22C-E9A6-4FB6-A05D-9990ACBDE91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64064B-6B3E-4595-84DE-CC464F2E284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AE0A520-7434-4C71-8878-D165CC6CDFC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5AD163D-B7B3-4077-BA87-250AF354302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4F3DC3C-7EE3-4519-BD80-7B1FEBAD7AF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0AE32FB-DA04-48C2-B516-26E8A50193E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FA43F69-A409-4970-9FF7-0EE1A2803565}"/>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A3DDB85-BC55-4AC4-B473-38F5CCB4872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8DF4F97-66BE-417C-9F43-3A49396884D4}"/>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390A02F5-8CB3-46A8-BC0A-30A0CEBA8B7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FD17075-EAE9-4528-A8E9-7FEB7B55F25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355B77AC-B192-4599-A0C7-E3B7988AD186}"/>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1B0E206-68FC-40B8-9313-BAC51FA3A7A4}"/>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1B8645F-97FA-414A-B470-39C775855C3B}"/>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2268252-CC99-445F-970E-D7E4544E23AC}"/>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9D97EABC-F7D5-4844-AAD6-F976D9EA4BB5}"/>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A8AF628-4AC9-426E-9B36-2653109B9114}"/>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2ABDCF76-B5FB-4B57-B535-7F32E846AB0E}"/>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5E98A5D-2D90-4AC6-8DD3-483CA28F1CB6}"/>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F3FCAE1-A236-4A69-823A-21490683B395}"/>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6E5B658-D7E7-47EC-87F1-D877D8DB5F1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1B4936A-21A6-47EB-AEBF-C1C4B6DD9A2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39D2CFD-E525-4485-9631-C6503CEC961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19A9305A-B4DA-4FDB-912B-E917B5C241B2}"/>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BEF367E9-5BA5-4154-BD83-9C7C392FB9CB}"/>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BA90D42B-C57D-4652-B8D8-1E51C21A62FE}"/>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48C5C2F6-2035-4568-A341-FB0C4A3C61EB}"/>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9712DAE0-F106-4E55-86DD-B3F695FB1C0F}"/>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781EBF16-52B8-42B1-9510-9ACDA08CB1CD}"/>
            </a:ext>
          </a:extLst>
        </xdr:cNvPr>
        <xdr:cNvSpPr txBox="1"/>
      </xdr:nvSpPr>
      <xdr:spPr>
        <a:xfrm>
          <a:off x="9258300" y="6510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71DEE811-A018-4611-A023-9A5F7E8C833A}"/>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9497AD0C-180B-4A8F-A860-733E4888F2BE}"/>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C9A84A22-4558-461E-B535-E8880B05E99E}"/>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6" name="フローチャート: 判断 125">
          <a:extLst>
            <a:ext uri="{FF2B5EF4-FFF2-40B4-BE49-F238E27FC236}">
              <a16:creationId xmlns:a16="http://schemas.microsoft.com/office/drawing/2014/main" id="{69015B96-5860-4F33-B976-9EEC92929905}"/>
            </a:ext>
          </a:extLst>
        </xdr:cNvPr>
        <xdr:cNvSpPr/>
      </xdr:nvSpPr>
      <xdr:spPr>
        <a:xfrm>
          <a:off x="6873240" y="6372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77107</xdr:rowOff>
    </xdr:from>
    <xdr:to>
      <xdr:col>36</xdr:col>
      <xdr:colOff>165100</xdr:colOff>
      <xdr:row>40</xdr:row>
      <xdr:rowOff>7257</xdr:rowOff>
    </xdr:to>
    <xdr:sp macro="" textlink="">
      <xdr:nvSpPr>
        <xdr:cNvPr id="127" name="フローチャート: 判断 126">
          <a:extLst>
            <a:ext uri="{FF2B5EF4-FFF2-40B4-BE49-F238E27FC236}">
              <a16:creationId xmlns:a16="http://schemas.microsoft.com/office/drawing/2014/main" id="{20B252E7-B03E-4EB4-B7DE-7747444B949E}"/>
            </a:ext>
          </a:extLst>
        </xdr:cNvPr>
        <xdr:cNvSpPr/>
      </xdr:nvSpPr>
      <xdr:spPr>
        <a:xfrm>
          <a:off x="6098540" y="6615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901E4D6-5EAA-4F87-AB21-4CA7E78DF5D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7A8204-AAAB-4F62-BFA9-64FC2384F3A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63CA0BE-A596-448D-B9E3-7BAED1130D2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A0BB1FB-916B-4C92-BE4A-1D7661A973A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4104BA6-471A-4A67-B994-0648CE9D173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126093</xdr:rowOff>
    </xdr:from>
    <xdr:to>
      <xdr:col>55</xdr:col>
      <xdr:colOff>50800</xdr:colOff>
      <xdr:row>38</xdr:row>
      <xdr:rowOff>56243</xdr:rowOff>
    </xdr:to>
    <xdr:sp macro="" textlink="">
      <xdr:nvSpPr>
        <xdr:cNvPr id="133" name="楕円 132">
          <a:extLst>
            <a:ext uri="{FF2B5EF4-FFF2-40B4-BE49-F238E27FC236}">
              <a16:creationId xmlns:a16="http://schemas.microsoft.com/office/drawing/2014/main" id="{4EEFC6D5-9998-4238-B6E8-CC5CDE57EA2D}"/>
            </a:ext>
          </a:extLst>
        </xdr:cNvPr>
        <xdr:cNvSpPr/>
      </xdr:nvSpPr>
      <xdr:spPr>
        <a:xfrm>
          <a:off x="9192260" y="6328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148970</xdr:rowOff>
    </xdr:from>
    <xdr:ext cx="469744" cy="259045"/>
    <xdr:sp macro="" textlink="">
      <xdr:nvSpPr>
        <xdr:cNvPr id="134" name="【図書館】&#10;一人当たり面積該当値テキスト">
          <a:extLst>
            <a:ext uri="{FF2B5EF4-FFF2-40B4-BE49-F238E27FC236}">
              <a16:creationId xmlns:a16="http://schemas.microsoft.com/office/drawing/2014/main" id="{BD633378-E098-4441-A436-BEF23ED4D213}"/>
            </a:ext>
          </a:extLst>
        </xdr:cNvPr>
        <xdr:cNvSpPr txBox="1"/>
      </xdr:nvSpPr>
      <xdr:spPr>
        <a:xfrm>
          <a:off x="9258300"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136978</xdr:rowOff>
    </xdr:from>
    <xdr:to>
      <xdr:col>50</xdr:col>
      <xdr:colOff>165100</xdr:colOff>
      <xdr:row>38</xdr:row>
      <xdr:rowOff>67128</xdr:rowOff>
    </xdr:to>
    <xdr:sp macro="" textlink="">
      <xdr:nvSpPr>
        <xdr:cNvPr id="135" name="楕円 134">
          <a:extLst>
            <a:ext uri="{FF2B5EF4-FFF2-40B4-BE49-F238E27FC236}">
              <a16:creationId xmlns:a16="http://schemas.microsoft.com/office/drawing/2014/main" id="{432C596B-96C8-4DCF-B2B2-E4EC406E9C37}"/>
            </a:ext>
          </a:extLst>
        </xdr:cNvPr>
        <xdr:cNvSpPr/>
      </xdr:nvSpPr>
      <xdr:spPr>
        <a:xfrm>
          <a:off x="8445500" y="6339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5443</xdr:rowOff>
    </xdr:from>
    <xdr:to>
      <xdr:col>55</xdr:col>
      <xdr:colOff>0</xdr:colOff>
      <xdr:row>38</xdr:row>
      <xdr:rowOff>16328</xdr:rowOff>
    </xdr:to>
    <xdr:cxnSp macro="">
      <xdr:nvCxnSpPr>
        <xdr:cNvPr id="136" name="直線コネクタ 135">
          <a:extLst>
            <a:ext uri="{FF2B5EF4-FFF2-40B4-BE49-F238E27FC236}">
              <a16:creationId xmlns:a16="http://schemas.microsoft.com/office/drawing/2014/main" id="{826B0DD1-972E-4274-844D-172CFA97986D}"/>
            </a:ext>
          </a:extLst>
        </xdr:cNvPr>
        <xdr:cNvCxnSpPr/>
      </xdr:nvCxnSpPr>
      <xdr:spPr>
        <a:xfrm flipV="1">
          <a:off x="8496300" y="6375763"/>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37" name="楕円 136">
          <a:extLst>
            <a:ext uri="{FF2B5EF4-FFF2-40B4-BE49-F238E27FC236}">
              <a16:creationId xmlns:a16="http://schemas.microsoft.com/office/drawing/2014/main" id="{57A7A216-A239-4117-A833-376144472866}"/>
            </a:ext>
          </a:extLst>
        </xdr:cNvPr>
        <xdr:cNvSpPr/>
      </xdr:nvSpPr>
      <xdr:spPr>
        <a:xfrm>
          <a:off x="7670800" y="6350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16328</xdr:rowOff>
    </xdr:from>
    <xdr:to>
      <xdr:col>50</xdr:col>
      <xdr:colOff>114300</xdr:colOff>
      <xdr:row>38</xdr:row>
      <xdr:rowOff>27215</xdr:rowOff>
    </xdr:to>
    <xdr:cxnSp macro="">
      <xdr:nvCxnSpPr>
        <xdr:cNvPr id="138" name="直線コネクタ 137">
          <a:extLst>
            <a:ext uri="{FF2B5EF4-FFF2-40B4-BE49-F238E27FC236}">
              <a16:creationId xmlns:a16="http://schemas.microsoft.com/office/drawing/2014/main" id="{3FD21A3A-672A-43E8-A5D2-070A199FDBCB}"/>
            </a:ext>
          </a:extLst>
        </xdr:cNvPr>
        <xdr:cNvCxnSpPr/>
      </xdr:nvCxnSpPr>
      <xdr:spPr>
        <a:xfrm flipV="1">
          <a:off x="7713980" y="6386648"/>
          <a:ext cx="7823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169635</xdr:rowOff>
    </xdr:from>
    <xdr:to>
      <xdr:col>41</xdr:col>
      <xdr:colOff>101600</xdr:colOff>
      <xdr:row>38</xdr:row>
      <xdr:rowOff>99785</xdr:rowOff>
    </xdr:to>
    <xdr:sp macro="" textlink="">
      <xdr:nvSpPr>
        <xdr:cNvPr id="139" name="楕円 138">
          <a:extLst>
            <a:ext uri="{FF2B5EF4-FFF2-40B4-BE49-F238E27FC236}">
              <a16:creationId xmlns:a16="http://schemas.microsoft.com/office/drawing/2014/main" id="{4C935161-7F5C-4BDF-A818-2A51B545556A}"/>
            </a:ext>
          </a:extLst>
        </xdr:cNvPr>
        <xdr:cNvSpPr/>
      </xdr:nvSpPr>
      <xdr:spPr>
        <a:xfrm>
          <a:off x="6873240" y="6372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27215</xdr:rowOff>
    </xdr:from>
    <xdr:to>
      <xdr:col>45</xdr:col>
      <xdr:colOff>177800</xdr:colOff>
      <xdr:row>38</xdr:row>
      <xdr:rowOff>48985</xdr:rowOff>
    </xdr:to>
    <xdr:cxnSp macro="">
      <xdr:nvCxnSpPr>
        <xdr:cNvPr id="140" name="直線コネクタ 139">
          <a:extLst>
            <a:ext uri="{FF2B5EF4-FFF2-40B4-BE49-F238E27FC236}">
              <a16:creationId xmlns:a16="http://schemas.microsoft.com/office/drawing/2014/main" id="{61AE1D75-A027-4B2F-A14E-7F7DC4D1EBD0}"/>
            </a:ext>
          </a:extLst>
        </xdr:cNvPr>
        <xdr:cNvCxnSpPr/>
      </xdr:nvCxnSpPr>
      <xdr:spPr>
        <a:xfrm flipV="1">
          <a:off x="6924040" y="6397535"/>
          <a:ext cx="78994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9072</xdr:rowOff>
    </xdr:from>
    <xdr:to>
      <xdr:col>36</xdr:col>
      <xdr:colOff>165100</xdr:colOff>
      <xdr:row>38</xdr:row>
      <xdr:rowOff>110672</xdr:rowOff>
    </xdr:to>
    <xdr:sp macro="" textlink="">
      <xdr:nvSpPr>
        <xdr:cNvPr id="141" name="楕円 140">
          <a:extLst>
            <a:ext uri="{FF2B5EF4-FFF2-40B4-BE49-F238E27FC236}">
              <a16:creationId xmlns:a16="http://schemas.microsoft.com/office/drawing/2014/main" id="{68B319E2-BDEE-43E7-BC1A-03D9F1A29EE3}"/>
            </a:ext>
          </a:extLst>
        </xdr:cNvPr>
        <xdr:cNvSpPr/>
      </xdr:nvSpPr>
      <xdr:spPr>
        <a:xfrm>
          <a:off x="609854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48985</xdr:rowOff>
    </xdr:from>
    <xdr:to>
      <xdr:col>41</xdr:col>
      <xdr:colOff>50800</xdr:colOff>
      <xdr:row>38</xdr:row>
      <xdr:rowOff>59872</xdr:rowOff>
    </xdr:to>
    <xdr:cxnSp macro="">
      <xdr:nvCxnSpPr>
        <xdr:cNvPr id="142" name="直線コネクタ 141">
          <a:extLst>
            <a:ext uri="{FF2B5EF4-FFF2-40B4-BE49-F238E27FC236}">
              <a16:creationId xmlns:a16="http://schemas.microsoft.com/office/drawing/2014/main" id="{24A54A66-F0A0-4F36-B17D-4C56FD371B24}"/>
            </a:ext>
          </a:extLst>
        </xdr:cNvPr>
        <xdr:cNvCxnSpPr/>
      </xdr:nvCxnSpPr>
      <xdr:spPr>
        <a:xfrm flipV="1">
          <a:off x="6149340" y="6419305"/>
          <a:ext cx="7747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F1EA42BC-3654-40FA-8BA3-C8A9C7967F8D}"/>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68897C3D-108E-453E-81E8-FA7355161A90}"/>
            </a:ext>
          </a:extLst>
        </xdr:cNvPr>
        <xdr:cNvSpPr txBox="1"/>
      </xdr:nvSpPr>
      <xdr:spPr>
        <a:xfrm>
          <a:off x="750958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90912</xdr:rowOff>
    </xdr:from>
    <xdr:ext cx="469744" cy="259045"/>
    <xdr:sp macro="" textlink="">
      <xdr:nvSpPr>
        <xdr:cNvPr id="145" name="n_3aveValue【図書館】&#10;一人当たり面積">
          <a:extLst>
            <a:ext uri="{FF2B5EF4-FFF2-40B4-BE49-F238E27FC236}">
              <a16:creationId xmlns:a16="http://schemas.microsoft.com/office/drawing/2014/main" id="{272D7A84-9C2A-4D95-A41C-C1A7F344B8B7}"/>
            </a:ext>
          </a:extLst>
        </xdr:cNvPr>
        <xdr:cNvSpPr txBox="1"/>
      </xdr:nvSpPr>
      <xdr:spPr>
        <a:xfrm>
          <a:off x="6712027" y="646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169834</xdr:rowOff>
    </xdr:from>
    <xdr:ext cx="469744" cy="259045"/>
    <xdr:sp macro="" textlink="">
      <xdr:nvSpPr>
        <xdr:cNvPr id="146" name="n_4aveValue【図書館】&#10;一人当たり面積">
          <a:extLst>
            <a:ext uri="{FF2B5EF4-FFF2-40B4-BE49-F238E27FC236}">
              <a16:creationId xmlns:a16="http://schemas.microsoft.com/office/drawing/2014/main" id="{C6AD054D-0B63-4559-85B3-C446EBC55413}"/>
            </a:ext>
          </a:extLst>
        </xdr:cNvPr>
        <xdr:cNvSpPr txBox="1"/>
      </xdr:nvSpPr>
      <xdr:spPr>
        <a:xfrm>
          <a:off x="5937327" y="67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83655</xdr:rowOff>
    </xdr:from>
    <xdr:ext cx="469744" cy="259045"/>
    <xdr:sp macro="" textlink="">
      <xdr:nvSpPr>
        <xdr:cNvPr id="147" name="n_1mainValue【図書館】&#10;一人当たり面積">
          <a:extLst>
            <a:ext uri="{FF2B5EF4-FFF2-40B4-BE49-F238E27FC236}">
              <a16:creationId xmlns:a16="http://schemas.microsoft.com/office/drawing/2014/main" id="{C7FFB7D2-A822-4B36-A284-FDCEF04E4174}"/>
            </a:ext>
          </a:extLst>
        </xdr:cNvPr>
        <xdr:cNvSpPr txBox="1"/>
      </xdr:nvSpPr>
      <xdr:spPr>
        <a:xfrm>
          <a:off x="8271587" y="611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48" name="n_2mainValue【図書館】&#10;一人当たり面積">
          <a:extLst>
            <a:ext uri="{FF2B5EF4-FFF2-40B4-BE49-F238E27FC236}">
              <a16:creationId xmlns:a16="http://schemas.microsoft.com/office/drawing/2014/main" id="{ADF26741-7F65-4B7A-85E8-0C553DCB6768}"/>
            </a:ext>
          </a:extLst>
        </xdr:cNvPr>
        <xdr:cNvSpPr txBox="1"/>
      </xdr:nvSpPr>
      <xdr:spPr>
        <a:xfrm>
          <a:off x="7509587" y="61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116313</xdr:rowOff>
    </xdr:from>
    <xdr:ext cx="469744" cy="259045"/>
    <xdr:sp macro="" textlink="">
      <xdr:nvSpPr>
        <xdr:cNvPr id="149" name="n_3mainValue【図書館】&#10;一人当たり面積">
          <a:extLst>
            <a:ext uri="{FF2B5EF4-FFF2-40B4-BE49-F238E27FC236}">
              <a16:creationId xmlns:a16="http://schemas.microsoft.com/office/drawing/2014/main" id="{8829CB70-F4C5-42EB-BB86-D69AAB690B26}"/>
            </a:ext>
          </a:extLst>
        </xdr:cNvPr>
        <xdr:cNvSpPr txBox="1"/>
      </xdr:nvSpPr>
      <xdr:spPr>
        <a:xfrm>
          <a:off x="6712027" y="615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127199</xdr:rowOff>
    </xdr:from>
    <xdr:ext cx="469744" cy="259045"/>
    <xdr:sp macro="" textlink="">
      <xdr:nvSpPr>
        <xdr:cNvPr id="150" name="n_4mainValue【図書館】&#10;一人当たり面積">
          <a:extLst>
            <a:ext uri="{FF2B5EF4-FFF2-40B4-BE49-F238E27FC236}">
              <a16:creationId xmlns:a16="http://schemas.microsoft.com/office/drawing/2014/main" id="{E8903020-B536-45E2-9F0C-8E99E684B16C}"/>
            </a:ext>
          </a:extLst>
        </xdr:cNvPr>
        <xdr:cNvSpPr txBox="1"/>
      </xdr:nvSpPr>
      <xdr:spPr>
        <a:xfrm>
          <a:off x="5937327" y="616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447E383-7B69-4737-8CF5-333A463A3A7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2F1638F-7051-47F8-B19A-C18CC618879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7F24EF0-FAE8-4A8A-ABB8-72756BC451C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FAB3957-E09B-4673-9EC5-C46A0A7FA40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BA2CD91-CF53-4BF3-8E29-E366C40A12D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9313005-EDBB-4C51-B642-A9A4F4F2EF3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FD54A856-00E2-419F-9A7F-5514F68880E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922DB72-28D0-4551-8F62-F40243001CD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8FC216D-6C16-4C8A-ACAE-313F5D47DE4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2E0A989-B5F1-46B9-8715-645D50CD901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709C165-7734-4239-A7D6-17DFCEF2461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28C16E77-8A98-48FA-9D9E-352D07AC38D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891ACC5-5A8B-4652-83CC-1A807435981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78EB5E17-E0D7-4CC8-8EC0-F1914EA8C13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2CC5A0CB-9762-4F18-B694-468B4D7DD3B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55D84F43-B8C7-4D44-81B0-3D32A37684E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5AC2453-7B82-4EAC-8D77-CC85DA250A1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5168999-29DC-4B2A-BE89-3C097201453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A8F7FC3-5A5D-4102-921C-ED2A22F29DE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F17E7A44-6F19-4AA7-B62D-D25689B8946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91EFB8CA-FD61-42AE-9E54-9B49D1231E9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6FBC3D9-E2BC-4175-954B-1E66C975FE4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4E2194C7-9B68-45D3-88F3-2D85B74FEB0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A2A535B-7AF3-4B27-B149-9FBA757CDA1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5D720B26-AA6C-4F07-B558-5AE389733C5E}"/>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5332EB0F-AF0F-4515-AB58-8CF124C3882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38E353B2-B9A4-40D5-B323-AFAD7674E735}"/>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CFA01F3-0510-4ACA-93EB-6070D8B8D682}"/>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8379EB2E-6F01-43FA-9E19-0CDBAD7AF890}"/>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1285E03-C2B8-46FE-9E41-6BF06EB6E8B7}"/>
            </a:ext>
          </a:extLst>
        </xdr:cNvPr>
        <xdr:cNvSpPr txBox="1"/>
      </xdr:nvSpPr>
      <xdr:spPr>
        <a:xfrm>
          <a:off x="412496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4BE31CEE-344B-41D8-9C7B-5B29868103FE}"/>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5F120EA7-206A-4CEC-891F-78D4003F2DBE}"/>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233F8A79-5643-4214-B681-152F685741E6}"/>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4" name="フローチャート: 判断 183">
          <a:extLst>
            <a:ext uri="{FF2B5EF4-FFF2-40B4-BE49-F238E27FC236}">
              <a16:creationId xmlns:a16="http://schemas.microsoft.com/office/drawing/2014/main" id="{24EE515E-9AE3-4EE6-A388-501B82261F4B}"/>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5" name="フローチャート: 判断 184">
          <a:extLst>
            <a:ext uri="{FF2B5EF4-FFF2-40B4-BE49-F238E27FC236}">
              <a16:creationId xmlns:a16="http://schemas.microsoft.com/office/drawing/2014/main" id="{00466023-CD31-423D-916C-E2BA0CB3BC07}"/>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AFECA8-1F97-4488-B6A6-CA1B1D5CF53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CAEBCE-8BA0-4ED4-9767-9B9DA222AD2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1C14A16-1D8B-449F-BD5D-4BCB968CBA9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9497472-E430-47D1-91C7-DE56B54F5FF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665B7AF-DDAB-4DD8-8530-B0D6B5936C9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191" name="楕円 190">
          <a:extLst>
            <a:ext uri="{FF2B5EF4-FFF2-40B4-BE49-F238E27FC236}">
              <a16:creationId xmlns:a16="http://schemas.microsoft.com/office/drawing/2014/main" id="{2DDD16C1-8FE8-42EC-8D2F-F1279A0F9E22}"/>
            </a:ext>
          </a:extLst>
        </xdr:cNvPr>
        <xdr:cNvSpPr/>
      </xdr:nvSpPr>
      <xdr:spPr>
        <a:xfrm>
          <a:off x="403606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44467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BAD812C-5645-430B-BD48-4BEB919351BB}"/>
            </a:ext>
          </a:extLst>
        </xdr:cNvPr>
        <xdr:cNvSpPr txBox="1"/>
      </xdr:nvSpPr>
      <xdr:spPr>
        <a:xfrm>
          <a:off x="412496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93" name="楕円 192">
          <a:extLst>
            <a:ext uri="{FF2B5EF4-FFF2-40B4-BE49-F238E27FC236}">
              <a16:creationId xmlns:a16="http://schemas.microsoft.com/office/drawing/2014/main" id="{FFF1B205-567B-482C-9089-AAD34296E751}"/>
            </a:ext>
          </a:extLst>
        </xdr:cNvPr>
        <xdr:cNvSpPr/>
      </xdr:nvSpPr>
      <xdr:spPr>
        <a:xfrm>
          <a:off x="3312160" y="1004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72390</xdr:rowOff>
    </xdr:to>
    <xdr:cxnSp macro="">
      <xdr:nvCxnSpPr>
        <xdr:cNvPr id="194" name="直線コネクタ 193">
          <a:extLst>
            <a:ext uri="{FF2B5EF4-FFF2-40B4-BE49-F238E27FC236}">
              <a16:creationId xmlns:a16="http://schemas.microsoft.com/office/drawing/2014/main" id="{3403A670-CD70-47A3-AE23-83487F718B88}"/>
            </a:ext>
          </a:extLst>
        </xdr:cNvPr>
        <xdr:cNvCxnSpPr/>
      </xdr:nvCxnSpPr>
      <xdr:spPr>
        <a:xfrm>
          <a:off x="3355340" y="1009269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116840</xdr:rowOff>
    </xdr:from>
    <xdr:to>
      <xdr:col>15</xdr:col>
      <xdr:colOff>101600</xdr:colOff>
      <xdr:row>60</xdr:row>
      <xdr:rowOff>46990</xdr:rowOff>
    </xdr:to>
    <xdr:sp macro="" textlink="">
      <xdr:nvSpPr>
        <xdr:cNvPr id="195" name="楕円 194">
          <a:extLst>
            <a:ext uri="{FF2B5EF4-FFF2-40B4-BE49-F238E27FC236}">
              <a16:creationId xmlns:a16="http://schemas.microsoft.com/office/drawing/2014/main" id="{5399E2C4-E5E9-42B0-BE5D-D36BB726BEB5}"/>
            </a:ext>
          </a:extLst>
        </xdr:cNvPr>
        <xdr:cNvSpPr/>
      </xdr:nvSpPr>
      <xdr:spPr>
        <a:xfrm>
          <a:off x="2514600" y="1000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167640</xdr:rowOff>
    </xdr:from>
    <xdr:to>
      <xdr:col>19</xdr:col>
      <xdr:colOff>177800</xdr:colOff>
      <xdr:row>60</xdr:row>
      <xdr:rowOff>34290</xdr:rowOff>
    </xdr:to>
    <xdr:cxnSp macro="">
      <xdr:nvCxnSpPr>
        <xdr:cNvPr id="196" name="直線コネクタ 195">
          <a:extLst>
            <a:ext uri="{FF2B5EF4-FFF2-40B4-BE49-F238E27FC236}">
              <a16:creationId xmlns:a16="http://schemas.microsoft.com/office/drawing/2014/main" id="{F38C1C1C-BFD3-45D9-8D80-1C17B0A3D4B6}"/>
            </a:ext>
          </a:extLst>
        </xdr:cNvPr>
        <xdr:cNvCxnSpPr/>
      </xdr:nvCxnSpPr>
      <xdr:spPr>
        <a:xfrm>
          <a:off x="2565400" y="100584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7" name="楕円 196">
          <a:extLst>
            <a:ext uri="{FF2B5EF4-FFF2-40B4-BE49-F238E27FC236}">
              <a16:creationId xmlns:a16="http://schemas.microsoft.com/office/drawing/2014/main" id="{25743EEE-4AE1-474C-9A8E-939582F08D95}"/>
            </a:ext>
          </a:extLst>
        </xdr:cNvPr>
        <xdr:cNvSpPr/>
      </xdr:nvSpPr>
      <xdr:spPr>
        <a:xfrm>
          <a:off x="173990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167640</xdr:rowOff>
    </xdr:to>
    <xdr:cxnSp macro="">
      <xdr:nvCxnSpPr>
        <xdr:cNvPr id="198" name="直線コネクタ 197">
          <a:extLst>
            <a:ext uri="{FF2B5EF4-FFF2-40B4-BE49-F238E27FC236}">
              <a16:creationId xmlns:a16="http://schemas.microsoft.com/office/drawing/2014/main" id="{8D1C9558-FF91-4C87-9D50-E3086E2F349E}"/>
            </a:ext>
          </a:extLst>
        </xdr:cNvPr>
        <xdr:cNvCxnSpPr/>
      </xdr:nvCxnSpPr>
      <xdr:spPr>
        <a:xfrm>
          <a:off x="1790700" y="1002220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65405</xdr:rowOff>
    </xdr:from>
    <xdr:to>
      <xdr:col>6</xdr:col>
      <xdr:colOff>38100</xdr:colOff>
      <xdr:row>59</xdr:row>
      <xdr:rowOff>167005</xdr:rowOff>
    </xdr:to>
    <xdr:sp macro="" textlink="">
      <xdr:nvSpPr>
        <xdr:cNvPr id="199" name="楕円 198">
          <a:extLst>
            <a:ext uri="{FF2B5EF4-FFF2-40B4-BE49-F238E27FC236}">
              <a16:creationId xmlns:a16="http://schemas.microsoft.com/office/drawing/2014/main" id="{683E448B-E248-4B50-AA46-ECC1BC93963F}"/>
            </a:ext>
          </a:extLst>
        </xdr:cNvPr>
        <xdr:cNvSpPr/>
      </xdr:nvSpPr>
      <xdr:spPr>
        <a:xfrm>
          <a:off x="965200" y="99561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116205</xdr:rowOff>
    </xdr:from>
    <xdr:to>
      <xdr:col>10</xdr:col>
      <xdr:colOff>114300</xdr:colOff>
      <xdr:row>59</xdr:row>
      <xdr:rowOff>131445</xdr:rowOff>
    </xdr:to>
    <xdr:cxnSp macro="">
      <xdr:nvCxnSpPr>
        <xdr:cNvPr id="200" name="直線コネクタ 199">
          <a:extLst>
            <a:ext uri="{FF2B5EF4-FFF2-40B4-BE49-F238E27FC236}">
              <a16:creationId xmlns:a16="http://schemas.microsoft.com/office/drawing/2014/main" id="{C9DAA871-D0B7-4BE2-AC2E-E924F090F399}"/>
            </a:ext>
          </a:extLst>
        </xdr:cNvPr>
        <xdr:cNvCxnSpPr/>
      </xdr:nvCxnSpPr>
      <xdr:spPr>
        <a:xfrm>
          <a:off x="1008380" y="1000696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32968F60-1D4E-4253-A11A-2F4EC9BEC06E}"/>
            </a:ext>
          </a:extLst>
        </xdr:cNvPr>
        <xdr:cNvSpPr txBox="1"/>
      </xdr:nvSpPr>
      <xdr:spPr>
        <a:xfrm>
          <a:off x="317056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BDCE31C6-9CCD-4F37-A900-A69211F865BD}"/>
            </a:ext>
          </a:extLst>
        </xdr:cNvPr>
        <xdr:cNvSpPr txBox="1"/>
      </xdr:nvSpPr>
      <xdr:spPr>
        <a:xfrm>
          <a:off x="238570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203" name="n_3aveValue【体育館・プール】&#10;有形固定資産減価償却率">
          <a:extLst>
            <a:ext uri="{FF2B5EF4-FFF2-40B4-BE49-F238E27FC236}">
              <a16:creationId xmlns:a16="http://schemas.microsoft.com/office/drawing/2014/main" id="{2861812C-E981-4A6D-A260-D6D364184470}"/>
            </a:ext>
          </a:extLst>
        </xdr:cNvPr>
        <xdr:cNvSpPr txBox="1"/>
      </xdr:nvSpPr>
      <xdr:spPr>
        <a:xfrm>
          <a:off x="16110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4" name="n_4aveValue【体育館・プール】&#10;有形固定資産減価償却率">
          <a:extLst>
            <a:ext uri="{FF2B5EF4-FFF2-40B4-BE49-F238E27FC236}">
              <a16:creationId xmlns:a16="http://schemas.microsoft.com/office/drawing/2014/main" id="{0C54A970-7EB2-4A8E-8070-350ED785635A}"/>
            </a:ext>
          </a:extLst>
        </xdr:cNvPr>
        <xdr:cNvSpPr txBox="1"/>
      </xdr:nvSpPr>
      <xdr:spPr>
        <a:xfrm>
          <a:off x="8363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5" name="n_1mainValue【体育館・プール】&#10;有形固定資産減価償却率">
          <a:extLst>
            <a:ext uri="{FF2B5EF4-FFF2-40B4-BE49-F238E27FC236}">
              <a16:creationId xmlns:a16="http://schemas.microsoft.com/office/drawing/2014/main" id="{E7AC3A1B-05F4-4684-911D-BDE3F8CC140B}"/>
            </a:ext>
          </a:extLst>
        </xdr:cNvPr>
        <xdr:cNvSpPr txBox="1"/>
      </xdr:nvSpPr>
      <xdr:spPr>
        <a:xfrm>
          <a:off x="317056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6" name="n_2mainValue【体育館・プール】&#10;有形固定資産減価償却率">
          <a:extLst>
            <a:ext uri="{FF2B5EF4-FFF2-40B4-BE49-F238E27FC236}">
              <a16:creationId xmlns:a16="http://schemas.microsoft.com/office/drawing/2014/main" id="{9A97A10D-9DB2-48A1-B362-04BCAEB309A0}"/>
            </a:ext>
          </a:extLst>
        </xdr:cNvPr>
        <xdr:cNvSpPr txBox="1"/>
      </xdr:nvSpPr>
      <xdr:spPr>
        <a:xfrm>
          <a:off x="23857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7" name="n_3mainValue【体育館・プール】&#10;有形固定資産減価償却率">
          <a:extLst>
            <a:ext uri="{FF2B5EF4-FFF2-40B4-BE49-F238E27FC236}">
              <a16:creationId xmlns:a16="http://schemas.microsoft.com/office/drawing/2014/main" id="{49DFD905-DB03-48F4-AA9D-2D3E0C636FDB}"/>
            </a:ext>
          </a:extLst>
        </xdr:cNvPr>
        <xdr:cNvSpPr txBox="1"/>
      </xdr:nvSpPr>
      <xdr:spPr>
        <a:xfrm>
          <a:off x="161100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12082</xdr:rowOff>
    </xdr:from>
    <xdr:ext cx="405111" cy="259045"/>
    <xdr:sp macro="" textlink="">
      <xdr:nvSpPr>
        <xdr:cNvPr id="208" name="n_4mainValue【体育館・プール】&#10;有形固定資産減価償却率">
          <a:extLst>
            <a:ext uri="{FF2B5EF4-FFF2-40B4-BE49-F238E27FC236}">
              <a16:creationId xmlns:a16="http://schemas.microsoft.com/office/drawing/2014/main" id="{433E116F-CB6B-4C39-83D6-FD18A4BCF471}"/>
            </a:ext>
          </a:extLst>
        </xdr:cNvPr>
        <xdr:cNvSpPr txBox="1"/>
      </xdr:nvSpPr>
      <xdr:spPr>
        <a:xfrm>
          <a:off x="83630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3EA813C-84B6-4A68-8F19-104D738937C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BE93155-7258-4D3A-B4F7-7DAEF231000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2DE9B94-68D5-4371-9CEB-CEC22AB2DEA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5214CEA-C64E-4B1E-B586-57533463435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CAEB239-6B80-4F63-B877-825A62E7B8A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1213D3D-FF89-4BA1-B482-9277D0CFC30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C216454-10D5-4150-A602-25ABFA4FFC7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A411B57-7FF6-48FA-9C74-2053666F5CF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64E28E8-A7E5-41F0-9907-13967221ECB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195583A-8E14-4B44-9572-7C1454FFF7E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FD76824-B599-42A8-AA81-170F74674E8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18BCC539-0C63-4C22-BA77-F0A6C5F8BE9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2A8657E-7969-4907-A0F1-F708F063AD8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B335DC17-1B4C-446E-BF7F-07D934ECAB8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5D5FB60-95F6-4FF6-A228-7618468E0FC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242AA75-4F97-4ECF-B0F0-52131DB38E6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9A8847F-9795-49CC-BABD-C53168FA256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61BF38C4-E549-4301-B728-D19F542AAEB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3DFF2F1-CD34-4E5B-AB49-7B8441BF33F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F7DF2308-E4AE-4455-BEC3-4CCF0253B05F}"/>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589921F-16BA-4834-BEF4-8BD3A1EF4DA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586BDF36-189E-4ECE-8F1D-5A2355ECB57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1A67B132-9B1F-44B6-9E9A-EE33FD75ECA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EF308D45-09C8-45FB-9A02-48425DDEBDA2}"/>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3A75A5FB-159A-476B-A9F6-810F5EA87AA8}"/>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B84AC844-83C8-48E6-8C2D-DC655024A55C}"/>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DE68B4DE-A519-4E7F-ACC5-5CF7B529BE4F}"/>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609DD657-5A9B-41B2-9314-902091430CD4}"/>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a:extLst>
            <a:ext uri="{FF2B5EF4-FFF2-40B4-BE49-F238E27FC236}">
              <a16:creationId xmlns:a16="http://schemas.microsoft.com/office/drawing/2014/main" id="{F5CD8523-829D-48FB-B97C-108E8CF1C3A2}"/>
            </a:ext>
          </a:extLst>
        </xdr:cNvPr>
        <xdr:cNvSpPr txBox="1"/>
      </xdr:nvSpPr>
      <xdr:spPr>
        <a:xfrm>
          <a:off x="92583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CA334882-B93F-4ABD-9F66-8A608259E187}"/>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191D11BA-B91C-44EC-A2FD-9287A421F7A2}"/>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2933FDAB-242B-4C82-977D-56F3BFB2FF0E}"/>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241" name="フローチャート: 判断 240">
          <a:extLst>
            <a:ext uri="{FF2B5EF4-FFF2-40B4-BE49-F238E27FC236}">
              <a16:creationId xmlns:a16="http://schemas.microsoft.com/office/drawing/2014/main" id="{FF3A34D8-8B33-4AE6-BC46-853C0D574BA1}"/>
            </a:ext>
          </a:extLst>
        </xdr:cNvPr>
        <xdr:cNvSpPr/>
      </xdr:nvSpPr>
      <xdr:spPr>
        <a:xfrm>
          <a:off x="687324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42" name="フローチャート: 判断 241">
          <a:extLst>
            <a:ext uri="{FF2B5EF4-FFF2-40B4-BE49-F238E27FC236}">
              <a16:creationId xmlns:a16="http://schemas.microsoft.com/office/drawing/2014/main" id="{7EB1C36B-07A8-442E-A542-45EFF51CC44A}"/>
            </a:ext>
          </a:extLst>
        </xdr:cNvPr>
        <xdr:cNvSpPr/>
      </xdr:nvSpPr>
      <xdr:spPr>
        <a:xfrm>
          <a:off x="609854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26442FE-5FB9-438C-BCF3-D2FC6CD2BF4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9C17A33-8F4F-4818-AA9A-5F31A690C76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F0FC39-4410-4E3C-8A67-E2BCCE161C9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27566AB-B84B-401C-8538-F0A0D0F4F4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5B59472-297D-4CBD-A6D8-3379FAA835C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107950</xdr:rowOff>
    </xdr:from>
    <xdr:to>
      <xdr:col>55</xdr:col>
      <xdr:colOff>50800</xdr:colOff>
      <xdr:row>61</xdr:row>
      <xdr:rowOff>38100</xdr:rowOff>
    </xdr:to>
    <xdr:sp macro="" textlink="">
      <xdr:nvSpPr>
        <xdr:cNvPr id="248" name="楕円 247">
          <a:extLst>
            <a:ext uri="{FF2B5EF4-FFF2-40B4-BE49-F238E27FC236}">
              <a16:creationId xmlns:a16="http://schemas.microsoft.com/office/drawing/2014/main" id="{3CEC7159-234E-4BFD-9660-BBF2B1C82ACF}"/>
            </a:ext>
          </a:extLst>
        </xdr:cNvPr>
        <xdr:cNvSpPr/>
      </xdr:nvSpPr>
      <xdr:spPr>
        <a:xfrm>
          <a:off x="9192260" y="10166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130827</xdr:rowOff>
    </xdr:from>
    <xdr:ext cx="469744" cy="259045"/>
    <xdr:sp macro="" textlink="">
      <xdr:nvSpPr>
        <xdr:cNvPr id="249" name="【体育館・プール】&#10;一人当たり面積該当値テキスト">
          <a:extLst>
            <a:ext uri="{FF2B5EF4-FFF2-40B4-BE49-F238E27FC236}">
              <a16:creationId xmlns:a16="http://schemas.microsoft.com/office/drawing/2014/main" id="{09FAB860-5B8D-4F84-BD8A-75C0BD6CE6E7}"/>
            </a:ext>
          </a:extLst>
        </xdr:cNvPr>
        <xdr:cNvSpPr txBox="1"/>
      </xdr:nvSpPr>
      <xdr:spPr>
        <a:xfrm>
          <a:off x="9258300" y="1002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120650</xdr:rowOff>
    </xdr:from>
    <xdr:to>
      <xdr:col>50</xdr:col>
      <xdr:colOff>165100</xdr:colOff>
      <xdr:row>61</xdr:row>
      <xdr:rowOff>50800</xdr:rowOff>
    </xdr:to>
    <xdr:sp macro="" textlink="">
      <xdr:nvSpPr>
        <xdr:cNvPr id="250" name="楕円 249">
          <a:extLst>
            <a:ext uri="{FF2B5EF4-FFF2-40B4-BE49-F238E27FC236}">
              <a16:creationId xmlns:a16="http://schemas.microsoft.com/office/drawing/2014/main" id="{790D1407-C7B9-4FF0-8511-1CE47F6EE6E2}"/>
            </a:ext>
          </a:extLst>
        </xdr:cNvPr>
        <xdr:cNvSpPr/>
      </xdr:nvSpPr>
      <xdr:spPr>
        <a:xfrm>
          <a:off x="844550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158750</xdr:rowOff>
    </xdr:from>
    <xdr:to>
      <xdr:col>55</xdr:col>
      <xdr:colOff>0</xdr:colOff>
      <xdr:row>61</xdr:row>
      <xdr:rowOff>0</xdr:rowOff>
    </xdr:to>
    <xdr:cxnSp macro="">
      <xdr:nvCxnSpPr>
        <xdr:cNvPr id="251" name="直線コネクタ 250">
          <a:extLst>
            <a:ext uri="{FF2B5EF4-FFF2-40B4-BE49-F238E27FC236}">
              <a16:creationId xmlns:a16="http://schemas.microsoft.com/office/drawing/2014/main" id="{800B864C-ABBC-4648-B3C9-E7A7603E4384}"/>
            </a:ext>
          </a:extLst>
        </xdr:cNvPr>
        <xdr:cNvCxnSpPr/>
      </xdr:nvCxnSpPr>
      <xdr:spPr>
        <a:xfrm flipV="1">
          <a:off x="8496300" y="10217150"/>
          <a:ext cx="7239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132080</xdr:rowOff>
    </xdr:from>
    <xdr:to>
      <xdr:col>46</xdr:col>
      <xdr:colOff>38100</xdr:colOff>
      <xdr:row>61</xdr:row>
      <xdr:rowOff>62230</xdr:rowOff>
    </xdr:to>
    <xdr:sp macro="" textlink="">
      <xdr:nvSpPr>
        <xdr:cNvPr id="252" name="楕円 251">
          <a:extLst>
            <a:ext uri="{FF2B5EF4-FFF2-40B4-BE49-F238E27FC236}">
              <a16:creationId xmlns:a16="http://schemas.microsoft.com/office/drawing/2014/main" id="{3278195D-81A4-4372-BE3E-95CEED55D53B}"/>
            </a:ext>
          </a:extLst>
        </xdr:cNvPr>
        <xdr:cNvSpPr/>
      </xdr:nvSpPr>
      <xdr:spPr>
        <a:xfrm>
          <a:off x="767080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0</xdr:rowOff>
    </xdr:from>
    <xdr:to>
      <xdr:col>50</xdr:col>
      <xdr:colOff>114300</xdr:colOff>
      <xdr:row>61</xdr:row>
      <xdr:rowOff>11430</xdr:rowOff>
    </xdr:to>
    <xdr:cxnSp macro="">
      <xdr:nvCxnSpPr>
        <xdr:cNvPr id="253" name="直線コネクタ 252">
          <a:extLst>
            <a:ext uri="{FF2B5EF4-FFF2-40B4-BE49-F238E27FC236}">
              <a16:creationId xmlns:a16="http://schemas.microsoft.com/office/drawing/2014/main" id="{7597D508-48B8-4476-A2CF-32BEC149C016}"/>
            </a:ext>
          </a:extLst>
        </xdr:cNvPr>
        <xdr:cNvCxnSpPr/>
      </xdr:nvCxnSpPr>
      <xdr:spPr>
        <a:xfrm flipV="1">
          <a:off x="7713980" y="1022604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4" name="楕円 253">
          <a:extLst>
            <a:ext uri="{FF2B5EF4-FFF2-40B4-BE49-F238E27FC236}">
              <a16:creationId xmlns:a16="http://schemas.microsoft.com/office/drawing/2014/main" id="{0EF27C2B-4B77-45BF-A455-EE8C401D0B4C}"/>
            </a:ext>
          </a:extLst>
        </xdr:cNvPr>
        <xdr:cNvSpPr/>
      </xdr:nvSpPr>
      <xdr:spPr>
        <a:xfrm>
          <a:off x="687324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11430</xdr:rowOff>
    </xdr:from>
    <xdr:to>
      <xdr:col>45</xdr:col>
      <xdr:colOff>177800</xdr:colOff>
      <xdr:row>61</xdr:row>
      <xdr:rowOff>22860</xdr:rowOff>
    </xdr:to>
    <xdr:cxnSp macro="">
      <xdr:nvCxnSpPr>
        <xdr:cNvPr id="255" name="直線コネクタ 254">
          <a:extLst>
            <a:ext uri="{FF2B5EF4-FFF2-40B4-BE49-F238E27FC236}">
              <a16:creationId xmlns:a16="http://schemas.microsoft.com/office/drawing/2014/main" id="{8682940D-D3EB-4327-924A-4F0AC508FBFF}"/>
            </a:ext>
          </a:extLst>
        </xdr:cNvPr>
        <xdr:cNvCxnSpPr/>
      </xdr:nvCxnSpPr>
      <xdr:spPr>
        <a:xfrm flipV="1">
          <a:off x="6924040" y="1023747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153670</xdr:rowOff>
    </xdr:from>
    <xdr:to>
      <xdr:col>36</xdr:col>
      <xdr:colOff>165100</xdr:colOff>
      <xdr:row>61</xdr:row>
      <xdr:rowOff>83820</xdr:rowOff>
    </xdr:to>
    <xdr:sp macro="" textlink="">
      <xdr:nvSpPr>
        <xdr:cNvPr id="256" name="楕円 255">
          <a:extLst>
            <a:ext uri="{FF2B5EF4-FFF2-40B4-BE49-F238E27FC236}">
              <a16:creationId xmlns:a16="http://schemas.microsoft.com/office/drawing/2014/main" id="{47CE515B-CED0-4BCE-8479-2F3CDF79C0D3}"/>
            </a:ext>
          </a:extLst>
        </xdr:cNvPr>
        <xdr:cNvSpPr/>
      </xdr:nvSpPr>
      <xdr:spPr>
        <a:xfrm>
          <a:off x="6098540" y="10212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33020</xdr:rowOff>
    </xdr:to>
    <xdr:cxnSp macro="">
      <xdr:nvCxnSpPr>
        <xdr:cNvPr id="257" name="直線コネクタ 256">
          <a:extLst>
            <a:ext uri="{FF2B5EF4-FFF2-40B4-BE49-F238E27FC236}">
              <a16:creationId xmlns:a16="http://schemas.microsoft.com/office/drawing/2014/main" id="{1C8567AB-D259-4883-906B-F49B25A9F5F6}"/>
            </a:ext>
          </a:extLst>
        </xdr:cNvPr>
        <xdr:cNvCxnSpPr/>
      </xdr:nvCxnSpPr>
      <xdr:spPr>
        <a:xfrm flipV="1">
          <a:off x="6149340" y="1024890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id="{BDC2BD0A-6014-4772-9CA9-F2CC02BE41E2}"/>
            </a:ext>
          </a:extLst>
        </xdr:cNvPr>
        <xdr:cNvSpPr txBox="1"/>
      </xdr:nvSpPr>
      <xdr:spPr>
        <a:xfrm>
          <a:off x="8271587" y="105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F181147A-6FB8-4FF6-B93F-6867255DCB32}"/>
            </a:ext>
          </a:extLst>
        </xdr:cNvPr>
        <xdr:cNvSpPr txBox="1"/>
      </xdr:nvSpPr>
      <xdr:spPr>
        <a:xfrm>
          <a:off x="750958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154957</xdr:rowOff>
    </xdr:from>
    <xdr:ext cx="469744" cy="259045"/>
    <xdr:sp macro="" textlink="">
      <xdr:nvSpPr>
        <xdr:cNvPr id="260" name="n_3aveValue【体育館・プール】&#10;一人当たり面積">
          <a:extLst>
            <a:ext uri="{FF2B5EF4-FFF2-40B4-BE49-F238E27FC236}">
              <a16:creationId xmlns:a16="http://schemas.microsoft.com/office/drawing/2014/main" id="{F0269E0E-46D1-45B4-B856-3891CEC3DAE9}"/>
            </a:ext>
          </a:extLst>
        </xdr:cNvPr>
        <xdr:cNvSpPr txBox="1"/>
      </xdr:nvSpPr>
      <xdr:spPr>
        <a:xfrm>
          <a:off x="67120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61" name="n_4aveValue【体育館・プール】&#10;一人当たり面積">
          <a:extLst>
            <a:ext uri="{FF2B5EF4-FFF2-40B4-BE49-F238E27FC236}">
              <a16:creationId xmlns:a16="http://schemas.microsoft.com/office/drawing/2014/main" id="{E2C007DE-BB2B-4344-A70B-8F871AD43141}"/>
            </a:ext>
          </a:extLst>
        </xdr:cNvPr>
        <xdr:cNvSpPr txBox="1"/>
      </xdr:nvSpPr>
      <xdr:spPr>
        <a:xfrm>
          <a:off x="593732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67327</xdr:rowOff>
    </xdr:from>
    <xdr:ext cx="469744" cy="259045"/>
    <xdr:sp macro="" textlink="">
      <xdr:nvSpPr>
        <xdr:cNvPr id="262" name="n_1mainValue【体育館・プール】&#10;一人当たり面積">
          <a:extLst>
            <a:ext uri="{FF2B5EF4-FFF2-40B4-BE49-F238E27FC236}">
              <a16:creationId xmlns:a16="http://schemas.microsoft.com/office/drawing/2014/main" id="{DDFC2FB9-AA39-409F-B7F0-331CA11DE5D1}"/>
            </a:ext>
          </a:extLst>
        </xdr:cNvPr>
        <xdr:cNvSpPr txBox="1"/>
      </xdr:nvSpPr>
      <xdr:spPr>
        <a:xfrm>
          <a:off x="827158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78757</xdr:rowOff>
    </xdr:from>
    <xdr:ext cx="469744" cy="259045"/>
    <xdr:sp macro="" textlink="">
      <xdr:nvSpPr>
        <xdr:cNvPr id="263" name="n_2mainValue【体育館・プール】&#10;一人当たり面積">
          <a:extLst>
            <a:ext uri="{FF2B5EF4-FFF2-40B4-BE49-F238E27FC236}">
              <a16:creationId xmlns:a16="http://schemas.microsoft.com/office/drawing/2014/main" id="{F2D841CF-77F1-4A6A-AFA5-6A7B621070BA}"/>
            </a:ext>
          </a:extLst>
        </xdr:cNvPr>
        <xdr:cNvSpPr txBox="1"/>
      </xdr:nvSpPr>
      <xdr:spPr>
        <a:xfrm>
          <a:off x="750958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4" name="n_3mainValue【体育館・プール】&#10;一人当たり面積">
          <a:extLst>
            <a:ext uri="{FF2B5EF4-FFF2-40B4-BE49-F238E27FC236}">
              <a16:creationId xmlns:a16="http://schemas.microsoft.com/office/drawing/2014/main" id="{6E9CC4F9-C78A-46D8-A17B-FE764DE7F251}"/>
            </a:ext>
          </a:extLst>
        </xdr:cNvPr>
        <xdr:cNvSpPr txBox="1"/>
      </xdr:nvSpPr>
      <xdr:spPr>
        <a:xfrm>
          <a:off x="67120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100347</xdr:rowOff>
    </xdr:from>
    <xdr:ext cx="469744" cy="259045"/>
    <xdr:sp macro="" textlink="">
      <xdr:nvSpPr>
        <xdr:cNvPr id="265" name="n_4mainValue【体育館・プール】&#10;一人当たり面積">
          <a:extLst>
            <a:ext uri="{FF2B5EF4-FFF2-40B4-BE49-F238E27FC236}">
              <a16:creationId xmlns:a16="http://schemas.microsoft.com/office/drawing/2014/main" id="{1FADCFF3-21C1-4320-A391-083C560A26DF}"/>
            </a:ext>
          </a:extLst>
        </xdr:cNvPr>
        <xdr:cNvSpPr txBox="1"/>
      </xdr:nvSpPr>
      <xdr:spPr>
        <a:xfrm>
          <a:off x="5937327" y="99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DED1AEE-29FE-4AC5-B40E-689CFCF1578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4B9D597-2BD7-4EA9-B135-8390BBBD5A6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1D70955-78CF-4045-A01D-DCFA9ACD7C5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89FBDA7-A070-46C4-BC9F-4C2D4606B53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1BCECA6-230B-4191-AD60-07749B2CF94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8AF68BC-B131-415D-93AC-8886381AD75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D640A66-29D2-4B47-ACA2-65851205E09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83D9F59-DD09-454B-AA4A-E540ECA364D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599517D-6422-4345-82A9-4D2ADF3BE58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C0FFD6C-7A48-4CC0-87AB-4EAD8880858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9399978-435C-483D-AFB2-059F73B3DEB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875F787-4E84-4F70-9906-9AD244F7EFE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16107C9F-3965-4FB3-B270-7A11D31508E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911F221E-C208-4CF2-9169-678A81DD2A0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B75DB53-B3A5-4975-AE80-63756663689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7EF361A-A062-448F-B69E-17F162C79C2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A5E7B95-094C-4F3D-BC9E-4C89DA85C16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37EBFF9-FE3F-4BE9-84C0-66C3BF24159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DD6D726-7122-40A0-AAAD-6949907B9AA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786E31AA-6579-4BF2-AA53-CBEE97D4B9A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B2D89769-9A99-48B4-800A-043C5B33262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B85255E-EBAE-41D6-AED0-D3E489AF327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B536E08-F49E-4C82-9506-997687FEA2B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BC769AB6-2084-446A-9CA8-D5A94E5C81C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140970</xdr:rowOff>
    </xdr:from>
    <xdr:to>
      <xdr:col>24</xdr:col>
      <xdr:colOff>62865</xdr:colOff>
      <xdr:row>86</xdr:row>
      <xdr:rowOff>68580</xdr:rowOff>
    </xdr:to>
    <xdr:cxnSp macro="">
      <xdr:nvCxnSpPr>
        <xdr:cNvPr id="290" name="直線コネクタ 289">
          <a:extLst>
            <a:ext uri="{FF2B5EF4-FFF2-40B4-BE49-F238E27FC236}">
              <a16:creationId xmlns:a16="http://schemas.microsoft.com/office/drawing/2014/main" id="{95D32A59-98E1-4427-8132-D2EE0A4545C9}"/>
            </a:ext>
          </a:extLst>
        </xdr:cNvPr>
        <xdr:cNvCxnSpPr/>
      </xdr:nvCxnSpPr>
      <xdr:spPr>
        <a:xfrm flipV="1">
          <a:off x="4086225" y="1338453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72407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B1339085-DE6C-4586-87F1-895F8A1DC8D8}"/>
            </a:ext>
          </a:extLst>
        </xdr:cNvPr>
        <xdr:cNvSpPr txBox="1"/>
      </xdr:nvSpPr>
      <xdr:spPr>
        <a:xfrm>
          <a:off x="412496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68580</xdr:rowOff>
    </xdr:from>
    <xdr:to>
      <xdr:col>24</xdr:col>
      <xdr:colOff>152400</xdr:colOff>
      <xdr:row>86</xdr:row>
      <xdr:rowOff>68580</xdr:rowOff>
    </xdr:to>
    <xdr:cxnSp macro="">
      <xdr:nvCxnSpPr>
        <xdr:cNvPr id="292" name="直線コネクタ 291">
          <a:extLst>
            <a:ext uri="{FF2B5EF4-FFF2-40B4-BE49-F238E27FC236}">
              <a16:creationId xmlns:a16="http://schemas.microsoft.com/office/drawing/2014/main" id="{86817101-3CBA-4ABE-A72C-89F2EB73FCA4}"/>
            </a:ext>
          </a:extLst>
        </xdr:cNvPr>
        <xdr:cNvCxnSpPr/>
      </xdr:nvCxnSpPr>
      <xdr:spPr>
        <a:xfrm>
          <a:off x="402082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87647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4009641E-E40F-4CC8-9BC6-498BB6EE57AE}"/>
            </a:ext>
          </a:extLst>
        </xdr:cNvPr>
        <xdr:cNvSpPr txBox="1"/>
      </xdr:nvSpPr>
      <xdr:spPr>
        <a:xfrm>
          <a:off x="4124960" y="1316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140970</xdr:rowOff>
    </xdr:from>
    <xdr:to>
      <xdr:col>24</xdr:col>
      <xdr:colOff>152400</xdr:colOff>
      <xdr:row>79</xdr:row>
      <xdr:rowOff>140970</xdr:rowOff>
    </xdr:to>
    <xdr:cxnSp macro="">
      <xdr:nvCxnSpPr>
        <xdr:cNvPr id="294" name="直線コネクタ 293">
          <a:extLst>
            <a:ext uri="{FF2B5EF4-FFF2-40B4-BE49-F238E27FC236}">
              <a16:creationId xmlns:a16="http://schemas.microsoft.com/office/drawing/2014/main" id="{499BD2F5-F6A4-48B2-A943-8F5FA3297767}"/>
            </a:ext>
          </a:extLst>
        </xdr:cNvPr>
        <xdr:cNvCxnSpPr/>
      </xdr:nvCxnSpPr>
      <xdr:spPr>
        <a:xfrm>
          <a:off x="4020820" y="1338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890049E4-3FBD-4ACA-98AB-723DD62453C7}"/>
            </a:ext>
          </a:extLst>
        </xdr:cNvPr>
        <xdr:cNvSpPr txBox="1"/>
      </xdr:nvSpPr>
      <xdr:spPr>
        <a:xfrm>
          <a:off x="4124960" y="13794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6" name="フローチャート: 判断 295">
          <a:extLst>
            <a:ext uri="{FF2B5EF4-FFF2-40B4-BE49-F238E27FC236}">
              <a16:creationId xmlns:a16="http://schemas.microsoft.com/office/drawing/2014/main" id="{59C1505A-A4EA-4F4C-A634-FC08E8BAE539}"/>
            </a:ext>
          </a:extLst>
        </xdr:cNvPr>
        <xdr:cNvSpPr/>
      </xdr:nvSpPr>
      <xdr:spPr>
        <a:xfrm>
          <a:off x="403606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48261</xdr:rowOff>
    </xdr:from>
    <xdr:to>
      <xdr:col>20</xdr:col>
      <xdr:colOff>38100</xdr:colOff>
      <xdr:row>82</xdr:row>
      <xdr:rowOff>149861</xdr:rowOff>
    </xdr:to>
    <xdr:sp macro="" textlink="">
      <xdr:nvSpPr>
        <xdr:cNvPr id="297" name="フローチャート: 判断 296">
          <a:extLst>
            <a:ext uri="{FF2B5EF4-FFF2-40B4-BE49-F238E27FC236}">
              <a16:creationId xmlns:a16="http://schemas.microsoft.com/office/drawing/2014/main" id="{61BE4D8E-526E-4047-86B0-D259DBC40990}"/>
            </a:ext>
          </a:extLst>
        </xdr:cNvPr>
        <xdr:cNvSpPr/>
      </xdr:nvSpPr>
      <xdr:spPr>
        <a:xfrm>
          <a:off x="3312160" y="137947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8" name="フローチャート: 判断 297">
          <a:extLst>
            <a:ext uri="{FF2B5EF4-FFF2-40B4-BE49-F238E27FC236}">
              <a16:creationId xmlns:a16="http://schemas.microsoft.com/office/drawing/2014/main" id="{513FC546-6396-481D-B04C-EBFE287AA211}"/>
            </a:ext>
          </a:extLst>
        </xdr:cNvPr>
        <xdr:cNvSpPr/>
      </xdr:nvSpPr>
      <xdr:spPr>
        <a:xfrm>
          <a:off x="251460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9" name="フローチャート: 判断 298">
          <a:extLst>
            <a:ext uri="{FF2B5EF4-FFF2-40B4-BE49-F238E27FC236}">
              <a16:creationId xmlns:a16="http://schemas.microsoft.com/office/drawing/2014/main" id="{8D459588-EE85-49C9-9D8C-D3DA808B1D22}"/>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300" name="フローチャート: 判断 299">
          <a:extLst>
            <a:ext uri="{FF2B5EF4-FFF2-40B4-BE49-F238E27FC236}">
              <a16:creationId xmlns:a16="http://schemas.microsoft.com/office/drawing/2014/main" id="{CA97A1C7-9DEB-4D7F-8D90-33E49B34AB3E}"/>
            </a:ext>
          </a:extLst>
        </xdr:cNvPr>
        <xdr:cNvSpPr/>
      </xdr:nvSpPr>
      <xdr:spPr>
        <a:xfrm>
          <a:off x="965200" y="13627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7FECE78-18AA-47D0-ABD6-5ABBE71E2A0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61192C4-C09D-4C1F-8035-FE9737506DC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B796342-C4CB-43F8-A0CC-3EDDE4FFEDE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F3861FF-B8BE-44A0-BD3B-60488C512A3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601F0C7-D157-4BA2-B663-0A54F70F4B6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145414</xdr:rowOff>
    </xdr:from>
    <xdr:to>
      <xdr:col>24</xdr:col>
      <xdr:colOff>114300</xdr:colOff>
      <xdr:row>80</xdr:row>
      <xdr:rowOff>75564</xdr:rowOff>
    </xdr:to>
    <xdr:sp macro="" textlink="">
      <xdr:nvSpPr>
        <xdr:cNvPr id="306" name="楕円 305">
          <a:extLst>
            <a:ext uri="{FF2B5EF4-FFF2-40B4-BE49-F238E27FC236}">
              <a16:creationId xmlns:a16="http://schemas.microsoft.com/office/drawing/2014/main" id="{EFFD51ED-245B-4DE9-8D11-0E13E72245FA}"/>
            </a:ext>
          </a:extLst>
        </xdr:cNvPr>
        <xdr:cNvSpPr/>
      </xdr:nvSpPr>
      <xdr:spPr>
        <a:xfrm>
          <a:off x="4036060" y="13388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60341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75E1BD91-1EEC-4609-82AF-8BDABC06DFD6}"/>
            </a:ext>
          </a:extLst>
        </xdr:cNvPr>
        <xdr:cNvSpPr txBox="1"/>
      </xdr:nvSpPr>
      <xdr:spPr>
        <a:xfrm>
          <a:off x="4124960" y="133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132080</xdr:rowOff>
    </xdr:from>
    <xdr:to>
      <xdr:col>20</xdr:col>
      <xdr:colOff>38100</xdr:colOff>
      <xdr:row>80</xdr:row>
      <xdr:rowOff>62230</xdr:rowOff>
    </xdr:to>
    <xdr:sp macro="" textlink="">
      <xdr:nvSpPr>
        <xdr:cNvPr id="308" name="楕円 307">
          <a:extLst>
            <a:ext uri="{FF2B5EF4-FFF2-40B4-BE49-F238E27FC236}">
              <a16:creationId xmlns:a16="http://schemas.microsoft.com/office/drawing/2014/main" id="{421BB5CB-D023-49C7-9092-CE0E1E070748}"/>
            </a:ext>
          </a:extLst>
        </xdr:cNvPr>
        <xdr:cNvSpPr/>
      </xdr:nvSpPr>
      <xdr:spPr>
        <a:xfrm>
          <a:off x="3312160" y="13375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11430</xdr:rowOff>
    </xdr:from>
    <xdr:to>
      <xdr:col>24</xdr:col>
      <xdr:colOff>63500</xdr:colOff>
      <xdr:row>80</xdr:row>
      <xdr:rowOff>24764</xdr:rowOff>
    </xdr:to>
    <xdr:cxnSp macro="">
      <xdr:nvCxnSpPr>
        <xdr:cNvPr id="309" name="直線コネクタ 308">
          <a:extLst>
            <a:ext uri="{FF2B5EF4-FFF2-40B4-BE49-F238E27FC236}">
              <a16:creationId xmlns:a16="http://schemas.microsoft.com/office/drawing/2014/main" id="{7B74B37F-100D-4EE3-8C2B-F764816FB6DF}"/>
            </a:ext>
          </a:extLst>
        </xdr:cNvPr>
        <xdr:cNvCxnSpPr/>
      </xdr:nvCxnSpPr>
      <xdr:spPr>
        <a:xfrm>
          <a:off x="3355340" y="13422630"/>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84455</xdr:rowOff>
    </xdr:from>
    <xdr:to>
      <xdr:col>15</xdr:col>
      <xdr:colOff>101600</xdr:colOff>
      <xdr:row>80</xdr:row>
      <xdr:rowOff>14605</xdr:rowOff>
    </xdr:to>
    <xdr:sp macro="" textlink="">
      <xdr:nvSpPr>
        <xdr:cNvPr id="310" name="楕円 309">
          <a:extLst>
            <a:ext uri="{FF2B5EF4-FFF2-40B4-BE49-F238E27FC236}">
              <a16:creationId xmlns:a16="http://schemas.microsoft.com/office/drawing/2014/main" id="{1C3AE2A5-9B07-4917-A8B8-F9470EC2E316}"/>
            </a:ext>
          </a:extLst>
        </xdr:cNvPr>
        <xdr:cNvSpPr/>
      </xdr:nvSpPr>
      <xdr:spPr>
        <a:xfrm>
          <a:off x="2514600" y="13328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135255</xdr:rowOff>
    </xdr:from>
    <xdr:to>
      <xdr:col>19</xdr:col>
      <xdr:colOff>177800</xdr:colOff>
      <xdr:row>80</xdr:row>
      <xdr:rowOff>11430</xdr:rowOff>
    </xdr:to>
    <xdr:cxnSp macro="">
      <xdr:nvCxnSpPr>
        <xdr:cNvPr id="311" name="直線コネクタ 310">
          <a:extLst>
            <a:ext uri="{FF2B5EF4-FFF2-40B4-BE49-F238E27FC236}">
              <a16:creationId xmlns:a16="http://schemas.microsoft.com/office/drawing/2014/main" id="{35CED081-C71F-47A9-8987-FDAB8AD4C3E5}"/>
            </a:ext>
          </a:extLst>
        </xdr:cNvPr>
        <xdr:cNvCxnSpPr/>
      </xdr:nvCxnSpPr>
      <xdr:spPr>
        <a:xfrm>
          <a:off x="2565400" y="1337881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36830</xdr:rowOff>
    </xdr:from>
    <xdr:to>
      <xdr:col>10</xdr:col>
      <xdr:colOff>165100</xdr:colOff>
      <xdr:row>79</xdr:row>
      <xdr:rowOff>138430</xdr:rowOff>
    </xdr:to>
    <xdr:sp macro="" textlink="">
      <xdr:nvSpPr>
        <xdr:cNvPr id="312" name="楕円 311">
          <a:extLst>
            <a:ext uri="{FF2B5EF4-FFF2-40B4-BE49-F238E27FC236}">
              <a16:creationId xmlns:a16="http://schemas.microsoft.com/office/drawing/2014/main" id="{2A5A2D56-390B-44A3-9231-C9F88E3AB091}"/>
            </a:ext>
          </a:extLst>
        </xdr:cNvPr>
        <xdr:cNvSpPr/>
      </xdr:nvSpPr>
      <xdr:spPr>
        <a:xfrm>
          <a:off x="17399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87630</xdr:rowOff>
    </xdr:from>
    <xdr:to>
      <xdr:col>15</xdr:col>
      <xdr:colOff>50800</xdr:colOff>
      <xdr:row>79</xdr:row>
      <xdr:rowOff>135255</xdr:rowOff>
    </xdr:to>
    <xdr:cxnSp macro="">
      <xdr:nvCxnSpPr>
        <xdr:cNvPr id="313" name="直線コネクタ 312">
          <a:extLst>
            <a:ext uri="{FF2B5EF4-FFF2-40B4-BE49-F238E27FC236}">
              <a16:creationId xmlns:a16="http://schemas.microsoft.com/office/drawing/2014/main" id="{A9252F16-1C28-48C2-9A43-CE5CA90824EC}"/>
            </a:ext>
          </a:extLst>
        </xdr:cNvPr>
        <xdr:cNvCxnSpPr/>
      </xdr:nvCxnSpPr>
      <xdr:spPr>
        <a:xfrm>
          <a:off x="1790700" y="1333119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137795</xdr:rowOff>
    </xdr:from>
    <xdr:to>
      <xdr:col>6</xdr:col>
      <xdr:colOff>38100</xdr:colOff>
      <xdr:row>79</xdr:row>
      <xdr:rowOff>67945</xdr:rowOff>
    </xdr:to>
    <xdr:sp macro="" textlink="">
      <xdr:nvSpPr>
        <xdr:cNvPr id="314" name="楕円 313">
          <a:extLst>
            <a:ext uri="{FF2B5EF4-FFF2-40B4-BE49-F238E27FC236}">
              <a16:creationId xmlns:a16="http://schemas.microsoft.com/office/drawing/2014/main" id="{8853D2AD-406F-4A0E-BBE2-D002B9636653}"/>
            </a:ext>
          </a:extLst>
        </xdr:cNvPr>
        <xdr:cNvSpPr/>
      </xdr:nvSpPr>
      <xdr:spPr>
        <a:xfrm>
          <a:off x="965200" y="13213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17145</xdr:rowOff>
    </xdr:from>
    <xdr:to>
      <xdr:col>10</xdr:col>
      <xdr:colOff>114300</xdr:colOff>
      <xdr:row>79</xdr:row>
      <xdr:rowOff>87630</xdr:rowOff>
    </xdr:to>
    <xdr:cxnSp macro="">
      <xdr:nvCxnSpPr>
        <xdr:cNvPr id="315" name="直線コネクタ 314">
          <a:extLst>
            <a:ext uri="{FF2B5EF4-FFF2-40B4-BE49-F238E27FC236}">
              <a16:creationId xmlns:a16="http://schemas.microsoft.com/office/drawing/2014/main" id="{0999D8EB-0B76-47DB-8372-25CC988B63AA}"/>
            </a:ext>
          </a:extLst>
        </xdr:cNvPr>
        <xdr:cNvCxnSpPr/>
      </xdr:nvCxnSpPr>
      <xdr:spPr>
        <a:xfrm>
          <a:off x="1008380" y="13260705"/>
          <a:ext cx="7823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140988</xdr:rowOff>
    </xdr:from>
    <xdr:ext cx="405111" cy="259045"/>
    <xdr:sp macro="" textlink="">
      <xdr:nvSpPr>
        <xdr:cNvPr id="316" name="n_1aveValue【福祉施設】&#10;有形固定資産減価償却率">
          <a:extLst>
            <a:ext uri="{FF2B5EF4-FFF2-40B4-BE49-F238E27FC236}">
              <a16:creationId xmlns:a16="http://schemas.microsoft.com/office/drawing/2014/main" id="{27A815B6-1EF9-4D94-AF0E-343370BEB714}"/>
            </a:ext>
          </a:extLst>
        </xdr:cNvPr>
        <xdr:cNvSpPr txBox="1"/>
      </xdr:nvSpPr>
      <xdr:spPr>
        <a:xfrm>
          <a:off x="317056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17" name="n_2aveValue【福祉施設】&#10;有形固定資産減価償却率">
          <a:extLst>
            <a:ext uri="{FF2B5EF4-FFF2-40B4-BE49-F238E27FC236}">
              <a16:creationId xmlns:a16="http://schemas.microsoft.com/office/drawing/2014/main" id="{022DC002-2A3F-4F77-BF59-27CF6265FEF9}"/>
            </a:ext>
          </a:extLst>
        </xdr:cNvPr>
        <xdr:cNvSpPr txBox="1"/>
      </xdr:nvSpPr>
      <xdr:spPr>
        <a:xfrm>
          <a:off x="238570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8" name="n_3aveValue【福祉施設】&#10;有形固定資産減価償却率">
          <a:extLst>
            <a:ext uri="{FF2B5EF4-FFF2-40B4-BE49-F238E27FC236}">
              <a16:creationId xmlns:a16="http://schemas.microsoft.com/office/drawing/2014/main" id="{C0654BAA-DB6C-4CF0-B821-DC09066EBBE8}"/>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9" name="n_4aveValue【福祉施設】&#10;有形固定資産減価償却率">
          <a:extLst>
            <a:ext uri="{FF2B5EF4-FFF2-40B4-BE49-F238E27FC236}">
              <a16:creationId xmlns:a16="http://schemas.microsoft.com/office/drawing/2014/main" id="{6DFD6C87-A46B-4915-A02D-3C20E5DFC78E}"/>
            </a:ext>
          </a:extLst>
        </xdr:cNvPr>
        <xdr:cNvSpPr txBox="1"/>
      </xdr:nvSpPr>
      <xdr:spPr>
        <a:xfrm>
          <a:off x="836304" y="137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78757</xdr:rowOff>
    </xdr:from>
    <xdr:ext cx="405111" cy="259045"/>
    <xdr:sp macro="" textlink="">
      <xdr:nvSpPr>
        <xdr:cNvPr id="320" name="n_1mainValue【福祉施設】&#10;有形固定資産減価償却率">
          <a:extLst>
            <a:ext uri="{FF2B5EF4-FFF2-40B4-BE49-F238E27FC236}">
              <a16:creationId xmlns:a16="http://schemas.microsoft.com/office/drawing/2014/main" id="{40161BB4-7E6C-4477-A99B-4083399CA8A2}"/>
            </a:ext>
          </a:extLst>
        </xdr:cNvPr>
        <xdr:cNvSpPr txBox="1"/>
      </xdr:nvSpPr>
      <xdr:spPr>
        <a:xfrm>
          <a:off x="317056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31132</xdr:rowOff>
    </xdr:from>
    <xdr:ext cx="405111" cy="259045"/>
    <xdr:sp macro="" textlink="">
      <xdr:nvSpPr>
        <xdr:cNvPr id="321" name="n_2mainValue【福祉施設】&#10;有形固定資産減価償却率">
          <a:extLst>
            <a:ext uri="{FF2B5EF4-FFF2-40B4-BE49-F238E27FC236}">
              <a16:creationId xmlns:a16="http://schemas.microsoft.com/office/drawing/2014/main" id="{A23B8BF2-8B7A-436E-A635-273E91938151}"/>
            </a:ext>
          </a:extLst>
        </xdr:cNvPr>
        <xdr:cNvSpPr txBox="1"/>
      </xdr:nvSpPr>
      <xdr:spPr>
        <a:xfrm>
          <a:off x="2385704"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22" name="n_3mainValue【福祉施設】&#10;有形固定資産減価償却率">
          <a:extLst>
            <a:ext uri="{FF2B5EF4-FFF2-40B4-BE49-F238E27FC236}">
              <a16:creationId xmlns:a16="http://schemas.microsoft.com/office/drawing/2014/main" id="{D9F3DBBB-4EEC-4F93-8616-263B26A2CD27}"/>
            </a:ext>
          </a:extLst>
        </xdr:cNvPr>
        <xdr:cNvSpPr txBox="1"/>
      </xdr:nvSpPr>
      <xdr:spPr>
        <a:xfrm>
          <a:off x="1611004" y="1306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84472</xdr:rowOff>
    </xdr:from>
    <xdr:ext cx="405111" cy="259045"/>
    <xdr:sp macro="" textlink="">
      <xdr:nvSpPr>
        <xdr:cNvPr id="323" name="n_4mainValue【福祉施設】&#10;有形固定資産減価償却率">
          <a:extLst>
            <a:ext uri="{FF2B5EF4-FFF2-40B4-BE49-F238E27FC236}">
              <a16:creationId xmlns:a16="http://schemas.microsoft.com/office/drawing/2014/main" id="{5B61D1B3-70BD-400D-8385-4C3A233D2659}"/>
            </a:ext>
          </a:extLst>
        </xdr:cNvPr>
        <xdr:cNvSpPr txBox="1"/>
      </xdr:nvSpPr>
      <xdr:spPr>
        <a:xfrm>
          <a:off x="836304" y="1299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A36E8A32-0B52-4252-8ACF-06E1184C776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B85586C-6117-4D72-947F-263FE30218C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2B186D2-4717-4F13-9900-C2EA8A1170D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92921FC-2DD4-45AB-A53D-6F321A99A9D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9E7BF7F-E5F6-4881-BE0A-990934E2DB0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2B11E121-29B7-4CE8-8DAF-B9D454F193C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F1DF853-5C94-4E7F-A99A-CD2687CC63C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AC42233-F798-4786-95BB-0E0699C278B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5F40E40-2609-4A83-B2BC-CFA48B0E5FF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85C8562-FFD6-4414-BF69-F0390E20EBC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B507D59-B6B8-4576-8960-D15CB7F8D48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30EEBA04-301B-462A-81DC-7015A0509D5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D962F02E-F9FA-44BA-96EA-B75BFE69C37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B2A5FCCC-01BD-4A5B-9CFF-0A513FBA260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67C36CC-17C2-4F78-887F-53689456F2B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533CF15D-CB13-4636-8DD2-6D88EC671512}"/>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5A816A23-4705-46EE-B29D-E55E96A074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9D5A0CB9-1C7D-4C9C-AD04-9F9D1699A345}"/>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2A734735-2179-4CAE-BA54-BCEA919A545A}"/>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921C6A80-E746-4CE2-B157-A20CA5CF3E6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8AA3540-F940-467B-93A2-01686EBC464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AA17D41C-E7CB-4249-BB0A-BBBF291BC0F3}"/>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5CC8FC74-4BE2-4640-A115-3CF10A87E8D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5659C05B-AEA9-4A36-AF4A-274E882F2FD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232C71EE-D224-4B40-824B-4ECA4D759A1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9" name="直線コネクタ 348">
          <a:extLst>
            <a:ext uri="{FF2B5EF4-FFF2-40B4-BE49-F238E27FC236}">
              <a16:creationId xmlns:a16="http://schemas.microsoft.com/office/drawing/2014/main" id="{C1F69654-BF57-4C3C-B71F-DC822DFFAE6C}"/>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50" name="【福祉施設】&#10;一人当たり面積最小値テキスト">
          <a:extLst>
            <a:ext uri="{FF2B5EF4-FFF2-40B4-BE49-F238E27FC236}">
              <a16:creationId xmlns:a16="http://schemas.microsoft.com/office/drawing/2014/main" id="{32844E00-E77B-41E8-A22D-0D7A6B84A735}"/>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51" name="直線コネクタ 350">
          <a:extLst>
            <a:ext uri="{FF2B5EF4-FFF2-40B4-BE49-F238E27FC236}">
              <a16:creationId xmlns:a16="http://schemas.microsoft.com/office/drawing/2014/main" id="{DD129560-A438-4894-951F-1869949E467C}"/>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2" name="【福祉施設】&#10;一人当たり面積最大値テキスト">
          <a:extLst>
            <a:ext uri="{FF2B5EF4-FFF2-40B4-BE49-F238E27FC236}">
              <a16:creationId xmlns:a16="http://schemas.microsoft.com/office/drawing/2014/main" id="{84A0BF3C-5DE4-4BFE-974B-0497C276746F}"/>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3" name="直線コネクタ 352">
          <a:extLst>
            <a:ext uri="{FF2B5EF4-FFF2-40B4-BE49-F238E27FC236}">
              <a16:creationId xmlns:a16="http://schemas.microsoft.com/office/drawing/2014/main" id="{7002DE42-AE0F-41F9-9DD5-66E941870A21}"/>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354" name="【福祉施設】&#10;一人当たり面積平均値テキスト">
          <a:extLst>
            <a:ext uri="{FF2B5EF4-FFF2-40B4-BE49-F238E27FC236}">
              <a16:creationId xmlns:a16="http://schemas.microsoft.com/office/drawing/2014/main" id="{459631D8-F7DD-4354-8B57-0C898FD82907}"/>
            </a:ext>
          </a:extLst>
        </xdr:cNvPr>
        <xdr:cNvSpPr txBox="1"/>
      </xdr:nvSpPr>
      <xdr:spPr>
        <a:xfrm>
          <a:off x="9258300" y="14352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5" name="フローチャート: 判断 354">
          <a:extLst>
            <a:ext uri="{FF2B5EF4-FFF2-40B4-BE49-F238E27FC236}">
              <a16:creationId xmlns:a16="http://schemas.microsoft.com/office/drawing/2014/main" id="{E4CB0EB9-1B10-4ADB-9A54-1AF6E3CB16BC}"/>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6" name="フローチャート: 判断 355">
          <a:extLst>
            <a:ext uri="{FF2B5EF4-FFF2-40B4-BE49-F238E27FC236}">
              <a16:creationId xmlns:a16="http://schemas.microsoft.com/office/drawing/2014/main" id="{17D37B8F-FDB2-489F-8093-AB4B4949D3CA}"/>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7" name="フローチャート: 判断 356">
          <a:extLst>
            <a:ext uri="{FF2B5EF4-FFF2-40B4-BE49-F238E27FC236}">
              <a16:creationId xmlns:a16="http://schemas.microsoft.com/office/drawing/2014/main" id="{3935B488-42B6-4D07-A11F-649AED32B281}"/>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358" name="フローチャート: 判断 357">
          <a:extLst>
            <a:ext uri="{FF2B5EF4-FFF2-40B4-BE49-F238E27FC236}">
              <a16:creationId xmlns:a16="http://schemas.microsoft.com/office/drawing/2014/main" id="{B80A023F-D0EF-48D9-8649-832E1294CFAA}"/>
            </a:ext>
          </a:extLst>
        </xdr:cNvPr>
        <xdr:cNvSpPr/>
      </xdr:nvSpPr>
      <xdr:spPr>
        <a:xfrm>
          <a:off x="68732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170724</xdr:rowOff>
    </xdr:from>
    <xdr:to>
      <xdr:col>36</xdr:col>
      <xdr:colOff>165100</xdr:colOff>
      <xdr:row>86</xdr:row>
      <xdr:rowOff>100874</xdr:rowOff>
    </xdr:to>
    <xdr:sp macro="" textlink="">
      <xdr:nvSpPr>
        <xdr:cNvPr id="359" name="フローチャート: 判断 358">
          <a:extLst>
            <a:ext uri="{FF2B5EF4-FFF2-40B4-BE49-F238E27FC236}">
              <a16:creationId xmlns:a16="http://schemas.microsoft.com/office/drawing/2014/main" id="{0760BCD9-CE92-416B-89B9-FA2F76903712}"/>
            </a:ext>
          </a:extLst>
        </xdr:cNvPr>
        <xdr:cNvSpPr/>
      </xdr:nvSpPr>
      <xdr:spPr>
        <a:xfrm>
          <a:off x="6098540" y="14420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78A8C69-1719-4D55-880F-27AF19FAAF7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DAFB32D-AD44-468B-9614-F4146730CE4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B2610EB-D5D4-4278-8482-0C2E4006B50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09C4EEE-4CEC-4395-A88A-196C33B8EE0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9AE6C79-10A8-4370-B82A-2419431E238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15058</xdr:rowOff>
    </xdr:from>
    <xdr:to>
      <xdr:col>55</xdr:col>
      <xdr:colOff>50800</xdr:colOff>
      <xdr:row>85</xdr:row>
      <xdr:rowOff>116658</xdr:rowOff>
    </xdr:to>
    <xdr:sp macro="" textlink="">
      <xdr:nvSpPr>
        <xdr:cNvPr id="365" name="楕円 364">
          <a:extLst>
            <a:ext uri="{FF2B5EF4-FFF2-40B4-BE49-F238E27FC236}">
              <a16:creationId xmlns:a16="http://schemas.microsoft.com/office/drawing/2014/main" id="{3EB9772B-65B9-49A5-BC7C-FA9FA39285F5}"/>
            </a:ext>
          </a:extLst>
        </xdr:cNvPr>
        <xdr:cNvSpPr/>
      </xdr:nvSpPr>
      <xdr:spPr>
        <a:xfrm>
          <a:off x="9192260" y="142644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37935</xdr:rowOff>
    </xdr:from>
    <xdr:ext cx="469744" cy="259045"/>
    <xdr:sp macro="" textlink="">
      <xdr:nvSpPr>
        <xdr:cNvPr id="366" name="【福祉施設】&#10;一人当たり面積該当値テキスト">
          <a:extLst>
            <a:ext uri="{FF2B5EF4-FFF2-40B4-BE49-F238E27FC236}">
              <a16:creationId xmlns:a16="http://schemas.microsoft.com/office/drawing/2014/main" id="{211C3122-6827-42F0-ACD6-CD66E687AA8D}"/>
            </a:ext>
          </a:extLst>
        </xdr:cNvPr>
        <xdr:cNvSpPr txBox="1"/>
      </xdr:nvSpPr>
      <xdr:spPr>
        <a:xfrm>
          <a:off x="9258300" y="1411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20501</xdr:rowOff>
    </xdr:from>
    <xdr:to>
      <xdr:col>50</xdr:col>
      <xdr:colOff>165100</xdr:colOff>
      <xdr:row>85</xdr:row>
      <xdr:rowOff>122101</xdr:rowOff>
    </xdr:to>
    <xdr:sp macro="" textlink="">
      <xdr:nvSpPr>
        <xdr:cNvPr id="367" name="楕円 366">
          <a:extLst>
            <a:ext uri="{FF2B5EF4-FFF2-40B4-BE49-F238E27FC236}">
              <a16:creationId xmlns:a16="http://schemas.microsoft.com/office/drawing/2014/main" id="{AD927200-BCE7-4B7A-9F89-0D6A85607339}"/>
            </a:ext>
          </a:extLst>
        </xdr:cNvPr>
        <xdr:cNvSpPr/>
      </xdr:nvSpPr>
      <xdr:spPr>
        <a:xfrm>
          <a:off x="8445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65858</xdr:rowOff>
    </xdr:from>
    <xdr:to>
      <xdr:col>55</xdr:col>
      <xdr:colOff>0</xdr:colOff>
      <xdr:row>85</xdr:row>
      <xdr:rowOff>71301</xdr:rowOff>
    </xdr:to>
    <xdr:cxnSp macro="">
      <xdr:nvCxnSpPr>
        <xdr:cNvPr id="368" name="直線コネクタ 367">
          <a:extLst>
            <a:ext uri="{FF2B5EF4-FFF2-40B4-BE49-F238E27FC236}">
              <a16:creationId xmlns:a16="http://schemas.microsoft.com/office/drawing/2014/main" id="{C00B836C-A37D-46FF-A8C4-9C4A71ED81A5}"/>
            </a:ext>
          </a:extLst>
        </xdr:cNvPr>
        <xdr:cNvCxnSpPr/>
      </xdr:nvCxnSpPr>
      <xdr:spPr>
        <a:xfrm flipV="1">
          <a:off x="8496300" y="14315258"/>
          <a:ext cx="7239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25944</xdr:rowOff>
    </xdr:from>
    <xdr:to>
      <xdr:col>46</xdr:col>
      <xdr:colOff>38100</xdr:colOff>
      <xdr:row>85</xdr:row>
      <xdr:rowOff>127544</xdr:rowOff>
    </xdr:to>
    <xdr:sp macro="" textlink="">
      <xdr:nvSpPr>
        <xdr:cNvPr id="369" name="楕円 368">
          <a:extLst>
            <a:ext uri="{FF2B5EF4-FFF2-40B4-BE49-F238E27FC236}">
              <a16:creationId xmlns:a16="http://schemas.microsoft.com/office/drawing/2014/main" id="{DC84891A-21C4-4CBF-8C0D-DD64A82EC141}"/>
            </a:ext>
          </a:extLst>
        </xdr:cNvPr>
        <xdr:cNvSpPr/>
      </xdr:nvSpPr>
      <xdr:spPr>
        <a:xfrm>
          <a:off x="7670800" y="142753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71301</xdr:rowOff>
    </xdr:from>
    <xdr:to>
      <xdr:col>50</xdr:col>
      <xdr:colOff>114300</xdr:colOff>
      <xdr:row>85</xdr:row>
      <xdr:rowOff>76744</xdr:rowOff>
    </xdr:to>
    <xdr:cxnSp macro="">
      <xdr:nvCxnSpPr>
        <xdr:cNvPr id="370" name="直線コネクタ 369">
          <a:extLst>
            <a:ext uri="{FF2B5EF4-FFF2-40B4-BE49-F238E27FC236}">
              <a16:creationId xmlns:a16="http://schemas.microsoft.com/office/drawing/2014/main" id="{75C5D36C-92A7-47A7-AE3C-EBB7F8325523}"/>
            </a:ext>
          </a:extLst>
        </xdr:cNvPr>
        <xdr:cNvCxnSpPr/>
      </xdr:nvCxnSpPr>
      <xdr:spPr>
        <a:xfrm flipV="1">
          <a:off x="7713980" y="14320701"/>
          <a:ext cx="7823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31387</xdr:rowOff>
    </xdr:from>
    <xdr:to>
      <xdr:col>41</xdr:col>
      <xdr:colOff>101600</xdr:colOff>
      <xdr:row>85</xdr:row>
      <xdr:rowOff>132987</xdr:rowOff>
    </xdr:to>
    <xdr:sp macro="" textlink="">
      <xdr:nvSpPr>
        <xdr:cNvPr id="371" name="楕円 370">
          <a:extLst>
            <a:ext uri="{FF2B5EF4-FFF2-40B4-BE49-F238E27FC236}">
              <a16:creationId xmlns:a16="http://schemas.microsoft.com/office/drawing/2014/main" id="{BF50FF3D-C2DA-4022-9183-AFA6E4B44F84}"/>
            </a:ext>
          </a:extLst>
        </xdr:cNvPr>
        <xdr:cNvSpPr/>
      </xdr:nvSpPr>
      <xdr:spPr>
        <a:xfrm>
          <a:off x="6873240" y="14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76744</xdr:rowOff>
    </xdr:from>
    <xdr:to>
      <xdr:col>45</xdr:col>
      <xdr:colOff>177800</xdr:colOff>
      <xdr:row>85</xdr:row>
      <xdr:rowOff>82187</xdr:rowOff>
    </xdr:to>
    <xdr:cxnSp macro="">
      <xdr:nvCxnSpPr>
        <xdr:cNvPr id="372" name="直線コネクタ 371">
          <a:extLst>
            <a:ext uri="{FF2B5EF4-FFF2-40B4-BE49-F238E27FC236}">
              <a16:creationId xmlns:a16="http://schemas.microsoft.com/office/drawing/2014/main" id="{5D7C29E9-0C11-472C-AD5F-6017081DFF06}"/>
            </a:ext>
          </a:extLst>
        </xdr:cNvPr>
        <xdr:cNvCxnSpPr/>
      </xdr:nvCxnSpPr>
      <xdr:spPr>
        <a:xfrm flipV="1">
          <a:off x="6924040" y="14326144"/>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27032</xdr:rowOff>
    </xdr:from>
    <xdr:to>
      <xdr:col>36</xdr:col>
      <xdr:colOff>165100</xdr:colOff>
      <xdr:row>85</xdr:row>
      <xdr:rowOff>128632</xdr:rowOff>
    </xdr:to>
    <xdr:sp macro="" textlink="">
      <xdr:nvSpPr>
        <xdr:cNvPr id="373" name="楕円 372">
          <a:extLst>
            <a:ext uri="{FF2B5EF4-FFF2-40B4-BE49-F238E27FC236}">
              <a16:creationId xmlns:a16="http://schemas.microsoft.com/office/drawing/2014/main" id="{8F02F61D-1E5C-443A-9D68-B50EEE971E44}"/>
            </a:ext>
          </a:extLst>
        </xdr:cNvPr>
        <xdr:cNvSpPr/>
      </xdr:nvSpPr>
      <xdr:spPr>
        <a:xfrm>
          <a:off x="609854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77832</xdr:rowOff>
    </xdr:from>
    <xdr:to>
      <xdr:col>41</xdr:col>
      <xdr:colOff>50800</xdr:colOff>
      <xdr:row>85</xdr:row>
      <xdr:rowOff>82187</xdr:rowOff>
    </xdr:to>
    <xdr:cxnSp macro="">
      <xdr:nvCxnSpPr>
        <xdr:cNvPr id="374" name="直線コネクタ 373">
          <a:extLst>
            <a:ext uri="{FF2B5EF4-FFF2-40B4-BE49-F238E27FC236}">
              <a16:creationId xmlns:a16="http://schemas.microsoft.com/office/drawing/2014/main" id="{76C67679-1834-4A90-9081-0D23800467CE}"/>
            </a:ext>
          </a:extLst>
        </xdr:cNvPr>
        <xdr:cNvCxnSpPr/>
      </xdr:nvCxnSpPr>
      <xdr:spPr>
        <a:xfrm>
          <a:off x="6149340" y="14327232"/>
          <a:ext cx="7747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75" name="n_1aveValue【福祉施設】&#10;一人当たり面積">
          <a:extLst>
            <a:ext uri="{FF2B5EF4-FFF2-40B4-BE49-F238E27FC236}">
              <a16:creationId xmlns:a16="http://schemas.microsoft.com/office/drawing/2014/main" id="{B6E33B72-9E8F-42A3-8066-6906255C77E5}"/>
            </a:ext>
          </a:extLst>
        </xdr:cNvPr>
        <xdr:cNvSpPr txBox="1"/>
      </xdr:nvSpPr>
      <xdr:spPr>
        <a:xfrm>
          <a:off x="8271587" y="1446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52813</xdr:rowOff>
    </xdr:from>
    <xdr:ext cx="469744" cy="259045"/>
    <xdr:sp macro="" textlink="">
      <xdr:nvSpPr>
        <xdr:cNvPr id="376" name="n_2aveValue【福祉施設】&#10;一人当たり面積">
          <a:extLst>
            <a:ext uri="{FF2B5EF4-FFF2-40B4-BE49-F238E27FC236}">
              <a16:creationId xmlns:a16="http://schemas.microsoft.com/office/drawing/2014/main" id="{4378F85E-B0CE-4F7F-A8F1-AD58C7542030}"/>
            </a:ext>
          </a:extLst>
        </xdr:cNvPr>
        <xdr:cNvSpPr txBox="1"/>
      </xdr:nvSpPr>
      <xdr:spPr>
        <a:xfrm>
          <a:off x="7509587" y="144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44104</xdr:rowOff>
    </xdr:from>
    <xdr:ext cx="469744" cy="259045"/>
    <xdr:sp macro="" textlink="">
      <xdr:nvSpPr>
        <xdr:cNvPr id="377" name="n_3aveValue【福祉施設】&#10;一人当たり面積">
          <a:extLst>
            <a:ext uri="{FF2B5EF4-FFF2-40B4-BE49-F238E27FC236}">
              <a16:creationId xmlns:a16="http://schemas.microsoft.com/office/drawing/2014/main" id="{54BDACE0-CB6B-494D-A7B8-BB6EAC915B8C}"/>
            </a:ext>
          </a:extLst>
        </xdr:cNvPr>
        <xdr:cNvSpPr txBox="1"/>
      </xdr:nvSpPr>
      <xdr:spPr>
        <a:xfrm>
          <a:off x="671202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92001</xdr:rowOff>
    </xdr:from>
    <xdr:ext cx="469744" cy="259045"/>
    <xdr:sp macro="" textlink="">
      <xdr:nvSpPr>
        <xdr:cNvPr id="378" name="n_4aveValue【福祉施設】&#10;一人当たり面積">
          <a:extLst>
            <a:ext uri="{FF2B5EF4-FFF2-40B4-BE49-F238E27FC236}">
              <a16:creationId xmlns:a16="http://schemas.microsoft.com/office/drawing/2014/main" id="{527BCCB5-FC58-4F58-A212-BF33C8B13BDD}"/>
            </a:ext>
          </a:extLst>
        </xdr:cNvPr>
        <xdr:cNvSpPr txBox="1"/>
      </xdr:nvSpPr>
      <xdr:spPr>
        <a:xfrm>
          <a:off x="59373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138628</xdr:rowOff>
    </xdr:from>
    <xdr:ext cx="469744" cy="259045"/>
    <xdr:sp macro="" textlink="">
      <xdr:nvSpPr>
        <xdr:cNvPr id="379" name="n_1mainValue【福祉施設】&#10;一人当たり面積">
          <a:extLst>
            <a:ext uri="{FF2B5EF4-FFF2-40B4-BE49-F238E27FC236}">
              <a16:creationId xmlns:a16="http://schemas.microsoft.com/office/drawing/2014/main" id="{8C12D1E4-39F8-4FF6-97AF-0F99884E2C8F}"/>
            </a:ext>
          </a:extLst>
        </xdr:cNvPr>
        <xdr:cNvSpPr txBox="1"/>
      </xdr:nvSpPr>
      <xdr:spPr>
        <a:xfrm>
          <a:off x="8271587" y="140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144071</xdr:rowOff>
    </xdr:from>
    <xdr:ext cx="469744" cy="259045"/>
    <xdr:sp macro="" textlink="">
      <xdr:nvSpPr>
        <xdr:cNvPr id="380" name="n_2mainValue【福祉施設】&#10;一人当たり面積">
          <a:extLst>
            <a:ext uri="{FF2B5EF4-FFF2-40B4-BE49-F238E27FC236}">
              <a16:creationId xmlns:a16="http://schemas.microsoft.com/office/drawing/2014/main" id="{D16CB254-9C70-4234-BB76-096750D69D67}"/>
            </a:ext>
          </a:extLst>
        </xdr:cNvPr>
        <xdr:cNvSpPr txBox="1"/>
      </xdr:nvSpPr>
      <xdr:spPr>
        <a:xfrm>
          <a:off x="7509587" y="1405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149514</xdr:rowOff>
    </xdr:from>
    <xdr:ext cx="469744" cy="259045"/>
    <xdr:sp macro="" textlink="">
      <xdr:nvSpPr>
        <xdr:cNvPr id="381" name="n_3mainValue【福祉施設】&#10;一人当たり面積">
          <a:extLst>
            <a:ext uri="{FF2B5EF4-FFF2-40B4-BE49-F238E27FC236}">
              <a16:creationId xmlns:a16="http://schemas.microsoft.com/office/drawing/2014/main" id="{779463EE-8756-4556-870D-BD6CB1682CEF}"/>
            </a:ext>
          </a:extLst>
        </xdr:cNvPr>
        <xdr:cNvSpPr txBox="1"/>
      </xdr:nvSpPr>
      <xdr:spPr>
        <a:xfrm>
          <a:off x="6712027" y="140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145159</xdr:rowOff>
    </xdr:from>
    <xdr:ext cx="469744" cy="259045"/>
    <xdr:sp macro="" textlink="">
      <xdr:nvSpPr>
        <xdr:cNvPr id="382" name="n_4mainValue【福祉施設】&#10;一人当たり面積">
          <a:extLst>
            <a:ext uri="{FF2B5EF4-FFF2-40B4-BE49-F238E27FC236}">
              <a16:creationId xmlns:a16="http://schemas.microsoft.com/office/drawing/2014/main" id="{ECF14BBF-8AE4-408A-83CB-71AF27B7AFB0}"/>
            </a:ext>
          </a:extLst>
        </xdr:cNvPr>
        <xdr:cNvSpPr txBox="1"/>
      </xdr:nvSpPr>
      <xdr:spPr>
        <a:xfrm>
          <a:off x="5937327" y="140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7CD6D5B-166F-4123-A7C0-C2F5322B6D1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78D529D3-7F81-4A2D-B7B5-D29C4FE5494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F6DAA1C-CDF1-4D28-A31E-1C246C29228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30724D-B899-4C66-9719-31FE6E6F5C4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28BBDAE-B256-443C-8F80-89440A448AA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1577AD6-EC15-4D48-AB7F-E5B9F191128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8837E60-C09C-4039-B449-DF55FC95ECF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CA4E9C7-C09A-45CE-A50E-20E26D51831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D103CF74-CE4E-4E43-82AE-A92C964E0F5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9786C146-D204-470E-840B-B2BB4672324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B691B4FE-E6E3-401E-B76A-B681D9C8D14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8568D731-912B-425E-9459-6D271EC5707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E49CE01C-4327-40A4-8433-72C60CCBFBA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92BA3DEA-769E-4E6E-801B-ABAAE0FA99AC}"/>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E3BF2685-2228-4AA0-A923-E36E200B063B}"/>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7C404613-7268-4DB4-A677-591F62F28E78}"/>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B0DE593-5606-4413-AC53-EDC8D78B898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25A200F8-EFAD-446B-A756-74533E67DB04}"/>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686094B1-4F95-4A76-AD26-F3329CF498C6}"/>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7F73B67C-03BB-4892-9239-47F3C15C2401}"/>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364515F4-B25C-47C3-A972-90A939A7566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F0146EAE-B81F-44E4-9DEB-6BBB65491F0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AB42A88F-6091-41AD-AA3B-D57E7C84635B}"/>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6F4BFF39-0632-4F19-9B3D-8009C434E5D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B50B1C30-05D2-48CA-B425-8CD874B0A0B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C86F96B6-4E44-4762-AF2B-057B8BB31FCF}"/>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CA362790-8E3C-4FFD-841F-99994693F05A}"/>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CB236B71-B150-4C41-BB5B-A13681EABB5E}"/>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FD0CAFEF-EF06-48D0-B8F3-951DF5AF0054}"/>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2" name="直線コネクタ 411">
          <a:extLst>
            <a:ext uri="{FF2B5EF4-FFF2-40B4-BE49-F238E27FC236}">
              <a16:creationId xmlns:a16="http://schemas.microsoft.com/office/drawing/2014/main" id="{34F1B704-FBD5-496B-A434-535A903AF051}"/>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C09EF2B6-EB07-4687-955A-7DEFF9AE8309}"/>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ACFDCECA-2BB7-4316-911A-EBE8CB5CD6D3}"/>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5" name="フローチャート: 判断 414">
          <a:extLst>
            <a:ext uri="{FF2B5EF4-FFF2-40B4-BE49-F238E27FC236}">
              <a16:creationId xmlns:a16="http://schemas.microsoft.com/office/drawing/2014/main" id="{C8E2725A-2615-4704-B802-C86049E86336}"/>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6" name="フローチャート: 判断 415">
          <a:extLst>
            <a:ext uri="{FF2B5EF4-FFF2-40B4-BE49-F238E27FC236}">
              <a16:creationId xmlns:a16="http://schemas.microsoft.com/office/drawing/2014/main" id="{7DC36C12-CC59-41DE-82C5-4F4696C27CC7}"/>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7" name="フローチャート: 判断 416">
          <a:extLst>
            <a:ext uri="{FF2B5EF4-FFF2-40B4-BE49-F238E27FC236}">
              <a16:creationId xmlns:a16="http://schemas.microsoft.com/office/drawing/2014/main" id="{74B78F32-27B5-438A-8D69-F0A93F053EB1}"/>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8" name="フローチャート: 判断 417">
          <a:extLst>
            <a:ext uri="{FF2B5EF4-FFF2-40B4-BE49-F238E27FC236}">
              <a16:creationId xmlns:a16="http://schemas.microsoft.com/office/drawing/2014/main" id="{929B306F-CCC6-4D81-957D-F43207AA1099}"/>
            </a:ext>
          </a:extLst>
        </xdr:cNvPr>
        <xdr:cNvSpPr/>
      </xdr:nvSpPr>
      <xdr:spPr>
        <a:xfrm>
          <a:off x="96520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A3C5366-E87E-4F3F-ABC1-84CD021EB9B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726BD80-6898-4B6E-A35F-9C731B9F07F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6C71BC9-1943-4983-AC67-E20B3F5C09C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ED3A33BD-108B-4C03-944B-2FCA1719265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5721A79C-8FC3-4C64-A7C2-AFC236AA2C5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24" name="楕円 423">
          <a:extLst>
            <a:ext uri="{FF2B5EF4-FFF2-40B4-BE49-F238E27FC236}">
              <a16:creationId xmlns:a16="http://schemas.microsoft.com/office/drawing/2014/main" id="{70A571AB-A6B9-423D-B517-B9C45D4AC10F}"/>
            </a:ext>
          </a:extLst>
        </xdr:cNvPr>
        <xdr:cNvSpPr/>
      </xdr:nvSpPr>
      <xdr:spPr>
        <a:xfrm>
          <a:off x="4036060" y="178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8726</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04A29E25-B2F0-4ADA-A7A9-43CD5AD71734}"/>
            </a:ext>
          </a:extLst>
        </xdr:cNvPr>
        <xdr:cNvSpPr txBox="1"/>
      </xdr:nvSpPr>
      <xdr:spPr>
        <a:xfrm>
          <a:off x="4124960" y="1777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macro="" textlink="">
      <xdr:nvSpPr>
        <xdr:cNvPr id="426" name="楕円 425">
          <a:extLst>
            <a:ext uri="{FF2B5EF4-FFF2-40B4-BE49-F238E27FC236}">
              <a16:creationId xmlns:a16="http://schemas.microsoft.com/office/drawing/2014/main" id="{D7CB7E27-90CF-4213-B4BA-752EBA9FE1F8}"/>
            </a:ext>
          </a:extLst>
        </xdr:cNvPr>
        <xdr:cNvSpPr/>
      </xdr:nvSpPr>
      <xdr:spPr>
        <a:xfrm>
          <a:off x="3312160" y="17774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54973</xdr:rowOff>
    </xdr:from>
    <xdr:to>
      <xdr:col>24</xdr:col>
      <xdr:colOff>63500</xdr:colOff>
      <xdr:row>106</xdr:row>
      <xdr:rowOff>81099</xdr:rowOff>
    </xdr:to>
    <xdr:cxnSp macro="">
      <xdr:nvCxnSpPr>
        <xdr:cNvPr id="427" name="直線コネクタ 426">
          <a:extLst>
            <a:ext uri="{FF2B5EF4-FFF2-40B4-BE49-F238E27FC236}">
              <a16:creationId xmlns:a16="http://schemas.microsoft.com/office/drawing/2014/main" id="{034698EC-79F2-4919-AA40-2216992C51E8}"/>
            </a:ext>
          </a:extLst>
        </xdr:cNvPr>
        <xdr:cNvCxnSpPr/>
      </xdr:nvCxnSpPr>
      <xdr:spPr>
        <a:xfrm>
          <a:off x="3355340" y="17824813"/>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144599</xdr:rowOff>
    </xdr:from>
    <xdr:to>
      <xdr:col>15</xdr:col>
      <xdr:colOff>101600</xdr:colOff>
      <xdr:row>106</xdr:row>
      <xdr:rowOff>74749</xdr:rowOff>
    </xdr:to>
    <xdr:sp macro="" textlink="">
      <xdr:nvSpPr>
        <xdr:cNvPr id="428" name="楕円 427">
          <a:extLst>
            <a:ext uri="{FF2B5EF4-FFF2-40B4-BE49-F238E27FC236}">
              <a16:creationId xmlns:a16="http://schemas.microsoft.com/office/drawing/2014/main" id="{C881B13C-8718-446F-B695-6CA14831D266}"/>
            </a:ext>
          </a:extLst>
        </xdr:cNvPr>
        <xdr:cNvSpPr/>
      </xdr:nvSpPr>
      <xdr:spPr>
        <a:xfrm>
          <a:off x="2514600" y="17746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23949</xdr:rowOff>
    </xdr:from>
    <xdr:to>
      <xdr:col>19</xdr:col>
      <xdr:colOff>177800</xdr:colOff>
      <xdr:row>106</xdr:row>
      <xdr:rowOff>54973</xdr:rowOff>
    </xdr:to>
    <xdr:cxnSp macro="">
      <xdr:nvCxnSpPr>
        <xdr:cNvPr id="429" name="直線コネクタ 428">
          <a:extLst>
            <a:ext uri="{FF2B5EF4-FFF2-40B4-BE49-F238E27FC236}">
              <a16:creationId xmlns:a16="http://schemas.microsoft.com/office/drawing/2014/main" id="{69E8192C-AF23-4088-88EC-645A0C6C445A}"/>
            </a:ext>
          </a:extLst>
        </xdr:cNvPr>
        <xdr:cNvCxnSpPr/>
      </xdr:nvCxnSpPr>
      <xdr:spPr>
        <a:xfrm>
          <a:off x="2565400" y="17793789"/>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108676</xdr:rowOff>
    </xdr:from>
    <xdr:to>
      <xdr:col>10</xdr:col>
      <xdr:colOff>165100</xdr:colOff>
      <xdr:row>106</xdr:row>
      <xdr:rowOff>38826</xdr:rowOff>
    </xdr:to>
    <xdr:sp macro="" textlink="">
      <xdr:nvSpPr>
        <xdr:cNvPr id="430" name="楕円 429">
          <a:extLst>
            <a:ext uri="{FF2B5EF4-FFF2-40B4-BE49-F238E27FC236}">
              <a16:creationId xmlns:a16="http://schemas.microsoft.com/office/drawing/2014/main" id="{BB619860-86D5-4512-918D-35A540BBB3B3}"/>
            </a:ext>
          </a:extLst>
        </xdr:cNvPr>
        <xdr:cNvSpPr/>
      </xdr:nvSpPr>
      <xdr:spPr>
        <a:xfrm>
          <a:off x="1739900" y="17710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159476</xdr:rowOff>
    </xdr:from>
    <xdr:to>
      <xdr:col>15</xdr:col>
      <xdr:colOff>50800</xdr:colOff>
      <xdr:row>106</xdr:row>
      <xdr:rowOff>23949</xdr:rowOff>
    </xdr:to>
    <xdr:cxnSp macro="">
      <xdr:nvCxnSpPr>
        <xdr:cNvPr id="431" name="直線コネクタ 430">
          <a:extLst>
            <a:ext uri="{FF2B5EF4-FFF2-40B4-BE49-F238E27FC236}">
              <a16:creationId xmlns:a16="http://schemas.microsoft.com/office/drawing/2014/main" id="{BE8AEE32-AC6C-4185-BDFD-44E3BB51B48D}"/>
            </a:ext>
          </a:extLst>
        </xdr:cNvPr>
        <xdr:cNvCxnSpPr/>
      </xdr:nvCxnSpPr>
      <xdr:spPr>
        <a:xfrm>
          <a:off x="1790700" y="17761676"/>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32" name="楕円 431">
          <a:extLst>
            <a:ext uri="{FF2B5EF4-FFF2-40B4-BE49-F238E27FC236}">
              <a16:creationId xmlns:a16="http://schemas.microsoft.com/office/drawing/2014/main" id="{51D9E9D1-0ECA-44B4-A6BA-626A10E49115}"/>
            </a:ext>
          </a:extLst>
        </xdr:cNvPr>
        <xdr:cNvSpPr/>
      </xdr:nvSpPr>
      <xdr:spPr>
        <a:xfrm>
          <a:off x="96520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159476</xdr:rowOff>
    </xdr:to>
    <xdr:cxnSp macro="">
      <xdr:nvCxnSpPr>
        <xdr:cNvPr id="433" name="直線コネクタ 432">
          <a:extLst>
            <a:ext uri="{FF2B5EF4-FFF2-40B4-BE49-F238E27FC236}">
              <a16:creationId xmlns:a16="http://schemas.microsoft.com/office/drawing/2014/main" id="{13A1B755-E157-4CCD-AE0A-4470E994019B}"/>
            </a:ext>
          </a:extLst>
        </xdr:cNvPr>
        <xdr:cNvCxnSpPr/>
      </xdr:nvCxnSpPr>
      <xdr:spPr>
        <a:xfrm>
          <a:off x="1008380" y="17712689"/>
          <a:ext cx="78232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4" name="n_1aveValue【市民会館】&#10;有形固定資産減価償却率">
          <a:extLst>
            <a:ext uri="{FF2B5EF4-FFF2-40B4-BE49-F238E27FC236}">
              <a16:creationId xmlns:a16="http://schemas.microsoft.com/office/drawing/2014/main" id="{C14D2E46-3649-4F5E-BAC9-4C727AB63A4A}"/>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5" name="n_2aveValue【市民会館】&#10;有形固定資産減価償却率">
          <a:extLst>
            <a:ext uri="{FF2B5EF4-FFF2-40B4-BE49-F238E27FC236}">
              <a16:creationId xmlns:a16="http://schemas.microsoft.com/office/drawing/2014/main" id="{9E78A963-490B-47E9-BF65-30C732367997}"/>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36" name="n_3aveValue【市民会館】&#10;有形固定資産減価償却率">
          <a:extLst>
            <a:ext uri="{FF2B5EF4-FFF2-40B4-BE49-F238E27FC236}">
              <a16:creationId xmlns:a16="http://schemas.microsoft.com/office/drawing/2014/main" id="{28EBB4E1-5324-4942-AD87-53B6107CEED9}"/>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7" name="n_4aveValue【市民会館】&#10;有形固定資産減価償却率">
          <a:extLst>
            <a:ext uri="{FF2B5EF4-FFF2-40B4-BE49-F238E27FC236}">
              <a16:creationId xmlns:a16="http://schemas.microsoft.com/office/drawing/2014/main" id="{FB73632E-18D4-4339-A419-85362C55DA7F}"/>
            </a:ext>
          </a:extLst>
        </xdr:cNvPr>
        <xdr:cNvSpPr txBox="1"/>
      </xdr:nvSpPr>
      <xdr:spPr>
        <a:xfrm>
          <a:off x="8363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96900</xdr:rowOff>
    </xdr:from>
    <xdr:ext cx="405111" cy="259045"/>
    <xdr:sp macro="" textlink="">
      <xdr:nvSpPr>
        <xdr:cNvPr id="438" name="n_1mainValue【市民会館】&#10;有形固定資産減価償却率">
          <a:extLst>
            <a:ext uri="{FF2B5EF4-FFF2-40B4-BE49-F238E27FC236}">
              <a16:creationId xmlns:a16="http://schemas.microsoft.com/office/drawing/2014/main" id="{D69AB6B0-8B20-43E0-B464-F065AB1F2B26}"/>
            </a:ext>
          </a:extLst>
        </xdr:cNvPr>
        <xdr:cNvSpPr txBox="1"/>
      </xdr:nvSpPr>
      <xdr:spPr>
        <a:xfrm>
          <a:off x="317056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65876</xdr:rowOff>
    </xdr:from>
    <xdr:ext cx="405111" cy="259045"/>
    <xdr:sp macro="" textlink="">
      <xdr:nvSpPr>
        <xdr:cNvPr id="439" name="n_2mainValue【市民会館】&#10;有形固定資産減価償却率">
          <a:extLst>
            <a:ext uri="{FF2B5EF4-FFF2-40B4-BE49-F238E27FC236}">
              <a16:creationId xmlns:a16="http://schemas.microsoft.com/office/drawing/2014/main" id="{601F2CFB-6C3A-4911-9E82-E5D73F202FEE}"/>
            </a:ext>
          </a:extLst>
        </xdr:cNvPr>
        <xdr:cNvSpPr txBox="1"/>
      </xdr:nvSpPr>
      <xdr:spPr>
        <a:xfrm>
          <a:off x="2385704" y="1783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29953</xdr:rowOff>
    </xdr:from>
    <xdr:ext cx="405111" cy="259045"/>
    <xdr:sp macro="" textlink="">
      <xdr:nvSpPr>
        <xdr:cNvPr id="440" name="n_3mainValue【市民会館】&#10;有形固定資産減価償却率">
          <a:extLst>
            <a:ext uri="{FF2B5EF4-FFF2-40B4-BE49-F238E27FC236}">
              <a16:creationId xmlns:a16="http://schemas.microsoft.com/office/drawing/2014/main" id="{175E0BF5-7B8C-4413-A926-F99DFF88B2D0}"/>
            </a:ext>
          </a:extLst>
        </xdr:cNvPr>
        <xdr:cNvSpPr txBox="1"/>
      </xdr:nvSpPr>
      <xdr:spPr>
        <a:xfrm>
          <a:off x="1611004" y="177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41" name="n_4mainValue【市民会館】&#10;有形固定資産減価償却率">
          <a:extLst>
            <a:ext uri="{FF2B5EF4-FFF2-40B4-BE49-F238E27FC236}">
              <a16:creationId xmlns:a16="http://schemas.microsoft.com/office/drawing/2014/main" id="{EE14EA91-08F2-405B-90F5-800B670449C4}"/>
            </a:ext>
          </a:extLst>
        </xdr:cNvPr>
        <xdr:cNvSpPr txBox="1"/>
      </xdr:nvSpPr>
      <xdr:spPr>
        <a:xfrm>
          <a:off x="83630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AC54228B-DC6D-41C1-B4F8-C8302A076C3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FE729C00-4DE2-4816-8737-C3B0FAEABBE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1F5590B3-69D5-4648-A2F1-6CB373960F6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C570555F-510E-4FBE-B7E8-3A197E53A96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1D26700E-7481-4B73-B24A-914309F5B1F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B85FE00F-27E0-4FE4-9A70-C013CA95F8B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B70F6A46-05D5-4A83-89CC-32BAAB79ACC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E820C77B-0155-442C-9C00-9D1B738B55A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91FEE9E5-F224-4463-9FFF-9D8A8B9D76F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26BF6404-6B9A-4FCB-8B3B-E1AD7EE09F4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D5BD9308-30A6-4D84-A681-707F8A65F90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54983554-3E4E-444C-8F4E-1239AF66BEB6}"/>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FD440FC0-7037-4E3E-9990-BF761595158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1A18CACE-F974-47FE-8923-FA25965475F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69EF35E1-55B6-4865-8F4A-6B30F0E8CA2F}"/>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01DCDFDB-37B1-4150-9CB5-466981674E67}"/>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5D25E92E-5FEF-4D13-A1C0-3CB9CD8F4B8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D3A8BAC8-576B-4905-B03F-01DE5DF29C4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9F39960F-6708-46C3-848B-CCF5C0B8104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006924EB-1BCB-4256-8C10-AF2A45490C54}"/>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6273DA4A-64B4-40EC-B3E5-AE623971595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64E7F644-8CA8-49E3-A134-2D4F6464DD2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6BF2BBB6-9003-45DF-A867-763F1D9E6A9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5" name="直線コネクタ 464">
          <a:extLst>
            <a:ext uri="{FF2B5EF4-FFF2-40B4-BE49-F238E27FC236}">
              <a16:creationId xmlns:a16="http://schemas.microsoft.com/office/drawing/2014/main" id="{B769B76E-D96A-493C-8EAB-774ACC0FCF13}"/>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6" name="【市民会館】&#10;一人当たり面積最小値テキスト">
          <a:extLst>
            <a:ext uri="{FF2B5EF4-FFF2-40B4-BE49-F238E27FC236}">
              <a16:creationId xmlns:a16="http://schemas.microsoft.com/office/drawing/2014/main" id="{CC2E1A2A-7FA1-4FEA-AFE6-E6D05A0D876E}"/>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7" name="直線コネクタ 466">
          <a:extLst>
            <a:ext uri="{FF2B5EF4-FFF2-40B4-BE49-F238E27FC236}">
              <a16:creationId xmlns:a16="http://schemas.microsoft.com/office/drawing/2014/main" id="{8B8481E3-B7C0-49C3-8266-64B44C3EF18B}"/>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8" name="【市民会館】&#10;一人当たり面積最大値テキスト">
          <a:extLst>
            <a:ext uri="{FF2B5EF4-FFF2-40B4-BE49-F238E27FC236}">
              <a16:creationId xmlns:a16="http://schemas.microsoft.com/office/drawing/2014/main" id="{EF09F298-24E0-489F-9747-0138760D6478}"/>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9" name="直線コネクタ 468">
          <a:extLst>
            <a:ext uri="{FF2B5EF4-FFF2-40B4-BE49-F238E27FC236}">
              <a16:creationId xmlns:a16="http://schemas.microsoft.com/office/drawing/2014/main" id="{857412DD-EFB5-42A6-A1D2-698151B0B305}"/>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70" name="【市民会館】&#10;一人当たり面積平均値テキスト">
          <a:extLst>
            <a:ext uri="{FF2B5EF4-FFF2-40B4-BE49-F238E27FC236}">
              <a16:creationId xmlns:a16="http://schemas.microsoft.com/office/drawing/2014/main" id="{57909993-41A0-401E-A0BE-C81C8020B6F5}"/>
            </a:ext>
          </a:extLst>
        </xdr:cNvPr>
        <xdr:cNvSpPr txBox="1"/>
      </xdr:nvSpPr>
      <xdr:spPr>
        <a:xfrm>
          <a:off x="9258300" y="17843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71" name="フローチャート: 判断 470">
          <a:extLst>
            <a:ext uri="{FF2B5EF4-FFF2-40B4-BE49-F238E27FC236}">
              <a16:creationId xmlns:a16="http://schemas.microsoft.com/office/drawing/2014/main" id="{AC894526-252C-449C-BF77-D4A36DCDD041}"/>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2" name="フローチャート: 判断 471">
          <a:extLst>
            <a:ext uri="{FF2B5EF4-FFF2-40B4-BE49-F238E27FC236}">
              <a16:creationId xmlns:a16="http://schemas.microsoft.com/office/drawing/2014/main" id="{FCA77EC6-E677-4ED8-A811-1D3418E945A5}"/>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3" name="フローチャート: 判断 472">
          <a:extLst>
            <a:ext uri="{FF2B5EF4-FFF2-40B4-BE49-F238E27FC236}">
              <a16:creationId xmlns:a16="http://schemas.microsoft.com/office/drawing/2014/main" id="{5124835B-A4B3-427A-A4F1-3EFF85A0E726}"/>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474" name="フローチャート: 判断 473">
          <a:extLst>
            <a:ext uri="{FF2B5EF4-FFF2-40B4-BE49-F238E27FC236}">
              <a16:creationId xmlns:a16="http://schemas.microsoft.com/office/drawing/2014/main" id="{702D6A5F-5D6D-4F03-BA4D-F216276026B6}"/>
            </a:ext>
          </a:extLst>
        </xdr:cNvPr>
        <xdr:cNvSpPr/>
      </xdr:nvSpPr>
      <xdr:spPr>
        <a:xfrm>
          <a:off x="687324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124461</xdr:rowOff>
    </xdr:from>
    <xdr:to>
      <xdr:col>36</xdr:col>
      <xdr:colOff>165100</xdr:colOff>
      <xdr:row>108</xdr:row>
      <xdr:rowOff>54611</xdr:rowOff>
    </xdr:to>
    <xdr:sp macro="" textlink="">
      <xdr:nvSpPr>
        <xdr:cNvPr id="475" name="フローチャート: 判断 474">
          <a:extLst>
            <a:ext uri="{FF2B5EF4-FFF2-40B4-BE49-F238E27FC236}">
              <a16:creationId xmlns:a16="http://schemas.microsoft.com/office/drawing/2014/main" id="{29B01D1B-92B5-4A30-946A-95C17488E131}"/>
            </a:ext>
          </a:extLst>
        </xdr:cNvPr>
        <xdr:cNvSpPr/>
      </xdr:nvSpPr>
      <xdr:spPr>
        <a:xfrm>
          <a:off x="6098540" y="18061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BAEF7B6-04D8-4C55-893D-6D6F0EBFAD4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092C6B3-F59F-47C3-B423-FA205E6B3A9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BC61DA8-F73B-4C5C-BAFC-D13731559D2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F18C6C10-B908-4155-AA2A-42B2E62AB4C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95603E6F-C3CF-4C93-A7D1-2ACE806E86D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140970</xdr:rowOff>
    </xdr:from>
    <xdr:to>
      <xdr:col>55</xdr:col>
      <xdr:colOff>50800</xdr:colOff>
      <xdr:row>108</xdr:row>
      <xdr:rowOff>71120</xdr:rowOff>
    </xdr:to>
    <xdr:sp macro="" textlink="">
      <xdr:nvSpPr>
        <xdr:cNvPr id="481" name="楕円 480">
          <a:extLst>
            <a:ext uri="{FF2B5EF4-FFF2-40B4-BE49-F238E27FC236}">
              <a16:creationId xmlns:a16="http://schemas.microsoft.com/office/drawing/2014/main" id="{B1977D0C-ABD1-4F76-BE47-4B46CBDD7867}"/>
            </a:ext>
          </a:extLst>
        </xdr:cNvPr>
        <xdr:cNvSpPr/>
      </xdr:nvSpPr>
      <xdr:spPr>
        <a:xfrm>
          <a:off x="9192260" y="18078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55897</xdr:rowOff>
    </xdr:from>
    <xdr:ext cx="469744" cy="259045"/>
    <xdr:sp macro="" textlink="">
      <xdr:nvSpPr>
        <xdr:cNvPr id="482" name="【市民会館】&#10;一人当たり面積該当値テキスト">
          <a:extLst>
            <a:ext uri="{FF2B5EF4-FFF2-40B4-BE49-F238E27FC236}">
              <a16:creationId xmlns:a16="http://schemas.microsoft.com/office/drawing/2014/main" id="{BD4E8984-0CBD-4682-91E8-EF7F0E28A9FA}"/>
            </a:ext>
          </a:extLst>
        </xdr:cNvPr>
        <xdr:cNvSpPr txBox="1"/>
      </xdr:nvSpPr>
      <xdr:spPr>
        <a:xfrm>
          <a:off x="92583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143511</xdr:rowOff>
    </xdr:from>
    <xdr:to>
      <xdr:col>50</xdr:col>
      <xdr:colOff>165100</xdr:colOff>
      <xdr:row>108</xdr:row>
      <xdr:rowOff>73661</xdr:rowOff>
    </xdr:to>
    <xdr:sp macro="" textlink="">
      <xdr:nvSpPr>
        <xdr:cNvPr id="483" name="楕円 482">
          <a:extLst>
            <a:ext uri="{FF2B5EF4-FFF2-40B4-BE49-F238E27FC236}">
              <a16:creationId xmlns:a16="http://schemas.microsoft.com/office/drawing/2014/main" id="{81CEF034-F453-4BE7-9D4E-43B2A3C0B098}"/>
            </a:ext>
          </a:extLst>
        </xdr:cNvPr>
        <xdr:cNvSpPr/>
      </xdr:nvSpPr>
      <xdr:spPr>
        <a:xfrm>
          <a:off x="844550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20320</xdr:rowOff>
    </xdr:from>
    <xdr:to>
      <xdr:col>55</xdr:col>
      <xdr:colOff>0</xdr:colOff>
      <xdr:row>108</xdr:row>
      <xdr:rowOff>22861</xdr:rowOff>
    </xdr:to>
    <xdr:cxnSp macro="">
      <xdr:nvCxnSpPr>
        <xdr:cNvPr id="484" name="直線コネクタ 483">
          <a:extLst>
            <a:ext uri="{FF2B5EF4-FFF2-40B4-BE49-F238E27FC236}">
              <a16:creationId xmlns:a16="http://schemas.microsoft.com/office/drawing/2014/main" id="{EFC9A503-F64D-468F-A477-EAB3A665285E}"/>
            </a:ext>
          </a:extLst>
        </xdr:cNvPr>
        <xdr:cNvCxnSpPr/>
      </xdr:nvCxnSpPr>
      <xdr:spPr>
        <a:xfrm flipV="1">
          <a:off x="8496300" y="18125440"/>
          <a:ext cx="7239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146050</xdr:rowOff>
    </xdr:from>
    <xdr:to>
      <xdr:col>46</xdr:col>
      <xdr:colOff>38100</xdr:colOff>
      <xdr:row>108</xdr:row>
      <xdr:rowOff>76200</xdr:rowOff>
    </xdr:to>
    <xdr:sp macro="" textlink="">
      <xdr:nvSpPr>
        <xdr:cNvPr id="485" name="楕円 484">
          <a:extLst>
            <a:ext uri="{FF2B5EF4-FFF2-40B4-BE49-F238E27FC236}">
              <a16:creationId xmlns:a16="http://schemas.microsoft.com/office/drawing/2014/main" id="{6FA025A2-6CAC-45A8-88B3-0061FE089A6D}"/>
            </a:ext>
          </a:extLst>
        </xdr:cNvPr>
        <xdr:cNvSpPr/>
      </xdr:nvSpPr>
      <xdr:spPr>
        <a:xfrm>
          <a:off x="7670800" y="18083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22861</xdr:rowOff>
    </xdr:from>
    <xdr:to>
      <xdr:col>50</xdr:col>
      <xdr:colOff>114300</xdr:colOff>
      <xdr:row>108</xdr:row>
      <xdr:rowOff>25400</xdr:rowOff>
    </xdr:to>
    <xdr:cxnSp macro="">
      <xdr:nvCxnSpPr>
        <xdr:cNvPr id="486" name="直線コネクタ 485">
          <a:extLst>
            <a:ext uri="{FF2B5EF4-FFF2-40B4-BE49-F238E27FC236}">
              <a16:creationId xmlns:a16="http://schemas.microsoft.com/office/drawing/2014/main" id="{1398DF0B-B6EF-45B9-AE43-8B58E69ECF45}"/>
            </a:ext>
          </a:extLst>
        </xdr:cNvPr>
        <xdr:cNvCxnSpPr/>
      </xdr:nvCxnSpPr>
      <xdr:spPr>
        <a:xfrm flipV="1">
          <a:off x="7713980" y="18127981"/>
          <a:ext cx="78232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148589</xdr:rowOff>
    </xdr:from>
    <xdr:to>
      <xdr:col>41</xdr:col>
      <xdr:colOff>101600</xdr:colOff>
      <xdr:row>108</xdr:row>
      <xdr:rowOff>78739</xdr:rowOff>
    </xdr:to>
    <xdr:sp macro="" textlink="">
      <xdr:nvSpPr>
        <xdr:cNvPr id="487" name="楕円 486">
          <a:extLst>
            <a:ext uri="{FF2B5EF4-FFF2-40B4-BE49-F238E27FC236}">
              <a16:creationId xmlns:a16="http://schemas.microsoft.com/office/drawing/2014/main" id="{76E9CF1B-AFBF-4DEE-843B-4DB4A307DF3F}"/>
            </a:ext>
          </a:extLst>
        </xdr:cNvPr>
        <xdr:cNvSpPr/>
      </xdr:nvSpPr>
      <xdr:spPr>
        <a:xfrm>
          <a:off x="6873240" y="18086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25400</xdr:rowOff>
    </xdr:from>
    <xdr:to>
      <xdr:col>45</xdr:col>
      <xdr:colOff>177800</xdr:colOff>
      <xdr:row>108</xdr:row>
      <xdr:rowOff>27939</xdr:rowOff>
    </xdr:to>
    <xdr:cxnSp macro="">
      <xdr:nvCxnSpPr>
        <xdr:cNvPr id="488" name="直線コネクタ 487">
          <a:extLst>
            <a:ext uri="{FF2B5EF4-FFF2-40B4-BE49-F238E27FC236}">
              <a16:creationId xmlns:a16="http://schemas.microsoft.com/office/drawing/2014/main" id="{D96EBB82-1579-4819-A953-5B8C6A8C5CFD}"/>
            </a:ext>
          </a:extLst>
        </xdr:cNvPr>
        <xdr:cNvCxnSpPr/>
      </xdr:nvCxnSpPr>
      <xdr:spPr>
        <a:xfrm flipV="1">
          <a:off x="6924040" y="18130520"/>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151130</xdr:rowOff>
    </xdr:from>
    <xdr:to>
      <xdr:col>36</xdr:col>
      <xdr:colOff>165100</xdr:colOff>
      <xdr:row>108</xdr:row>
      <xdr:rowOff>81280</xdr:rowOff>
    </xdr:to>
    <xdr:sp macro="" textlink="">
      <xdr:nvSpPr>
        <xdr:cNvPr id="489" name="楕円 488">
          <a:extLst>
            <a:ext uri="{FF2B5EF4-FFF2-40B4-BE49-F238E27FC236}">
              <a16:creationId xmlns:a16="http://schemas.microsoft.com/office/drawing/2014/main" id="{A3D3D9A0-AA16-410D-8F65-BCD9E6DBCB04}"/>
            </a:ext>
          </a:extLst>
        </xdr:cNvPr>
        <xdr:cNvSpPr/>
      </xdr:nvSpPr>
      <xdr:spPr>
        <a:xfrm>
          <a:off x="60985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27939</xdr:rowOff>
    </xdr:from>
    <xdr:to>
      <xdr:col>41</xdr:col>
      <xdr:colOff>50800</xdr:colOff>
      <xdr:row>108</xdr:row>
      <xdr:rowOff>30480</xdr:rowOff>
    </xdr:to>
    <xdr:cxnSp macro="">
      <xdr:nvCxnSpPr>
        <xdr:cNvPr id="490" name="直線コネクタ 489">
          <a:extLst>
            <a:ext uri="{FF2B5EF4-FFF2-40B4-BE49-F238E27FC236}">
              <a16:creationId xmlns:a16="http://schemas.microsoft.com/office/drawing/2014/main" id="{DA977B04-5910-4732-B5CA-48723B83C8F7}"/>
            </a:ext>
          </a:extLst>
        </xdr:cNvPr>
        <xdr:cNvCxnSpPr/>
      </xdr:nvCxnSpPr>
      <xdr:spPr>
        <a:xfrm flipV="1">
          <a:off x="6149340" y="18133059"/>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91" name="n_1aveValue【市民会館】&#10;一人当たり面積">
          <a:extLst>
            <a:ext uri="{FF2B5EF4-FFF2-40B4-BE49-F238E27FC236}">
              <a16:creationId xmlns:a16="http://schemas.microsoft.com/office/drawing/2014/main" id="{8754479F-CB9E-4387-8D60-5DDF7B361650}"/>
            </a:ext>
          </a:extLst>
        </xdr:cNvPr>
        <xdr:cNvSpPr txBox="1"/>
      </xdr:nvSpPr>
      <xdr:spPr>
        <a:xfrm>
          <a:off x="8271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2" name="n_2aveValue【市民会館】&#10;一人当たり面積">
          <a:extLst>
            <a:ext uri="{FF2B5EF4-FFF2-40B4-BE49-F238E27FC236}">
              <a16:creationId xmlns:a16="http://schemas.microsoft.com/office/drawing/2014/main" id="{38DB161E-165A-4CE1-A5E0-3E120E2C3246}"/>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154957</xdr:rowOff>
    </xdr:from>
    <xdr:ext cx="469744" cy="259045"/>
    <xdr:sp macro="" textlink="">
      <xdr:nvSpPr>
        <xdr:cNvPr id="493" name="n_3aveValue【市民会館】&#10;一人当たり面積">
          <a:extLst>
            <a:ext uri="{FF2B5EF4-FFF2-40B4-BE49-F238E27FC236}">
              <a16:creationId xmlns:a16="http://schemas.microsoft.com/office/drawing/2014/main" id="{B0C862A3-7F9F-4AF3-8D27-BACF4CEACA00}"/>
            </a:ext>
          </a:extLst>
        </xdr:cNvPr>
        <xdr:cNvSpPr txBox="1"/>
      </xdr:nvSpPr>
      <xdr:spPr>
        <a:xfrm>
          <a:off x="67120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71138</xdr:rowOff>
    </xdr:from>
    <xdr:ext cx="469744" cy="259045"/>
    <xdr:sp macro="" textlink="">
      <xdr:nvSpPr>
        <xdr:cNvPr id="494" name="n_4aveValue【市民会館】&#10;一人当たり面積">
          <a:extLst>
            <a:ext uri="{FF2B5EF4-FFF2-40B4-BE49-F238E27FC236}">
              <a16:creationId xmlns:a16="http://schemas.microsoft.com/office/drawing/2014/main" id="{DCA85B15-B156-49BD-A1B3-B7EFA5DCB321}"/>
            </a:ext>
          </a:extLst>
        </xdr:cNvPr>
        <xdr:cNvSpPr txBox="1"/>
      </xdr:nvSpPr>
      <xdr:spPr>
        <a:xfrm>
          <a:off x="5937327" y="1784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64788</xdr:rowOff>
    </xdr:from>
    <xdr:ext cx="469744" cy="259045"/>
    <xdr:sp macro="" textlink="">
      <xdr:nvSpPr>
        <xdr:cNvPr id="495" name="n_1mainValue【市民会館】&#10;一人当たり面積">
          <a:extLst>
            <a:ext uri="{FF2B5EF4-FFF2-40B4-BE49-F238E27FC236}">
              <a16:creationId xmlns:a16="http://schemas.microsoft.com/office/drawing/2014/main" id="{FD5A653F-63D6-4756-8E2A-9A68202B2951}"/>
            </a:ext>
          </a:extLst>
        </xdr:cNvPr>
        <xdr:cNvSpPr txBox="1"/>
      </xdr:nvSpPr>
      <xdr:spPr>
        <a:xfrm>
          <a:off x="827158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67327</xdr:rowOff>
    </xdr:from>
    <xdr:ext cx="469744" cy="259045"/>
    <xdr:sp macro="" textlink="">
      <xdr:nvSpPr>
        <xdr:cNvPr id="496" name="n_2mainValue【市民会館】&#10;一人当たり面積">
          <a:extLst>
            <a:ext uri="{FF2B5EF4-FFF2-40B4-BE49-F238E27FC236}">
              <a16:creationId xmlns:a16="http://schemas.microsoft.com/office/drawing/2014/main" id="{CF23595D-56FD-487A-A699-A72231A602C7}"/>
            </a:ext>
          </a:extLst>
        </xdr:cNvPr>
        <xdr:cNvSpPr txBox="1"/>
      </xdr:nvSpPr>
      <xdr:spPr>
        <a:xfrm>
          <a:off x="7509587" y="181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69866</xdr:rowOff>
    </xdr:from>
    <xdr:ext cx="469744" cy="259045"/>
    <xdr:sp macro="" textlink="">
      <xdr:nvSpPr>
        <xdr:cNvPr id="497" name="n_3mainValue【市民会館】&#10;一人当たり面積">
          <a:extLst>
            <a:ext uri="{FF2B5EF4-FFF2-40B4-BE49-F238E27FC236}">
              <a16:creationId xmlns:a16="http://schemas.microsoft.com/office/drawing/2014/main" id="{F280398C-11B7-4491-8322-94B047CCC431}"/>
            </a:ext>
          </a:extLst>
        </xdr:cNvPr>
        <xdr:cNvSpPr txBox="1"/>
      </xdr:nvSpPr>
      <xdr:spPr>
        <a:xfrm>
          <a:off x="6712027" y="181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72407</xdr:rowOff>
    </xdr:from>
    <xdr:ext cx="469744" cy="259045"/>
    <xdr:sp macro="" textlink="">
      <xdr:nvSpPr>
        <xdr:cNvPr id="498" name="n_4mainValue【市民会館】&#10;一人当たり面積">
          <a:extLst>
            <a:ext uri="{FF2B5EF4-FFF2-40B4-BE49-F238E27FC236}">
              <a16:creationId xmlns:a16="http://schemas.microsoft.com/office/drawing/2014/main" id="{56C42110-FEC2-4B23-87E4-C70A1FD25B02}"/>
            </a:ext>
          </a:extLst>
        </xdr:cNvPr>
        <xdr:cNvSpPr txBox="1"/>
      </xdr:nvSpPr>
      <xdr:spPr>
        <a:xfrm>
          <a:off x="59373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78F641C4-9C71-417D-9D0A-8C4B9622BBE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8E2BDE79-BB07-4285-A424-FE80AFD68FE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D6EFB0D3-9DBA-4095-AFCE-2C701473E68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8CD85966-724D-4479-993C-88E69F7B81B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3863A62-AAAD-41D2-A336-C768130DF63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6BDF1DDF-68C6-4268-B4C4-4449D8E578D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AFD08A82-C7A1-47BC-BBFA-85E1EC671BF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F9345B76-2CA1-4015-9C9F-7501CBB5299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5675BC41-BD9C-49F1-A5B5-D107B5A84CF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F7B8D8F1-55B6-42C5-9D07-3E95D098B89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34E2A4C0-E8C2-40AA-BF61-7049FC74DAF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520CE4AD-7F02-435A-92D8-7645F85CC21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C5855141-C883-4E3B-AD68-351C1A40768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1854329A-2444-404D-B99E-FAEFE4A5F2A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136424D6-72C5-4D29-A020-CC5B1AEAC67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51832907-E6EE-4385-9465-A2384F38098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6DB47286-B576-4B88-B075-5CB27722179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11DC86F9-2266-43C9-A40E-DECC47C4481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39AB87D6-A47E-4AD0-BD2C-769007C3F36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B6B42A6A-69C0-4655-9396-49573DE2FDF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B144E45A-3CDE-4AB5-87B1-B9883C78483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63C80146-1BAE-40A4-BD08-08860A7D5B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CAA6049E-8C0D-46AE-9671-7D02CE16D88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D8532975-C7B8-46AD-8624-0DC22CDDEFC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3" name="直線コネクタ 522">
          <a:extLst>
            <a:ext uri="{FF2B5EF4-FFF2-40B4-BE49-F238E27FC236}">
              <a16:creationId xmlns:a16="http://schemas.microsoft.com/office/drawing/2014/main" id="{D9A24DC7-239B-439E-A7E0-F168DE3C1919}"/>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4" name="【一般廃棄物処理施設】&#10;有形固定資産減価償却率最小値テキスト">
          <a:extLst>
            <a:ext uri="{FF2B5EF4-FFF2-40B4-BE49-F238E27FC236}">
              <a16:creationId xmlns:a16="http://schemas.microsoft.com/office/drawing/2014/main" id="{4F83E044-8D3C-4009-8CC0-016C419A30EE}"/>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5" name="直線コネクタ 524">
          <a:extLst>
            <a:ext uri="{FF2B5EF4-FFF2-40B4-BE49-F238E27FC236}">
              <a16:creationId xmlns:a16="http://schemas.microsoft.com/office/drawing/2014/main" id="{0AFC9DE1-E96F-4096-A630-73ABD6D8711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180C5194-4F72-4F6F-A512-60288F1FBFEA}"/>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7" name="直線コネクタ 526">
          <a:extLst>
            <a:ext uri="{FF2B5EF4-FFF2-40B4-BE49-F238E27FC236}">
              <a16:creationId xmlns:a16="http://schemas.microsoft.com/office/drawing/2014/main" id="{B9214985-CD6D-4D43-8F32-F2BB5D0CB538}"/>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4277413D-5278-4113-A18D-161BD1F3730F}"/>
            </a:ext>
          </a:extLst>
        </xdr:cNvPr>
        <xdr:cNvSpPr txBox="1"/>
      </xdr:nvSpPr>
      <xdr:spPr>
        <a:xfrm>
          <a:off x="144145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9" name="フローチャート: 判断 528">
          <a:extLst>
            <a:ext uri="{FF2B5EF4-FFF2-40B4-BE49-F238E27FC236}">
              <a16:creationId xmlns:a16="http://schemas.microsoft.com/office/drawing/2014/main" id="{CE4984BE-05BA-439C-AB71-7153EA52CFFB}"/>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30" name="フローチャート: 判断 529">
          <a:extLst>
            <a:ext uri="{FF2B5EF4-FFF2-40B4-BE49-F238E27FC236}">
              <a16:creationId xmlns:a16="http://schemas.microsoft.com/office/drawing/2014/main" id="{FC68E06C-D7BD-47F7-A43F-B339222E9AD8}"/>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31" name="フローチャート: 判断 530">
          <a:extLst>
            <a:ext uri="{FF2B5EF4-FFF2-40B4-BE49-F238E27FC236}">
              <a16:creationId xmlns:a16="http://schemas.microsoft.com/office/drawing/2014/main" id="{7578C37C-B779-4EF5-8199-97B4F17FEFAA}"/>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32" name="フローチャート: 判断 531">
          <a:extLst>
            <a:ext uri="{FF2B5EF4-FFF2-40B4-BE49-F238E27FC236}">
              <a16:creationId xmlns:a16="http://schemas.microsoft.com/office/drawing/2014/main" id="{226F26FB-B582-434D-9676-FCB8C41C2634}"/>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33" name="フローチャート: 判断 532">
          <a:extLst>
            <a:ext uri="{FF2B5EF4-FFF2-40B4-BE49-F238E27FC236}">
              <a16:creationId xmlns:a16="http://schemas.microsoft.com/office/drawing/2014/main" id="{A84A2C49-FFD3-443D-880B-FC67B1CAC761}"/>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535ACA8-37D1-4FAB-96C1-C8BE7E66C91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A701839-6B45-4BB2-B027-F744C133F19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C553023-CD21-4AA4-9A75-0D398A51C95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E1F82136-5116-4DC0-9E4B-9B2829242F8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31A00088-4BE2-4F91-8A3E-A015D492D1B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9" name="楕円 538">
          <a:extLst>
            <a:ext uri="{FF2B5EF4-FFF2-40B4-BE49-F238E27FC236}">
              <a16:creationId xmlns:a16="http://schemas.microsoft.com/office/drawing/2014/main" id="{AD7B4C13-DA74-408E-82F9-F700DE9B7991}"/>
            </a:ext>
          </a:extLst>
        </xdr:cNvPr>
        <xdr:cNvSpPr/>
      </xdr:nvSpPr>
      <xdr:spPr>
        <a:xfrm>
          <a:off x="14325600" y="65862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21F1332C-5A67-41A6-A4E0-A326B92696F6}"/>
            </a:ext>
          </a:extLst>
        </xdr:cNvPr>
        <xdr:cNvSpPr txBox="1"/>
      </xdr:nvSpPr>
      <xdr:spPr>
        <a:xfrm>
          <a:off x="144145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541" name="楕円 540">
          <a:extLst>
            <a:ext uri="{FF2B5EF4-FFF2-40B4-BE49-F238E27FC236}">
              <a16:creationId xmlns:a16="http://schemas.microsoft.com/office/drawing/2014/main" id="{45CD44DA-DBB9-4628-B6F3-D3BA0910A122}"/>
            </a:ext>
          </a:extLst>
        </xdr:cNvPr>
        <xdr:cNvSpPr/>
      </xdr:nvSpPr>
      <xdr:spPr>
        <a:xfrm>
          <a:off x="13578840" y="663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99060</xdr:rowOff>
    </xdr:from>
    <xdr:to>
      <xdr:col>85</xdr:col>
      <xdr:colOff>127000</xdr:colOff>
      <xdr:row>39</xdr:row>
      <xdr:rowOff>142875</xdr:rowOff>
    </xdr:to>
    <xdr:cxnSp macro="">
      <xdr:nvCxnSpPr>
        <xdr:cNvPr id="542" name="直線コネクタ 541">
          <a:extLst>
            <a:ext uri="{FF2B5EF4-FFF2-40B4-BE49-F238E27FC236}">
              <a16:creationId xmlns:a16="http://schemas.microsoft.com/office/drawing/2014/main" id="{BD3D771A-B108-49B0-8AB4-C50362F3222D}"/>
            </a:ext>
          </a:extLst>
        </xdr:cNvPr>
        <xdr:cNvCxnSpPr/>
      </xdr:nvCxnSpPr>
      <xdr:spPr>
        <a:xfrm flipV="1">
          <a:off x="13629640" y="663702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114935</xdr:rowOff>
    </xdr:from>
    <xdr:to>
      <xdr:col>76</xdr:col>
      <xdr:colOff>165100</xdr:colOff>
      <xdr:row>40</xdr:row>
      <xdr:rowOff>45085</xdr:rowOff>
    </xdr:to>
    <xdr:sp macro="" textlink="">
      <xdr:nvSpPr>
        <xdr:cNvPr id="543" name="楕円 542">
          <a:extLst>
            <a:ext uri="{FF2B5EF4-FFF2-40B4-BE49-F238E27FC236}">
              <a16:creationId xmlns:a16="http://schemas.microsoft.com/office/drawing/2014/main" id="{BE30907D-1CC8-45EF-A436-B256D5BB71E1}"/>
            </a:ext>
          </a:extLst>
        </xdr:cNvPr>
        <xdr:cNvSpPr/>
      </xdr:nvSpPr>
      <xdr:spPr>
        <a:xfrm>
          <a:off x="12804140" y="6652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142875</xdr:rowOff>
    </xdr:from>
    <xdr:to>
      <xdr:col>81</xdr:col>
      <xdr:colOff>50800</xdr:colOff>
      <xdr:row>39</xdr:row>
      <xdr:rowOff>165735</xdr:rowOff>
    </xdr:to>
    <xdr:cxnSp macro="">
      <xdr:nvCxnSpPr>
        <xdr:cNvPr id="544" name="直線コネクタ 543">
          <a:extLst>
            <a:ext uri="{FF2B5EF4-FFF2-40B4-BE49-F238E27FC236}">
              <a16:creationId xmlns:a16="http://schemas.microsoft.com/office/drawing/2014/main" id="{DA3E14D2-E513-45FB-8B32-AFF1B4DA1DE6}"/>
            </a:ext>
          </a:extLst>
        </xdr:cNvPr>
        <xdr:cNvCxnSpPr/>
      </xdr:nvCxnSpPr>
      <xdr:spPr>
        <a:xfrm flipV="1">
          <a:off x="12854940" y="668083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61595</xdr:rowOff>
    </xdr:from>
    <xdr:to>
      <xdr:col>72</xdr:col>
      <xdr:colOff>38100</xdr:colOff>
      <xdr:row>39</xdr:row>
      <xdr:rowOff>163195</xdr:rowOff>
    </xdr:to>
    <xdr:sp macro="" textlink="">
      <xdr:nvSpPr>
        <xdr:cNvPr id="545" name="楕円 544">
          <a:extLst>
            <a:ext uri="{FF2B5EF4-FFF2-40B4-BE49-F238E27FC236}">
              <a16:creationId xmlns:a16="http://schemas.microsoft.com/office/drawing/2014/main" id="{2E285FB3-7D1D-4976-91CC-44311F6A264F}"/>
            </a:ext>
          </a:extLst>
        </xdr:cNvPr>
        <xdr:cNvSpPr/>
      </xdr:nvSpPr>
      <xdr:spPr>
        <a:xfrm>
          <a:off x="12029440" y="6599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112395</xdr:rowOff>
    </xdr:from>
    <xdr:to>
      <xdr:col>76</xdr:col>
      <xdr:colOff>114300</xdr:colOff>
      <xdr:row>39</xdr:row>
      <xdr:rowOff>165735</xdr:rowOff>
    </xdr:to>
    <xdr:cxnSp macro="">
      <xdr:nvCxnSpPr>
        <xdr:cNvPr id="546" name="直線コネクタ 545">
          <a:extLst>
            <a:ext uri="{FF2B5EF4-FFF2-40B4-BE49-F238E27FC236}">
              <a16:creationId xmlns:a16="http://schemas.microsoft.com/office/drawing/2014/main" id="{6715319C-5137-425D-8450-10E2FE837414}"/>
            </a:ext>
          </a:extLst>
        </xdr:cNvPr>
        <xdr:cNvCxnSpPr/>
      </xdr:nvCxnSpPr>
      <xdr:spPr>
        <a:xfrm>
          <a:off x="12072620" y="665035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10160</xdr:rowOff>
    </xdr:from>
    <xdr:to>
      <xdr:col>67</xdr:col>
      <xdr:colOff>101600</xdr:colOff>
      <xdr:row>39</xdr:row>
      <xdr:rowOff>111760</xdr:rowOff>
    </xdr:to>
    <xdr:sp macro="" textlink="">
      <xdr:nvSpPr>
        <xdr:cNvPr id="547" name="楕円 546">
          <a:extLst>
            <a:ext uri="{FF2B5EF4-FFF2-40B4-BE49-F238E27FC236}">
              <a16:creationId xmlns:a16="http://schemas.microsoft.com/office/drawing/2014/main" id="{ACB4F96A-F05C-46A4-AD30-7DEAF8A9E507}"/>
            </a:ext>
          </a:extLst>
        </xdr:cNvPr>
        <xdr:cNvSpPr/>
      </xdr:nvSpPr>
      <xdr:spPr>
        <a:xfrm>
          <a:off x="1123188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60960</xdr:rowOff>
    </xdr:from>
    <xdr:to>
      <xdr:col>71</xdr:col>
      <xdr:colOff>177800</xdr:colOff>
      <xdr:row>39</xdr:row>
      <xdr:rowOff>112395</xdr:rowOff>
    </xdr:to>
    <xdr:cxnSp macro="">
      <xdr:nvCxnSpPr>
        <xdr:cNvPr id="548" name="直線コネクタ 547">
          <a:extLst>
            <a:ext uri="{FF2B5EF4-FFF2-40B4-BE49-F238E27FC236}">
              <a16:creationId xmlns:a16="http://schemas.microsoft.com/office/drawing/2014/main" id="{7464C5F2-AC9A-43A7-AB98-01C386F7A13D}"/>
            </a:ext>
          </a:extLst>
        </xdr:cNvPr>
        <xdr:cNvCxnSpPr/>
      </xdr:nvCxnSpPr>
      <xdr:spPr>
        <a:xfrm>
          <a:off x="11282680" y="6598920"/>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E4BA8519-3A84-404C-82D1-AB3F975D42F0}"/>
            </a:ext>
          </a:extLst>
        </xdr:cNvPr>
        <xdr:cNvSpPr txBox="1"/>
      </xdr:nvSpPr>
      <xdr:spPr>
        <a:xfrm>
          <a:off x="134372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E73F5030-F35F-45D6-860F-1300D470DC8B}"/>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E466FD91-5B3A-4B03-BE2A-D0FFFEB2024D}"/>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EFD60C8A-8967-44F2-921E-6F3FBE6F0897}"/>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9F8CDABC-8B6D-4804-B4C0-53BC4CD98DC1}"/>
            </a:ext>
          </a:extLst>
        </xdr:cNvPr>
        <xdr:cNvSpPr txBox="1"/>
      </xdr:nvSpPr>
      <xdr:spPr>
        <a:xfrm>
          <a:off x="134372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36212</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A2A90EF7-A3C7-4A06-BA55-57CFCE1961E0}"/>
            </a:ext>
          </a:extLst>
        </xdr:cNvPr>
        <xdr:cNvSpPr txBox="1"/>
      </xdr:nvSpPr>
      <xdr:spPr>
        <a:xfrm>
          <a:off x="126752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154322</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5AB15EAD-5DEA-4A43-B5D8-512FF0CFE627}"/>
            </a:ext>
          </a:extLst>
        </xdr:cNvPr>
        <xdr:cNvSpPr txBox="1"/>
      </xdr:nvSpPr>
      <xdr:spPr>
        <a:xfrm>
          <a:off x="119005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102887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FB7EC30D-83DA-4F32-B1BC-E56EFF10CD95}"/>
            </a:ext>
          </a:extLst>
        </xdr:cNvPr>
        <xdr:cNvSpPr txBox="1"/>
      </xdr:nvSpPr>
      <xdr:spPr>
        <a:xfrm>
          <a:off x="1110298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AD8A1E6B-B7C8-42F8-A38D-BE57607BF2F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1DEEDB4A-00A0-42BD-BDA8-37A798A7A74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A8B953A0-2876-47C8-8C6C-6091BF2FCC7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141EBD61-AF99-43BF-87B5-B9789CC0EDC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90FD4CB7-D78B-4D6F-B76D-E802ABDDFC8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F3E8CA9D-E840-4B02-8733-B89E7F9D57B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3E9D4B11-ACE3-4EEB-8F82-B365861FDFB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21E0A691-9E3A-4DE0-9050-30AEC2CD508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D0CF5560-E317-4B48-8B8B-8286461748F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954F040C-336D-441A-83EC-57EE007B281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A59005E9-ACB2-4B70-BB49-45EAEFE596F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8" name="テキスト ボックス 567">
          <a:extLst>
            <a:ext uri="{FF2B5EF4-FFF2-40B4-BE49-F238E27FC236}">
              <a16:creationId xmlns:a16="http://schemas.microsoft.com/office/drawing/2014/main" id="{AAE8FB63-3405-4CBE-9012-C6BE0F91B93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DB2E5F4F-4AF1-4843-8AB6-6815C585AE5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0" name="テキスト ボックス 569">
          <a:extLst>
            <a:ext uri="{FF2B5EF4-FFF2-40B4-BE49-F238E27FC236}">
              <a16:creationId xmlns:a16="http://schemas.microsoft.com/office/drawing/2014/main" id="{D1BB7800-8276-4AFE-845B-C4964683C27D}"/>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68D36BEB-A4B5-4662-B4D1-C394E02DB08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2" name="テキスト ボックス 571">
          <a:extLst>
            <a:ext uri="{FF2B5EF4-FFF2-40B4-BE49-F238E27FC236}">
              <a16:creationId xmlns:a16="http://schemas.microsoft.com/office/drawing/2014/main" id="{46156648-17C5-44AB-A5E4-257156D46303}"/>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3A3311EA-0843-4220-945E-D2E012761DA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4" name="テキスト ボックス 573">
          <a:extLst>
            <a:ext uri="{FF2B5EF4-FFF2-40B4-BE49-F238E27FC236}">
              <a16:creationId xmlns:a16="http://schemas.microsoft.com/office/drawing/2014/main" id="{E12691F1-E9B4-4BBF-A973-DD6988519559}"/>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EC3EE632-8125-4F2A-BB65-70B64F60FA2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6" name="テキスト ボックス 575">
          <a:extLst>
            <a:ext uri="{FF2B5EF4-FFF2-40B4-BE49-F238E27FC236}">
              <a16:creationId xmlns:a16="http://schemas.microsoft.com/office/drawing/2014/main" id="{74EFC9DC-F98E-435E-A9D9-BC041A500FBB}"/>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B94506EF-05C7-40CB-90F9-77EC535759C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8" name="テキスト ボックス 577">
          <a:extLst>
            <a:ext uri="{FF2B5EF4-FFF2-40B4-BE49-F238E27FC236}">
              <a16:creationId xmlns:a16="http://schemas.microsoft.com/office/drawing/2014/main" id="{32A70F2C-6ECF-427A-A4D8-0C132638019C}"/>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22AC7019-9763-4C80-B44A-3A2EE44CD8F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80" name="直線コネクタ 579">
          <a:extLst>
            <a:ext uri="{FF2B5EF4-FFF2-40B4-BE49-F238E27FC236}">
              <a16:creationId xmlns:a16="http://schemas.microsoft.com/office/drawing/2014/main" id="{4AEB7D57-EE2A-48E7-B5F6-0DD68B2322E0}"/>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B13E7578-5FD5-4A5D-9340-FF07360F9C52}"/>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2" name="直線コネクタ 581">
          <a:extLst>
            <a:ext uri="{FF2B5EF4-FFF2-40B4-BE49-F238E27FC236}">
              <a16:creationId xmlns:a16="http://schemas.microsoft.com/office/drawing/2014/main" id="{7BF8D307-8F6F-4E1D-A5FE-CF6009D382EE}"/>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6532576B-27B0-441A-A652-657A5AC7E63C}"/>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4" name="直線コネクタ 583">
          <a:extLst>
            <a:ext uri="{FF2B5EF4-FFF2-40B4-BE49-F238E27FC236}">
              <a16:creationId xmlns:a16="http://schemas.microsoft.com/office/drawing/2014/main" id="{E5A73BDD-2867-4EA7-98BF-D6C27760ACEA}"/>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2EBDFF0E-E4BC-4A36-A3F5-25FA301D47F0}"/>
            </a:ext>
          </a:extLst>
        </xdr:cNvPr>
        <xdr:cNvSpPr txBox="1"/>
      </xdr:nvSpPr>
      <xdr:spPr>
        <a:xfrm>
          <a:off x="19547840" y="679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6" name="フローチャート: 判断 585">
          <a:extLst>
            <a:ext uri="{FF2B5EF4-FFF2-40B4-BE49-F238E27FC236}">
              <a16:creationId xmlns:a16="http://schemas.microsoft.com/office/drawing/2014/main" id="{B18AFC8F-788E-4793-96DB-3482FA6C6FBE}"/>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7" name="フローチャート: 判断 586">
          <a:extLst>
            <a:ext uri="{FF2B5EF4-FFF2-40B4-BE49-F238E27FC236}">
              <a16:creationId xmlns:a16="http://schemas.microsoft.com/office/drawing/2014/main" id="{12C90D36-0DE3-4360-82C8-4E1F71020B17}"/>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8" name="フローチャート: 判断 587">
          <a:extLst>
            <a:ext uri="{FF2B5EF4-FFF2-40B4-BE49-F238E27FC236}">
              <a16:creationId xmlns:a16="http://schemas.microsoft.com/office/drawing/2014/main" id="{8C2A2D2A-863E-4E18-A17E-CC8FCF4A8B77}"/>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589" name="フローチャート: 判断 588">
          <a:extLst>
            <a:ext uri="{FF2B5EF4-FFF2-40B4-BE49-F238E27FC236}">
              <a16:creationId xmlns:a16="http://schemas.microsoft.com/office/drawing/2014/main" id="{BAE4EB89-8EDF-4F55-8391-889EC6703CD3}"/>
            </a:ext>
          </a:extLst>
        </xdr:cNvPr>
        <xdr:cNvSpPr/>
      </xdr:nvSpPr>
      <xdr:spPr>
        <a:xfrm>
          <a:off x="17162780" y="6817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590" name="フローチャート: 判断 589">
          <a:extLst>
            <a:ext uri="{FF2B5EF4-FFF2-40B4-BE49-F238E27FC236}">
              <a16:creationId xmlns:a16="http://schemas.microsoft.com/office/drawing/2014/main" id="{D90B8685-1992-4D02-99C7-6C26279A3235}"/>
            </a:ext>
          </a:extLst>
        </xdr:cNvPr>
        <xdr:cNvSpPr/>
      </xdr:nvSpPr>
      <xdr:spPr>
        <a:xfrm>
          <a:off x="16388080" y="68658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FA91B88-22B1-479F-AE86-083638CE9B2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2E0390B-74D1-457C-B602-4E30C4AA495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CC52832-E0D4-4F85-AEA0-4C33940627A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8462FCC-15BD-45C5-9E8E-387766EA175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AF61E93-F6C0-4471-BBAC-3E515394D1B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97537</xdr:rowOff>
    </xdr:from>
    <xdr:to>
      <xdr:col>116</xdr:col>
      <xdr:colOff>114300</xdr:colOff>
      <xdr:row>41</xdr:row>
      <xdr:rowOff>27687</xdr:rowOff>
    </xdr:to>
    <xdr:sp macro="" textlink="">
      <xdr:nvSpPr>
        <xdr:cNvPr id="596" name="楕円 595">
          <a:extLst>
            <a:ext uri="{FF2B5EF4-FFF2-40B4-BE49-F238E27FC236}">
              <a16:creationId xmlns:a16="http://schemas.microsoft.com/office/drawing/2014/main" id="{7FDDF0D6-6587-4C30-8FF5-CD68D1F4E2CD}"/>
            </a:ext>
          </a:extLst>
        </xdr:cNvPr>
        <xdr:cNvSpPr/>
      </xdr:nvSpPr>
      <xdr:spPr>
        <a:xfrm>
          <a:off x="19458940" y="6803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120414</xdr:rowOff>
    </xdr:from>
    <xdr:ext cx="599010" cy="259045"/>
    <xdr:sp macro="" textlink="">
      <xdr:nvSpPr>
        <xdr:cNvPr id="597" name="【一般廃棄物処理施設】&#10;一人当たり有形固定資産（償却資産）額該当値テキスト">
          <a:extLst>
            <a:ext uri="{FF2B5EF4-FFF2-40B4-BE49-F238E27FC236}">
              <a16:creationId xmlns:a16="http://schemas.microsoft.com/office/drawing/2014/main" id="{E8AE7486-BF63-4AC9-AC0E-FEA7A632D1A3}"/>
            </a:ext>
          </a:extLst>
        </xdr:cNvPr>
        <xdr:cNvSpPr txBox="1"/>
      </xdr:nvSpPr>
      <xdr:spPr>
        <a:xfrm>
          <a:off x="19547840" y="66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116615</xdr:rowOff>
    </xdr:from>
    <xdr:to>
      <xdr:col>112</xdr:col>
      <xdr:colOff>38100</xdr:colOff>
      <xdr:row>41</xdr:row>
      <xdr:rowOff>46765</xdr:rowOff>
    </xdr:to>
    <xdr:sp macro="" textlink="">
      <xdr:nvSpPr>
        <xdr:cNvPr id="598" name="楕円 597">
          <a:extLst>
            <a:ext uri="{FF2B5EF4-FFF2-40B4-BE49-F238E27FC236}">
              <a16:creationId xmlns:a16="http://schemas.microsoft.com/office/drawing/2014/main" id="{300D5E75-B46B-4C51-9FFD-1FF51011F4D9}"/>
            </a:ext>
          </a:extLst>
        </xdr:cNvPr>
        <xdr:cNvSpPr/>
      </xdr:nvSpPr>
      <xdr:spPr>
        <a:xfrm>
          <a:off x="18735040" y="6822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148337</xdr:rowOff>
    </xdr:from>
    <xdr:to>
      <xdr:col>116</xdr:col>
      <xdr:colOff>63500</xdr:colOff>
      <xdr:row>40</xdr:row>
      <xdr:rowOff>167415</xdr:rowOff>
    </xdr:to>
    <xdr:cxnSp macro="">
      <xdr:nvCxnSpPr>
        <xdr:cNvPr id="599" name="直線コネクタ 598">
          <a:extLst>
            <a:ext uri="{FF2B5EF4-FFF2-40B4-BE49-F238E27FC236}">
              <a16:creationId xmlns:a16="http://schemas.microsoft.com/office/drawing/2014/main" id="{0A802BC4-C8CB-40F0-8287-D09CFE5D10A1}"/>
            </a:ext>
          </a:extLst>
        </xdr:cNvPr>
        <xdr:cNvCxnSpPr/>
      </xdr:nvCxnSpPr>
      <xdr:spPr>
        <a:xfrm flipV="1">
          <a:off x="18778220" y="6853937"/>
          <a:ext cx="731520" cy="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131656</xdr:rowOff>
    </xdr:from>
    <xdr:to>
      <xdr:col>107</xdr:col>
      <xdr:colOff>101600</xdr:colOff>
      <xdr:row>41</xdr:row>
      <xdr:rowOff>61806</xdr:rowOff>
    </xdr:to>
    <xdr:sp macro="" textlink="">
      <xdr:nvSpPr>
        <xdr:cNvPr id="600" name="楕円 599">
          <a:extLst>
            <a:ext uri="{FF2B5EF4-FFF2-40B4-BE49-F238E27FC236}">
              <a16:creationId xmlns:a16="http://schemas.microsoft.com/office/drawing/2014/main" id="{1919E04B-5CF9-44F1-ACC1-63589F087342}"/>
            </a:ext>
          </a:extLst>
        </xdr:cNvPr>
        <xdr:cNvSpPr/>
      </xdr:nvSpPr>
      <xdr:spPr>
        <a:xfrm>
          <a:off x="17937480" y="6837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167415</xdr:rowOff>
    </xdr:from>
    <xdr:to>
      <xdr:col>111</xdr:col>
      <xdr:colOff>177800</xdr:colOff>
      <xdr:row>41</xdr:row>
      <xdr:rowOff>11006</xdr:rowOff>
    </xdr:to>
    <xdr:cxnSp macro="">
      <xdr:nvCxnSpPr>
        <xdr:cNvPr id="601" name="直線コネクタ 600">
          <a:extLst>
            <a:ext uri="{FF2B5EF4-FFF2-40B4-BE49-F238E27FC236}">
              <a16:creationId xmlns:a16="http://schemas.microsoft.com/office/drawing/2014/main" id="{4126705E-9633-4CEC-962F-42D45D892D53}"/>
            </a:ext>
          </a:extLst>
        </xdr:cNvPr>
        <xdr:cNvCxnSpPr/>
      </xdr:nvCxnSpPr>
      <xdr:spPr>
        <a:xfrm flipV="1">
          <a:off x="17988280" y="6873015"/>
          <a:ext cx="789940" cy="1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134996</xdr:rowOff>
    </xdr:from>
    <xdr:to>
      <xdr:col>102</xdr:col>
      <xdr:colOff>165100</xdr:colOff>
      <xdr:row>41</xdr:row>
      <xdr:rowOff>65146</xdr:rowOff>
    </xdr:to>
    <xdr:sp macro="" textlink="">
      <xdr:nvSpPr>
        <xdr:cNvPr id="602" name="楕円 601">
          <a:extLst>
            <a:ext uri="{FF2B5EF4-FFF2-40B4-BE49-F238E27FC236}">
              <a16:creationId xmlns:a16="http://schemas.microsoft.com/office/drawing/2014/main" id="{BA61A3C6-E12E-415C-BC2A-881F2B94DADE}"/>
            </a:ext>
          </a:extLst>
        </xdr:cNvPr>
        <xdr:cNvSpPr/>
      </xdr:nvSpPr>
      <xdr:spPr>
        <a:xfrm>
          <a:off x="17162780" y="6840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11006</xdr:rowOff>
    </xdr:from>
    <xdr:to>
      <xdr:col>107</xdr:col>
      <xdr:colOff>50800</xdr:colOff>
      <xdr:row>41</xdr:row>
      <xdr:rowOff>14346</xdr:rowOff>
    </xdr:to>
    <xdr:cxnSp macro="">
      <xdr:nvCxnSpPr>
        <xdr:cNvPr id="603" name="直線コネクタ 602">
          <a:extLst>
            <a:ext uri="{FF2B5EF4-FFF2-40B4-BE49-F238E27FC236}">
              <a16:creationId xmlns:a16="http://schemas.microsoft.com/office/drawing/2014/main" id="{56393D4A-7128-4829-8D9D-973EFC00B67E}"/>
            </a:ext>
          </a:extLst>
        </xdr:cNvPr>
        <xdr:cNvCxnSpPr/>
      </xdr:nvCxnSpPr>
      <xdr:spPr>
        <a:xfrm flipV="1">
          <a:off x="17213580" y="6884246"/>
          <a:ext cx="7747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138627</xdr:rowOff>
    </xdr:from>
    <xdr:to>
      <xdr:col>98</xdr:col>
      <xdr:colOff>38100</xdr:colOff>
      <xdr:row>41</xdr:row>
      <xdr:rowOff>68777</xdr:rowOff>
    </xdr:to>
    <xdr:sp macro="" textlink="">
      <xdr:nvSpPr>
        <xdr:cNvPr id="604" name="楕円 603">
          <a:extLst>
            <a:ext uri="{FF2B5EF4-FFF2-40B4-BE49-F238E27FC236}">
              <a16:creationId xmlns:a16="http://schemas.microsoft.com/office/drawing/2014/main" id="{3ED6F62E-7D3C-4263-959B-1B3544B5F282}"/>
            </a:ext>
          </a:extLst>
        </xdr:cNvPr>
        <xdr:cNvSpPr/>
      </xdr:nvSpPr>
      <xdr:spPr>
        <a:xfrm>
          <a:off x="16388080" y="6844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14346</xdr:rowOff>
    </xdr:from>
    <xdr:to>
      <xdr:col>102</xdr:col>
      <xdr:colOff>114300</xdr:colOff>
      <xdr:row>41</xdr:row>
      <xdr:rowOff>17977</xdr:rowOff>
    </xdr:to>
    <xdr:cxnSp macro="">
      <xdr:nvCxnSpPr>
        <xdr:cNvPr id="605" name="直線コネクタ 604">
          <a:extLst>
            <a:ext uri="{FF2B5EF4-FFF2-40B4-BE49-F238E27FC236}">
              <a16:creationId xmlns:a16="http://schemas.microsoft.com/office/drawing/2014/main" id="{F752C623-9DC9-474B-9966-74C4DB61AB17}"/>
            </a:ext>
          </a:extLst>
        </xdr:cNvPr>
        <xdr:cNvCxnSpPr/>
      </xdr:nvCxnSpPr>
      <xdr:spPr>
        <a:xfrm flipV="1">
          <a:off x="16431260" y="6887586"/>
          <a:ext cx="78232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01E1ECBE-6071-4A80-A740-369EB367D2C3}"/>
            </a:ext>
          </a:extLst>
        </xdr:cNvPr>
        <xdr:cNvSpPr txBox="1"/>
      </xdr:nvSpPr>
      <xdr:spPr>
        <a:xfrm>
          <a:off x="18496495" y="65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E796DDF8-88D0-481F-A02D-EB0DB8525209}"/>
            </a:ext>
          </a:extLst>
        </xdr:cNvPr>
        <xdr:cNvSpPr txBox="1"/>
      </xdr:nvSpPr>
      <xdr:spPr>
        <a:xfrm>
          <a:off x="17734495" y="6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608" name="n_3aveValue【一般廃棄物処理施設】&#10;一人当たり有形固定資産（償却資産）額">
          <a:extLst>
            <a:ext uri="{FF2B5EF4-FFF2-40B4-BE49-F238E27FC236}">
              <a16:creationId xmlns:a16="http://schemas.microsoft.com/office/drawing/2014/main" id="{702FD46C-26AE-4D30-BC26-C00FA491DFF1}"/>
            </a:ext>
          </a:extLst>
        </xdr:cNvPr>
        <xdr:cNvSpPr txBox="1"/>
      </xdr:nvSpPr>
      <xdr:spPr>
        <a:xfrm>
          <a:off x="16936935" y="659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81508</xdr:rowOff>
    </xdr:from>
    <xdr:ext cx="534377" cy="259045"/>
    <xdr:sp macro="" textlink="">
      <xdr:nvSpPr>
        <xdr:cNvPr id="609" name="n_4aveValue【一般廃棄物処理施設】&#10;一人当たり有形固定資産（償却資産）額">
          <a:extLst>
            <a:ext uri="{FF2B5EF4-FFF2-40B4-BE49-F238E27FC236}">
              <a16:creationId xmlns:a16="http://schemas.microsoft.com/office/drawing/2014/main" id="{732819B5-1335-4206-9D65-3FA4AC470860}"/>
            </a:ext>
          </a:extLst>
        </xdr:cNvPr>
        <xdr:cNvSpPr txBox="1"/>
      </xdr:nvSpPr>
      <xdr:spPr>
        <a:xfrm>
          <a:off x="16194551" y="69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37892</xdr:rowOff>
    </xdr:from>
    <xdr:ext cx="599010" cy="259045"/>
    <xdr:sp macro="" textlink="">
      <xdr:nvSpPr>
        <xdr:cNvPr id="610" name="n_1mainValue【一般廃棄物処理施設】&#10;一人当たり有形固定資産（償却資産）額">
          <a:extLst>
            <a:ext uri="{FF2B5EF4-FFF2-40B4-BE49-F238E27FC236}">
              <a16:creationId xmlns:a16="http://schemas.microsoft.com/office/drawing/2014/main" id="{5C6EC036-217D-4698-BB80-E277336E3484}"/>
            </a:ext>
          </a:extLst>
        </xdr:cNvPr>
        <xdr:cNvSpPr txBox="1"/>
      </xdr:nvSpPr>
      <xdr:spPr>
        <a:xfrm>
          <a:off x="18496495" y="691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52933</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8E0F7271-70F7-44A6-8089-3B72C481398D}"/>
            </a:ext>
          </a:extLst>
        </xdr:cNvPr>
        <xdr:cNvSpPr txBox="1"/>
      </xdr:nvSpPr>
      <xdr:spPr>
        <a:xfrm>
          <a:off x="17734495" y="692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56273</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52AE8E8C-374B-42D8-A379-773B97747622}"/>
            </a:ext>
          </a:extLst>
        </xdr:cNvPr>
        <xdr:cNvSpPr txBox="1"/>
      </xdr:nvSpPr>
      <xdr:spPr>
        <a:xfrm>
          <a:off x="16936935" y="692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85304</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E5DA37BC-BA17-41D6-AA4E-930DC26653A3}"/>
            </a:ext>
          </a:extLst>
        </xdr:cNvPr>
        <xdr:cNvSpPr txBox="1"/>
      </xdr:nvSpPr>
      <xdr:spPr>
        <a:xfrm>
          <a:off x="16162235" y="662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B58A3AE5-15E2-4C85-AE9E-F3E2379512C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BC187818-A815-4017-B2CF-513A1F13E18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FBB92900-0241-4A39-9991-B6D75F6E4A3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5E2D0AB4-E409-46C8-A5FD-D7615677C9C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3F17F67A-BB90-4E97-AC5C-13BC4B3EC69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F3AEDC4D-C18D-4AF0-9405-FA27C7C8891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3C60667C-EDFA-4810-B698-A7B994F7D65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F41D8CCE-FA6D-47FB-8520-64189F5115C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CAB938E9-D476-4AA9-820A-03562DAC04F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E9B67D07-C8A5-4819-B8F6-C823D405B00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A057A98E-4B65-4632-B34E-04725CB7AE3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A8CD6CD3-1F83-4B57-8BB0-2D56F8646D6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87C9F6CC-160A-49F2-9F6A-81A57DB4E8D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92A8185A-EF08-4B67-8A3C-940879469343}"/>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F578045B-7C5C-48B2-98AF-0366FF5AA1C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32B0F98C-D796-4BEC-AD68-6F232391443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12F38BAE-6B63-4EA7-A431-CEA42751367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6E0BF680-2139-48DA-AAED-E8437877ED3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0C409425-872F-4D72-A27A-2CE41579274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5E31CE31-5715-4478-B02F-A9FD9C741DF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97153459-9923-4A8C-836F-2832F5B9588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2BA1549C-6609-442D-95C0-BE20131C0EA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4A1F54DB-4735-447A-B818-0DE47D66DCD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95A640B6-FBED-44C9-AED7-5A0C92CD9D5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F771B3E0-C55E-4562-8596-FCE35DF165D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188B1370-DF81-42CC-B0B0-1D841E7370E4}"/>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803E8842-0F87-4DD5-8B0E-2089B0D9A19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1127A31F-C379-482C-8541-762C70A905B1}"/>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2" name="【保健センター・保健所】&#10;有形固定資産減価償却率最大値テキスト">
          <a:extLst>
            <a:ext uri="{FF2B5EF4-FFF2-40B4-BE49-F238E27FC236}">
              <a16:creationId xmlns:a16="http://schemas.microsoft.com/office/drawing/2014/main" id="{92221500-CFD7-41B4-8ACB-F970B0184D95}"/>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3" name="直線コネクタ 642">
          <a:extLst>
            <a:ext uri="{FF2B5EF4-FFF2-40B4-BE49-F238E27FC236}">
              <a16:creationId xmlns:a16="http://schemas.microsoft.com/office/drawing/2014/main" id="{2788E136-8BA8-4AF1-9896-DB8959468F28}"/>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49A28F1E-828F-4FDE-8E3A-4EBC16708E55}"/>
            </a:ext>
          </a:extLst>
        </xdr:cNvPr>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5" name="フローチャート: 判断 644">
          <a:extLst>
            <a:ext uri="{FF2B5EF4-FFF2-40B4-BE49-F238E27FC236}">
              <a16:creationId xmlns:a16="http://schemas.microsoft.com/office/drawing/2014/main" id="{1489FF3E-2B1B-42E6-9A0E-7C2B9A3C987E}"/>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6" name="フローチャート: 判断 645">
          <a:extLst>
            <a:ext uri="{FF2B5EF4-FFF2-40B4-BE49-F238E27FC236}">
              <a16:creationId xmlns:a16="http://schemas.microsoft.com/office/drawing/2014/main" id="{8A6CD8D5-FF65-472F-B1C5-E175CE07B3D4}"/>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7" name="フローチャート: 判断 646">
          <a:extLst>
            <a:ext uri="{FF2B5EF4-FFF2-40B4-BE49-F238E27FC236}">
              <a16:creationId xmlns:a16="http://schemas.microsoft.com/office/drawing/2014/main" id="{092F34BD-9617-493F-B096-21F187FC7AB0}"/>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8" name="フローチャート: 判断 647">
          <a:extLst>
            <a:ext uri="{FF2B5EF4-FFF2-40B4-BE49-F238E27FC236}">
              <a16:creationId xmlns:a16="http://schemas.microsoft.com/office/drawing/2014/main" id="{7F61A442-F149-4E6E-BB7B-CC2B772EFB78}"/>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9" name="フローチャート: 判断 648">
          <a:extLst>
            <a:ext uri="{FF2B5EF4-FFF2-40B4-BE49-F238E27FC236}">
              <a16:creationId xmlns:a16="http://schemas.microsoft.com/office/drawing/2014/main" id="{9C498750-125A-4747-A423-EB10A16C50C2}"/>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A115571-9EFE-4774-B597-FB4112B87D0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91CB03D-DCE9-440F-9541-708AF0B3E31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0D7F5DE-C37D-4142-B3DE-268549347B7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036581B-76A9-4F82-9A22-D6CFBCDA411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B4987F2-0744-495C-90D8-0A1C72C2C22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71665</xdr:rowOff>
    </xdr:from>
    <xdr:to>
      <xdr:col>85</xdr:col>
      <xdr:colOff>177800</xdr:colOff>
      <xdr:row>61</xdr:row>
      <xdr:rowOff>1815</xdr:rowOff>
    </xdr:to>
    <xdr:sp macro="" textlink="">
      <xdr:nvSpPr>
        <xdr:cNvPr id="655" name="楕円 654">
          <a:extLst>
            <a:ext uri="{FF2B5EF4-FFF2-40B4-BE49-F238E27FC236}">
              <a16:creationId xmlns:a16="http://schemas.microsoft.com/office/drawing/2014/main" id="{3D207768-E32D-4834-B698-48B5DB896024}"/>
            </a:ext>
          </a:extLst>
        </xdr:cNvPr>
        <xdr:cNvSpPr/>
      </xdr:nvSpPr>
      <xdr:spPr>
        <a:xfrm>
          <a:off x="14325600" y="101300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50092</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E30FE7FE-77B5-4A38-9B24-336DB494D621}"/>
            </a:ext>
          </a:extLst>
        </xdr:cNvPr>
        <xdr:cNvSpPr txBox="1"/>
      </xdr:nvSpPr>
      <xdr:spPr>
        <a:xfrm>
          <a:off x="14414500" y="101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56969</xdr:rowOff>
    </xdr:from>
    <xdr:to>
      <xdr:col>81</xdr:col>
      <xdr:colOff>101600</xdr:colOff>
      <xdr:row>61</xdr:row>
      <xdr:rowOff>158569</xdr:rowOff>
    </xdr:to>
    <xdr:sp macro="" textlink="">
      <xdr:nvSpPr>
        <xdr:cNvPr id="657" name="楕円 656">
          <a:extLst>
            <a:ext uri="{FF2B5EF4-FFF2-40B4-BE49-F238E27FC236}">
              <a16:creationId xmlns:a16="http://schemas.microsoft.com/office/drawing/2014/main" id="{2D85ECDA-A95D-4A3D-BF4F-8EA33E70749C}"/>
            </a:ext>
          </a:extLst>
        </xdr:cNvPr>
        <xdr:cNvSpPr/>
      </xdr:nvSpPr>
      <xdr:spPr>
        <a:xfrm>
          <a:off x="13578840" y="102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122465</xdr:rowOff>
    </xdr:from>
    <xdr:to>
      <xdr:col>85</xdr:col>
      <xdr:colOff>127000</xdr:colOff>
      <xdr:row>61</xdr:row>
      <xdr:rowOff>107769</xdr:rowOff>
    </xdr:to>
    <xdr:cxnSp macro="">
      <xdr:nvCxnSpPr>
        <xdr:cNvPr id="658" name="直線コネクタ 657">
          <a:extLst>
            <a:ext uri="{FF2B5EF4-FFF2-40B4-BE49-F238E27FC236}">
              <a16:creationId xmlns:a16="http://schemas.microsoft.com/office/drawing/2014/main" id="{4A7EFDA9-FCF2-493D-AC5F-72D989B07296}"/>
            </a:ext>
          </a:extLst>
        </xdr:cNvPr>
        <xdr:cNvCxnSpPr/>
      </xdr:nvCxnSpPr>
      <xdr:spPr>
        <a:xfrm flipV="1">
          <a:off x="13629640" y="10180865"/>
          <a:ext cx="746760" cy="1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659" name="楕円 658">
          <a:extLst>
            <a:ext uri="{FF2B5EF4-FFF2-40B4-BE49-F238E27FC236}">
              <a16:creationId xmlns:a16="http://schemas.microsoft.com/office/drawing/2014/main" id="{AEF97CA0-C9E2-40C4-9270-C99B24A52375}"/>
            </a:ext>
          </a:extLst>
        </xdr:cNvPr>
        <xdr:cNvSpPr/>
      </xdr:nvSpPr>
      <xdr:spPr>
        <a:xfrm>
          <a:off x="12804140" y="102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71846</xdr:rowOff>
    </xdr:from>
    <xdr:to>
      <xdr:col>81</xdr:col>
      <xdr:colOff>50800</xdr:colOff>
      <xdr:row>61</xdr:row>
      <xdr:rowOff>107769</xdr:rowOff>
    </xdr:to>
    <xdr:cxnSp macro="">
      <xdr:nvCxnSpPr>
        <xdr:cNvPr id="660" name="直線コネクタ 659">
          <a:extLst>
            <a:ext uri="{FF2B5EF4-FFF2-40B4-BE49-F238E27FC236}">
              <a16:creationId xmlns:a16="http://schemas.microsoft.com/office/drawing/2014/main" id="{B1CCC147-496B-4A7E-B8BC-7CF8F53D48EA}"/>
            </a:ext>
          </a:extLst>
        </xdr:cNvPr>
        <xdr:cNvCxnSpPr/>
      </xdr:nvCxnSpPr>
      <xdr:spPr>
        <a:xfrm>
          <a:off x="12854940" y="10297886"/>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156573</xdr:rowOff>
    </xdr:from>
    <xdr:to>
      <xdr:col>72</xdr:col>
      <xdr:colOff>38100</xdr:colOff>
      <xdr:row>61</xdr:row>
      <xdr:rowOff>86723</xdr:rowOff>
    </xdr:to>
    <xdr:sp macro="" textlink="">
      <xdr:nvSpPr>
        <xdr:cNvPr id="661" name="楕円 660">
          <a:extLst>
            <a:ext uri="{FF2B5EF4-FFF2-40B4-BE49-F238E27FC236}">
              <a16:creationId xmlns:a16="http://schemas.microsoft.com/office/drawing/2014/main" id="{186DEFC5-FEEC-4542-8192-03B55EA74D41}"/>
            </a:ext>
          </a:extLst>
        </xdr:cNvPr>
        <xdr:cNvSpPr/>
      </xdr:nvSpPr>
      <xdr:spPr>
        <a:xfrm>
          <a:off x="12029440" y="10214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35923</xdr:rowOff>
    </xdr:from>
    <xdr:to>
      <xdr:col>76</xdr:col>
      <xdr:colOff>114300</xdr:colOff>
      <xdr:row>61</xdr:row>
      <xdr:rowOff>71846</xdr:rowOff>
    </xdr:to>
    <xdr:cxnSp macro="">
      <xdr:nvCxnSpPr>
        <xdr:cNvPr id="662" name="直線コネクタ 661">
          <a:extLst>
            <a:ext uri="{FF2B5EF4-FFF2-40B4-BE49-F238E27FC236}">
              <a16:creationId xmlns:a16="http://schemas.microsoft.com/office/drawing/2014/main" id="{FD2C8BC2-2D24-45B3-AD85-DDB9764407A0}"/>
            </a:ext>
          </a:extLst>
        </xdr:cNvPr>
        <xdr:cNvCxnSpPr/>
      </xdr:nvCxnSpPr>
      <xdr:spPr>
        <a:xfrm>
          <a:off x="12072620" y="10261963"/>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663" name="楕円 662">
          <a:extLst>
            <a:ext uri="{FF2B5EF4-FFF2-40B4-BE49-F238E27FC236}">
              <a16:creationId xmlns:a16="http://schemas.microsoft.com/office/drawing/2014/main" id="{09636FF0-CA0E-4C02-9BF7-434FD109721E}"/>
            </a:ext>
          </a:extLst>
        </xdr:cNvPr>
        <xdr:cNvSpPr/>
      </xdr:nvSpPr>
      <xdr:spPr>
        <a:xfrm>
          <a:off x="11231880" y="1017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35923</xdr:rowOff>
    </xdr:to>
    <xdr:cxnSp macro="">
      <xdr:nvCxnSpPr>
        <xdr:cNvPr id="664" name="直線コネクタ 663">
          <a:extLst>
            <a:ext uri="{FF2B5EF4-FFF2-40B4-BE49-F238E27FC236}">
              <a16:creationId xmlns:a16="http://schemas.microsoft.com/office/drawing/2014/main" id="{4E0B1641-FFD8-4298-8ACF-A4D9DE554AD4}"/>
            </a:ext>
          </a:extLst>
        </xdr:cNvPr>
        <xdr:cNvCxnSpPr/>
      </xdr:nvCxnSpPr>
      <xdr:spPr>
        <a:xfrm>
          <a:off x="11282680" y="10221685"/>
          <a:ext cx="78994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6B392C9B-913C-4840-A419-4B4360796EC4}"/>
            </a:ext>
          </a:extLst>
        </xdr:cNvPr>
        <xdr:cNvSpPr txBox="1"/>
      </xdr:nvSpPr>
      <xdr:spPr>
        <a:xfrm>
          <a:off x="13437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7172AEC8-81C3-438E-B491-5A203EA44C1D}"/>
            </a:ext>
          </a:extLst>
        </xdr:cNvPr>
        <xdr:cNvSpPr txBox="1"/>
      </xdr:nvSpPr>
      <xdr:spPr>
        <a:xfrm>
          <a:off x="12675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E3564F05-5684-427C-BE30-8B9F802E251C}"/>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15DA7151-23B6-4DB9-830B-37F976716B24}"/>
            </a:ext>
          </a:extLst>
        </xdr:cNvPr>
        <xdr:cNvSpPr txBox="1"/>
      </xdr:nvSpPr>
      <xdr:spPr>
        <a:xfrm>
          <a:off x="1110298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149696</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E6275E0E-E6EE-4CB1-8D35-0906320F54FF}"/>
            </a:ext>
          </a:extLst>
        </xdr:cNvPr>
        <xdr:cNvSpPr txBox="1"/>
      </xdr:nvSpPr>
      <xdr:spPr>
        <a:xfrm>
          <a:off x="13437244"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AECAC664-D29F-44B8-9099-B916BA7E5DEB}"/>
            </a:ext>
          </a:extLst>
        </xdr:cNvPr>
        <xdr:cNvSpPr txBox="1"/>
      </xdr:nvSpPr>
      <xdr:spPr>
        <a:xfrm>
          <a:off x="1267524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77850</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B74DB700-5932-4C9A-BD0C-F80138945616}"/>
            </a:ext>
          </a:extLst>
        </xdr:cNvPr>
        <xdr:cNvSpPr txBox="1"/>
      </xdr:nvSpPr>
      <xdr:spPr>
        <a:xfrm>
          <a:off x="1190054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934EB887-8442-4EB2-8925-A1A8CCA8511A}"/>
            </a:ext>
          </a:extLst>
        </xdr:cNvPr>
        <xdr:cNvSpPr txBox="1"/>
      </xdr:nvSpPr>
      <xdr:spPr>
        <a:xfrm>
          <a:off x="1110298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96DF5248-9DEA-478C-AC29-12CAD866F5A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D3F97674-C384-4D61-B823-A9B445E16DE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818141A3-031E-4851-81E0-E329B2769ED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BA9A6663-4323-4D4E-B67F-E801A119598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76582C79-8E8E-4EEF-9A75-A15FAFEC958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0C53BE90-8934-4D8E-89AC-4EB18231DC7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8718E839-7363-4C13-98C0-B5C7F98B9C0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BD518F34-5B5D-4D22-8103-71181FA907E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3FBF86F5-D276-46DC-B93D-58F7EB80F3B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14B307E0-428E-4CA8-8A4F-C00FF147C1E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753B0E6D-2352-4D78-981A-B3907FAFDAE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091AA7BD-62B1-4BD7-A983-714DA516C035}"/>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BE5E7344-9C8B-40D4-A9CE-EEBC854B40E3}"/>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12605F5B-F4CF-41C4-8AA6-4AB494BCD93E}"/>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3E1D9E74-56B3-425D-81E1-98C1093E6E8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EB12437F-8147-42E3-9CF1-2DA7A977465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EA845816-1A75-41AD-ADDC-DF89E63DFA4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9470AFB6-2269-4509-B4B5-F44990F04C2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12EFA1CD-0432-4D4F-A53C-7831DD6B5C0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5ADAB3F9-6565-4C12-9D3B-BFDBD7F38A0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1B09CBE0-E19A-40BB-9A46-F16926C3D67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4" name="直線コネクタ 693">
          <a:extLst>
            <a:ext uri="{FF2B5EF4-FFF2-40B4-BE49-F238E27FC236}">
              <a16:creationId xmlns:a16="http://schemas.microsoft.com/office/drawing/2014/main" id="{A48A775D-7A5E-438E-8A44-1CFBCAC0D084}"/>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45F6FFA0-719A-4B0E-99D9-02013E674C8A}"/>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6" name="直線コネクタ 695">
          <a:extLst>
            <a:ext uri="{FF2B5EF4-FFF2-40B4-BE49-F238E27FC236}">
              <a16:creationId xmlns:a16="http://schemas.microsoft.com/office/drawing/2014/main" id="{BD39BA4E-FFB9-48ED-906F-754570FD6A03}"/>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36FDB369-56D8-4BFD-AF30-AE51CCDAE92E}"/>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8" name="直線コネクタ 697">
          <a:extLst>
            <a:ext uri="{FF2B5EF4-FFF2-40B4-BE49-F238E27FC236}">
              <a16:creationId xmlns:a16="http://schemas.microsoft.com/office/drawing/2014/main" id="{94FE9218-880A-4EE7-92AD-4CC6630A4B9B}"/>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B1C4A0BF-F144-45E2-A43D-13013B1B5CAD}"/>
            </a:ext>
          </a:extLst>
        </xdr:cNvPr>
        <xdr:cNvSpPr txBox="1"/>
      </xdr:nvSpPr>
      <xdr:spPr>
        <a:xfrm>
          <a:off x="19547840" y="1022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700" name="フローチャート: 判断 699">
          <a:extLst>
            <a:ext uri="{FF2B5EF4-FFF2-40B4-BE49-F238E27FC236}">
              <a16:creationId xmlns:a16="http://schemas.microsoft.com/office/drawing/2014/main" id="{346D2E81-D435-478D-97CC-81AB7AB29E90}"/>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701" name="フローチャート: 判断 700">
          <a:extLst>
            <a:ext uri="{FF2B5EF4-FFF2-40B4-BE49-F238E27FC236}">
              <a16:creationId xmlns:a16="http://schemas.microsoft.com/office/drawing/2014/main" id="{17228816-583B-47F8-8E28-DF202823AE0B}"/>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2" name="フローチャート: 判断 701">
          <a:extLst>
            <a:ext uri="{FF2B5EF4-FFF2-40B4-BE49-F238E27FC236}">
              <a16:creationId xmlns:a16="http://schemas.microsoft.com/office/drawing/2014/main" id="{445359AD-051E-4C38-88A1-068FB0D1A3AA}"/>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3" name="フローチャート: 判断 702">
          <a:extLst>
            <a:ext uri="{FF2B5EF4-FFF2-40B4-BE49-F238E27FC236}">
              <a16:creationId xmlns:a16="http://schemas.microsoft.com/office/drawing/2014/main" id="{050F14DD-FAA2-4879-ABE1-68416FFDC13B}"/>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704" name="フローチャート: 判断 703">
          <a:extLst>
            <a:ext uri="{FF2B5EF4-FFF2-40B4-BE49-F238E27FC236}">
              <a16:creationId xmlns:a16="http://schemas.microsoft.com/office/drawing/2014/main" id="{85CAE22F-AE3E-477E-A1D8-08E79B338350}"/>
            </a:ext>
          </a:extLst>
        </xdr:cNvPr>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AE3F998-26D5-4610-B381-F0AA92BEBBB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3C509BF-24A4-45B0-89D7-87529437163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F4A1FCB-0EAE-445C-8559-2EB441C16F7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6397ADD-3092-4913-983A-A87EA5CB98A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8090929-096A-4A71-9E86-147A22D9B06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10" name="楕円 709">
          <a:extLst>
            <a:ext uri="{FF2B5EF4-FFF2-40B4-BE49-F238E27FC236}">
              <a16:creationId xmlns:a16="http://schemas.microsoft.com/office/drawing/2014/main" id="{30661AB7-4F94-4F3D-80D2-F1EE701F1EAD}"/>
            </a:ext>
          </a:extLst>
        </xdr:cNvPr>
        <xdr:cNvSpPr/>
      </xdr:nvSpPr>
      <xdr:spPr>
        <a:xfrm>
          <a:off x="1945894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93A3CF88-B273-4C9A-83D3-C459AD25761F}"/>
            </a:ext>
          </a:extLst>
        </xdr:cNvPr>
        <xdr:cNvSpPr txBox="1"/>
      </xdr:nvSpPr>
      <xdr:spPr>
        <a:xfrm>
          <a:off x="1954784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12" name="楕円 711">
          <a:extLst>
            <a:ext uri="{FF2B5EF4-FFF2-40B4-BE49-F238E27FC236}">
              <a16:creationId xmlns:a16="http://schemas.microsoft.com/office/drawing/2014/main" id="{001563CE-A1EB-4066-9C4B-0D74BB3FCEC1}"/>
            </a:ext>
          </a:extLst>
        </xdr:cNvPr>
        <xdr:cNvSpPr/>
      </xdr:nvSpPr>
      <xdr:spPr>
        <a:xfrm>
          <a:off x="1873504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713" name="直線コネクタ 712">
          <a:extLst>
            <a:ext uri="{FF2B5EF4-FFF2-40B4-BE49-F238E27FC236}">
              <a16:creationId xmlns:a16="http://schemas.microsoft.com/office/drawing/2014/main" id="{8E7F2033-4D5C-4C02-A37B-DD606C623789}"/>
            </a:ext>
          </a:extLst>
        </xdr:cNvPr>
        <xdr:cNvCxnSpPr/>
      </xdr:nvCxnSpPr>
      <xdr:spPr>
        <a:xfrm>
          <a:off x="18778220" y="105727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714" name="楕円 713">
          <a:extLst>
            <a:ext uri="{FF2B5EF4-FFF2-40B4-BE49-F238E27FC236}">
              <a16:creationId xmlns:a16="http://schemas.microsoft.com/office/drawing/2014/main" id="{A28C7F18-B242-4EB2-9935-FCD5D44C6F73}"/>
            </a:ext>
          </a:extLst>
        </xdr:cNvPr>
        <xdr:cNvSpPr/>
      </xdr:nvSpPr>
      <xdr:spPr>
        <a:xfrm>
          <a:off x="17937480" y="10530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715" name="直線コネクタ 714">
          <a:extLst>
            <a:ext uri="{FF2B5EF4-FFF2-40B4-BE49-F238E27FC236}">
              <a16:creationId xmlns:a16="http://schemas.microsoft.com/office/drawing/2014/main" id="{2B10469D-AD09-4E88-A2B3-8628FDCF0A38}"/>
            </a:ext>
          </a:extLst>
        </xdr:cNvPr>
        <xdr:cNvCxnSpPr/>
      </xdr:nvCxnSpPr>
      <xdr:spPr>
        <a:xfrm flipV="1">
          <a:off x="17988280" y="1057275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716" name="楕円 715">
          <a:extLst>
            <a:ext uri="{FF2B5EF4-FFF2-40B4-BE49-F238E27FC236}">
              <a16:creationId xmlns:a16="http://schemas.microsoft.com/office/drawing/2014/main" id="{ED7153D4-6C30-46CB-B81F-72A676F9E9B3}"/>
            </a:ext>
          </a:extLst>
        </xdr:cNvPr>
        <xdr:cNvSpPr/>
      </xdr:nvSpPr>
      <xdr:spPr>
        <a:xfrm>
          <a:off x="17162780" y="10534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20574</xdr:rowOff>
    </xdr:to>
    <xdr:cxnSp macro="">
      <xdr:nvCxnSpPr>
        <xdr:cNvPr id="717" name="直線コネクタ 716">
          <a:extLst>
            <a:ext uri="{FF2B5EF4-FFF2-40B4-BE49-F238E27FC236}">
              <a16:creationId xmlns:a16="http://schemas.microsoft.com/office/drawing/2014/main" id="{29E19266-1A4B-4242-A687-EE20809355EB}"/>
            </a:ext>
          </a:extLst>
        </xdr:cNvPr>
        <xdr:cNvCxnSpPr/>
      </xdr:nvCxnSpPr>
      <xdr:spPr>
        <a:xfrm flipV="1">
          <a:off x="17213580" y="1057732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718" name="楕円 717">
          <a:extLst>
            <a:ext uri="{FF2B5EF4-FFF2-40B4-BE49-F238E27FC236}">
              <a16:creationId xmlns:a16="http://schemas.microsoft.com/office/drawing/2014/main" id="{172956A2-6590-494A-AE4E-9FB11D9C8FA7}"/>
            </a:ext>
          </a:extLst>
        </xdr:cNvPr>
        <xdr:cNvSpPr/>
      </xdr:nvSpPr>
      <xdr:spPr>
        <a:xfrm>
          <a:off x="16388080" y="10534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20574</xdr:rowOff>
    </xdr:to>
    <xdr:cxnSp macro="">
      <xdr:nvCxnSpPr>
        <xdr:cNvPr id="719" name="直線コネクタ 718">
          <a:extLst>
            <a:ext uri="{FF2B5EF4-FFF2-40B4-BE49-F238E27FC236}">
              <a16:creationId xmlns:a16="http://schemas.microsoft.com/office/drawing/2014/main" id="{ECCAD5CB-03BD-4753-B961-F5DF05B274C6}"/>
            </a:ext>
          </a:extLst>
        </xdr:cNvPr>
        <xdr:cNvCxnSpPr/>
      </xdr:nvCxnSpPr>
      <xdr:spPr>
        <a:xfrm>
          <a:off x="16431260" y="105818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20" name="n_1aveValue【保健センター・保健所】&#10;一人当たり面積">
          <a:extLst>
            <a:ext uri="{FF2B5EF4-FFF2-40B4-BE49-F238E27FC236}">
              <a16:creationId xmlns:a16="http://schemas.microsoft.com/office/drawing/2014/main" id="{200E5A30-CAAA-46EC-9774-436CEA69FACD}"/>
            </a:ext>
          </a:extLst>
        </xdr:cNvPr>
        <xdr:cNvSpPr txBox="1"/>
      </xdr:nvSpPr>
      <xdr:spPr>
        <a:xfrm>
          <a:off x="185611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21" name="n_2aveValue【保健センター・保健所】&#10;一人当たり面積">
          <a:extLst>
            <a:ext uri="{FF2B5EF4-FFF2-40B4-BE49-F238E27FC236}">
              <a16:creationId xmlns:a16="http://schemas.microsoft.com/office/drawing/2014/main" id="{8FAD16E4-A33C-48AF-A65C-1DC363F55E4D}"/>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2" name="n_3aveValue【保健センター・保健所】&#10;一人当たり面積">
          <a:extLst>
            <a:ext uri="{FF2B5EF4-FFF2-40B4-BE49-F238E27FC236}">
              <a16:creationId xmlns:a16="http://schemas.microsoft.com/office/drawing/2014/main" id="{6CAC235B-58B5-4967-B9DF-398216C90D30}"/>
            </a:ext>
          </a:extLst>
        </xdr:cNvPr>
        <xdr:cNvSpPr txBox="1"/>
      </xdr:nvSpPr>
      <xdr:spPr>
        <a:xfrm>
          <a:off x="170015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23" name="n_4aveValue【保健センター・保健所】&#10;一人当たり面積">
          <a:extLst>
            <a:ext uri="{FF2B5EF4-FFF2-40B4-BE49-F238E27FC236}">
              <a16:creationId xmlns:a16="http://schemas.microsoft.com/office/drawing/2014/main" id="{7495D686-B96C-464C-8AFE-E9127CC018BD}"/>
            </a:ext>
          </a:extLst>
        </xdr:cNvPr>
        <xdr:cNvSpPr txBox="1"/>
      </xdr:nvSpPr>
      <xdr:spPr>
        <a:xfrm>
          <a:off x="162268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24" name="n_1mainValue【保健センター・保健所】&#10;一人当たり面積">
          <a:extLst>
            <a:ext uri="{FF2B5EF4-FFF2-40B4-BE49-F238E27FC236}">
              <a16:creationId xmlns:a16="http://schemas.microsoft.com/office/drawing/2014/main" id="{EDD078A2-2F58-4C6F-84C3-1369C21EB610}"/>
            </a:ext>
          </a:extLst>
        </xdr:cNvPr>
        <xdr:cNvSpPr txBox="1"/>
      </xdr:nvSpPr>
      <xdr:spPr>
        <a:xfrm>
          <a:off x="185611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25" name="n_2mainValue【保健センター・保健所】&#10;一人当たり面積">
          <a:extLst>
            <a:ext uri="{FF2B5EF4-FFF2-40B4-BE49-F238E27FC236}">
              <a16:creationId xmlns:a16="http://schemas.microsoft.com/office/drawing/2014/main" id="{1E2C6FC1-0405-4A32-AA32-71310D1B2E47}"/>
            </a:ext>
          </a:extLst>
        </xdr:cNvPr>
        <xdr:cNvSpPr txBox="1"/>
      </xdr:nvSpPr>
      <xdr:spPr>
        <a:xfrm>
          <a:off x="1777626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726" name="n_3mainValue【保健センター・保健所】&#10;一人当たり面積">
          <a:extLst>
            <a:ext uri="{FF2B5EF4-FFF2-40B4-BE49-F238E27FC236}">
              <a16:creationId xmlns:a16="http://schemas.microsoft.com/office/drawing/2014/main" id="{94603C5F-9E64-48C5-AD8E-12E28BA4E574}"/>
            </a:ext>
          </a:extLst>
        </xdr:cNvPr>
        <xdr:cNvSpPr txBox="1"/>
      </xdr:nvSpPr>
      <xdr:spPr>
        <a:xfrm>
          <a:off x="1700156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727" name="n_4mainValue【保健センター・保健所】&#10;一人当たり面積">
          <a:extLst>
            <a:ext uri="{FF2B5EF4-FFF2-40B4-BE49-F238E27FC236}">
              <a16:creationId xmlns:a16="http://schemas.microsoft.com/office/drawing/2014/main" id="{F2D050B1-2EF3-41B3-8019-DE6E9148B29A}"/>
            </a:ext>
          </a:extLst>
        </xdr:cNvPr>
        <xdr:cNvSpPr txBox="1"/>
      </xdr:nvSpPr>
      <xdr:spPr>
        <a:xfrm>
          <a:off x="1622686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C13E59EA-2D8D-44EA-8AD7-92E1969455A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CE430EB2-010D-4064-AA6C-BB1361D81B2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7FCF9F0A-2B31-46BB-95C0-F82C5D6512C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B4520677-259D-4CAC-BC26-FBF7AF4B96B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8DE7D91A-3815-4B00-9591-921BBEBA3F9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6EEA8409-9316-4C10-8F00-05EE8F067B7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B1CF50F2-960B-4B9D-890E-7AB02CC73F9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5A59B0E5-5934-44FB-B3E0-8CD9A016B5E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4E37C62E-1C91-4845-9A1A-F1056BF1BA7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CC89BE67-2D20-4B7C-951A-91A09AA830D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954F641D-EC97-43D3-8DAE-134579090BF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3716281E-98EF-4AD8-9315-DA4AD75B402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1A6EC075-E71F-4DC1-8F82-11A60656367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9FD5DBB1-EEB4-403B-B7B5-49A9917F50C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1E89940B-CFF1-46E5-8A20-D8DE3024FD7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FC67E95A-1DC6-4C11-B66E-84F68E52553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83CCEEB7-1A6A-4BAD-949F-0424F38E4F2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6D5756EE-95E3-424D-9F09-C0502398802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196C427B-89FD-46DD-B113-2413E9D3366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33B434C0-A0C7-47E5-BFD7-303C4967627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B82E1057-5E58-4013-B18B-190362C810C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D6D9CB13-BF9E-4E47-A63D-6871BF43366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5D03A181-0A07-45E9-A1FB-7EA084733B49}"/>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9C6AA75B-C3BA-437F-A303-3CFF04E9018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2" name="直線コネクタ 751">
          <a:extLst>
            <a:ext uri="{FF2B5EF4-FFF2-40B4-BE49-F238E27FC236}">
              <a16:creationId xmlns:a16="http://schemas.microsoft.com/office/drawing/2014/main" id="{3A6456EB-186C-4E42-811E-C9CC33F294FB}"/>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3" name="【消防施設】&#10;有形固定資産減価償却率最小値テキスト">
          <a:extLst>
            <a:ext uri="{FF2B5EF4-FFF2-40B4-BE49-F238E27FC236}">
              <a16:creationId xmlns:a16="http://schemas.microsoft.com/office/drawing/2014/main" id="{221EAA26-2EB0-4AF2-839A-6C4050ACD977}"/>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4" name="直線コネクタ 753">
          <a:extLst>
            <a:ext uri="{FF2B5EF4-FFF2-40B4-BE49-F238E27FC236}">
              <a16:creationId xmlns:a16="http://schemas.microsoft.com/office/drawing/2014/main" id="{73F9780B-5E73-47D8-8B9D-87D3B03E5175}"/>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6B05750F-0FB9-404A-BD34-5819948F82AD}"/>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6" name="直線コネクタ 755">
          <a:extLst>
            <a:ext uri="{FF2B5EF4-FFF2-40B4-BE49-F238E27FC236}">
              <a16:creationId xmlns:a16="http://schemas.microsoft.com/office/drawing/2014/main" id="{04BC8865-EF89-44CF-BC3A-F0CB148772A2}"/>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997B8AC4-79E2-4BA3-AE85-510C7A9E7652}"/>
            </a:ext>
          </a:extLst>
        </xdr:cNvPr>
        <xdr:cNvSpPr txBox="1"/>
      </xdr:nvSpPr>
      <xdr:spPr>
        <a:xfrm>
          <a:off x="1441450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8" name="フローチャート: 判断 757">
          <a:extLst>
            <a:ext uri="{FF2B5EF4-FFF2-40B4-BE49-F238E27FC236}">
              <a16:creationId xmlns:a16="http://schemas.microsoft.com/office/drawing/2014/main" id="{ED23103A-472A-4F9B-8E5F-41B71F644C52}"/>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9" name="フローチャート: 判断 758">
          <a:extLst>
            <a:ext uri="{FF2B5EF4-FFF2-40B4-BE49-F238E27FC236}">
              <a16:creationId xmlns:a16="http://schemas.microsoft.com/office/drawing/2014/main" id="{C57E2287-581E-434E-85C4-6C3B30F6AA4B}"/>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60" name="フローチャート: 判断 759">
          <a:extLst>
            <a:ext uri="{FF2B5EF4-FFF2-40B4-BE49-F238E27FC236}">
              <a16:creationId xmlns:a16="http://schemas.microsoft.com/office/drawing/2014/main" id="{2542554F-2350-40CD-AAEA-CDE7374443D4}"/>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61" name="フローチャート: 判断 760">
          <a:extLst>
            <a:ext uri="{FF2B5EF4-FFF2-40B4-BE49-F238E27FC236}">
              <a16:creationId xmlns:a16="http://schemas.microsoft.com/office/drawing/2014/main" id="{DFB32634-E726-46B1-9E77-A645506BC20C}"/>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2" name="フローチャート: 判断 761">
          <a:extLst>
            <a:ext uri="{FF2B5EF4-FFF2-40B4-BE49-F238E27FC236}">
              <a16:creationId xmlns:a16="http://schemas.microsoft.com/office/drawing/2014/main" id="{16B82637-AF1C-4917-AAD3-A14E314B6A52}"/>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9B64881-D6D9-444D-BED0-8E9D787D335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DB74055-8A52-43E0-8B9F-63EDA3402CE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E2B599F-2CF7-4EC2-9F94-5B5E19EA42B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BB937BF-DA2A-41CA-AD98-65653DB5283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F9993E5-DB97-47E2-BE36-DFA028F10B5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19686</xdr:rowOff>
    </xdr:from>
    <xdr:to>
      <xdr:col>85</xdr:col>
      <xdr:colOff>177800</xdr:colOff>
      <xdr:row>84</xdr:row>
      <xdr:rowOff>121286</xdr:rowOff>
    </xdr:to>
    <xdr:sp macro="" textlink="">
      <xdr:nvSpPr>
        <xdr:cNvPr id="768" name="楕円 767">
          <a:extLst>
            <a:ext uri="{FF2B5EF4-FFF2-40B4-BE49-F238E27FC236}">
              <a16:creationId xmlns:a16="http://schemas.microsoft.com/office/drawing/2014/main" id="{1EE907D7-26BE-4A94-96C0-86ADBD1EEB23}"/>
            </a:ext>
          </a:extLst>
        </xdr:cNvPr>
        <xdr:cNvSpPr/>
      </xdr:nvSpPr>
      <xdr:spPr>
        <a:xfrm>
          <a:off x="14325600" y="141014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169563</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A70071EE-58DF-4D21-B9E4-818E46AAEAE1}"/>
            </a:ext>
          </a:extLst>
        </xdr:cNvPr>
        <xdr:cNvSpPr txBox="1"/>
      </xdr:nvSpPr>
      <xdr:spPr>
        <a:xfrm>
          <a:off x="14414500" y="140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154939</xdr:rowOff>
    </xdr:from>
    <xdr:to>
      <xdr:col>81</xdr:col>
      <xdr:colOff>101600</xdr:colOff>
      <xdr:row>84</xdr:row>
      <xdr:rowOff>85089</xdr:rowOff>
    </xdr:to>
    <xdr:sp macro="" textlink="">
      <xdr:nvSpPr>
        <xdr:cNvPr id="770" name="楕円 769">
          <a:extLst>
            <a:ext uri="{FF2B5EF4-FFF2-40B4-BE49-F238E27FC236}">
              <a16:creationId xmlns:a16="http://schemas.microsoft.com/office/drawing/2014/main" id="{61F257E7-6BB9-4D55-ABB6-232D5A9FE9A9}"/>
            </a:ext>
          </a:extLst>
        </xdr:cNvPr>
        <xdr:cNvSpPr/>
      </xdr:nvSpPr>
      <xdr:spPr>
        <a:xfrm>
          <a:off x="13578840" y="14069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34289</xdr:rowOff>
    </xdr:from>
    <xdr:to>
      <xdr:col>85</xdr:col>
      <xdr:colOff>127000</xdr:colOff>
      <xdr:row>84</xdr:row>
      <xdr:rowOff>70486</xdr:rowOff>
    </xdr:to>
    <xdr:cxnSp macro="">
      <xdr:nvCxnSpPr>
        <xdr:cNvPr id="771" name="直線コネクタ 770">
          <a:extLst>
            <a:ext uri="{FF2B5EF4-FFF2-40B4-BE49-F238E27FC236}">
              <a16:creationId xmlns:a16="http://schemas.microsoft.com/office/drawing/2014/main" id="{0999F20D-9F18-4816-8D84-851A7D3BE36B}"/>
            </a:ext>
          </a:extLst>
        </xdr:cNvPr>
        <xdr:cNvCxnSpPr/>
      </xdr:nvCxnSpPr>
      <xdr:spPr>
        <a:xfrm>
          <a:off x="13629640" y="14116049"/>
          <a:ext cx="7467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772" name="楕円 771">
          <a:extLst>
            <a:ext uri="{FF2B5EF4-FFF2-40B4-BE49-F238E27FC236}">
              <a16:creationId xmlns:a16="http://schemas.microsoft.com/office/drawing/2014/main" id="{BFAD0008-B377-482E-940C-BF7AE1D07A8B}"/>
            </a:ext>
          </a:extLst>
        </xdr:cNvPr>
        <xdr:cNvSpPr/>
      </xdr:nvSpPr>
      <xdr:spPr>
        <a:xfrm>
          <a:off x="128041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34289</xdr:rowOff>
    </xdr:to>
    <xdr:cxnSp macro="">
      <xdr:nvCxnSpPr>
        <xdr:cNvPr id="773" name="直線コネクタ 772">
          <a:extLst>
            <a:ext uri="{FF2B5EF4-FFF2-40B4-BE49-F238E27FC236}">
              <a16:creationId xmlns:a16="http://schemas.microsoft.com/office/drawing/2014/main" id="{BE7DE1FE-346B-4737-8D6C-6B1222671FF2}"/>
            </a:ext>
          </a:extLst>
        </xdr:cNvPr>
        <xdr:cNvCxnSpPr/>
      </xdr:nvCxnSpPr>
      <xdr:spPr>
        <a:xfrm>
          <a:off x="12854940" y="14077950"/>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71120</xdr:rowOff>
    </xdr:from>
    <xdr:to>
      <xdr:col>72</xdr:col>
      <xdr:colOff>38100</xdr:colOff>
      <xdr:row>84</xdr:row>
      <xdr:rowOff>1270</xdr:rowOff>
    </xdr:to>
    <xdr:sp macro="" textlink="">
      <xdr:nvSpPr>
        <xdr:cNvPr id="774" name="楕円 773">
          <a:extLst>
            <a:ext uri="{FF2B5EF4-FFF2-40B4-BE49-F238E27FC236}">
              <a16:creationId xmlns:a16="http://schemas.microsoft.com/office/drawing/2014/main" id="{DACF2E27-1F84-4ABE-BC54-6EBE33F1E242}"/>
            </a:ext>
          </a:extLst>
        </xdr:cNvPr>
        <xdr:cNvSpPr/>
      </xdr:nvSpPr>
      <xdr:spPr>
        <a:xfrm>
          <a:off x="12029440" y="1398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121920</xdr:rowOff>
    </xdr:from>
    <xdr:to>
      <xdr:col>76</xdr:col>
      <xdr:colOff>114300</xdr:colOff>
      <xdr:row>83</xdr:row>
      <xdr:rowOff>163830</xdr:rowOff>
    </xdr:to>
    <xdr:cxnSp macro="">
      <xdr:nvCxnSpPr>
        <xdr:cNvPr id="775" name="直線コネクタ 774">
          <a:extLst>
            <a:ext uri="{FF2B5EF4-FFF2-40B4-BE49-F238E27FC236}">
              <a16:creationId xmlns:a16="http://schemas.microsoft.com/office/drawing/2014/main" id="{4B5CC59C-0CF4-41A1-B0A2-F0845959F4EB}"/>
            </a:ext>
          </a:extLst>
        </xdr:cNvPr>
        <xdr:cNvCxnSpPr/>
      </xdr:nvCxnSpPr>
      <xdr:spPr>
        <a:xfrm>
          <a:off x="12072620" y="140360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65405</xdr:rowOff>
    </xdr:from>
    <xdr:to>
      <xdr:col>67</xdr:col>
      <xdr:colOff>101600</xdr:colOff>
      <xdr:row>83</xdr:row>
      <xdr:rowOff>167005</xdr:rowOff>
    </xdr:to>
    <xdr:sp macro="" textlink="">
      <xdr:nvSpPr>
        <xdr:cNvPr id="776" name="楕円 775">
          <a:extLst>
            <a:ext uri="{FF2B5EF4-FFF2-40B4-BE49-F238E27FC236}">
              <a16:creationId xmlns:a16="http://schemas.microsoft.com/office/drawing/2014/main" id="{12DBE059-8D1C-4DFB-87AF-8F3854B2910B}"/>
            </a:ext>
          </a:extLst>
        </xdr:cNvPr>
        <xdr:cNvSpPr/>
      </xdr:nvSpPr>
      <xdr:spPr>
        <a:xfrm>
          <a:off x="1123188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116205</xdr:rowOff>
    </xdr:from>
    <xdr:to>
      <xdr:col>71</xdr:col>
      <xdr:colOff>177800</xdr:colOff>
      <xdr:row>83</xdr:row>
      <xdr:rowOff>121920</xdr:rowOff>
    </xdr:to>
    <xdr:cxnSp macro="">
      <xdr:nvCxnSpPr>
        <xdr:cNvPr id="777" name="直線コネクタ 776">
          <a:extLst>
            <a:ext uri="{FF2B5EF4-FFF2-40B4-BE49-F238E27FC236}">
              <a16:creationId xmlns:a16="http://schemas.microsoft.com/office/drawing/2014/main" id="{36472BF4-5C1E-4221-B304-29C5AC5C534B}"/>
            </a:ext>
          </a:extLst>
        </xdr:cNvPr>
        <xdr:cNvCxnSpPr/>
      </xdr:nvCxnSpPr>
      <xdr:spPr>
        <a:xfrm>
          <a:off x="11282680" y="1403032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78" name="n_1aveValue【消防施設】&#10;有形固定資産減価償却率">
          <a:extLst>
            <a:ext uri="{FF2B5EF4-FFF2-40B4-BE49-F238E27FC236}">
              <a16:creationId xmlns:a16="http://schemas.microsoft.com/office/drawing/2014/main" id="{2C632F13-0AD1-42FA-B1F3-8180B71EED98}"/>
            </a:ext>
          </a:extLst>
        </xdr:cNvPr>
        <xdr:cNvSpPr txBox="1"/>
      </xdr:nvSpPr>
      <xdr:spPr>
        <a:xfrm>
          <a:off x="134372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79" name="n_2aveValue【消防施設】&#10;有形固定資産減価償却率">
          <a:extLst>
            <a:ext uri="{FF2B5EF4-FFF2-40B4-BE49-F238E27FC236}">
              <a16:creationId xmlns:a16="http://schemas.microsoft.com/office/drawing/2014/main" id="{00E2A9F9-FD31-4625-87AA-A5A69895A852}"/>
            </a:ext>
          </a:extLst>
        </xdr:cNvPr>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80" name="n_3aveValue【消防施設】&#10;有形固定資産減価償却率">
          <a:extLst>
            <a:ext uri="{FF2B5EF4-FFF2-40B4-BE49-F238E27FC236}">
              <a16:creationId xmlns:a16="http://schemas.microsoft.com/office/drawing/2014/main" id="{23940903-0D98-4D00-9C59-F1CB19A3F598}"/>
            </a:ext>
          </a:extLst>
        </xdr:cNvPr>
        <xdr:cNvSpPr txBox="1"/>
      </xdr:nvSpPr>
      <xdr:spPr>
        <a:xfrm>
          <a:off x="119005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81" name="n_4aveValue【消防施設】&#10;有形固定資産減価償却率">
          <a:extLst>
            <a:ext uri="{FF2B5EF4-FFF2-40B4-BE49-F238E27FC236}">
              <a16:creationId xmlns:a16="http://schemas.microsoft.com/office/drawing/2014/main" id="{3324B096-47B0-4B9D-8D8D-FF927C67EEC1}"/>
            </a:ext>
          </a:extLst>
        </xdr:cNvPr>
        <xdr:cNvSpPr txBox="1"/>
      </xdr:nvSpPr>
      <xdr:spPr>
        <a:xfrm>
          <a:off x="1110298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76216</xdr:rowOff>
    </xdr:from>
    <xdr:ext cx="405111" cy="259045"/>
    <xdr:sp macro="" textlink="">
      <xdr:nvSpPr>
        <xdr:cNvPr id="782" name="n_1mainValue【消防施設】&#10;有形固定資産減価償却率">
          <a:extLst>
            <a:ext uri="{FF2B5EF4-FFF2-40B4-BE49-F238E27FC236}">
              <a16:creationId xmlns:a16="http://schemas.microsoft.com/office/drawing/2014/main" id="{88872A87-EDAC-4718-A529-0EFA67681DB4}"/>
            </a:ext>
          </a:extLst>
        </xdr:cNvPr>
        <xdr:cNvSpPr txBox="1"/>
      </xdr:nvSpPr>
      <xdr:spPr>
        <a:xfrm>
          <a:off x="13437244" y="14157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783" name="n_2mainValue【消防施設】&#10;有形固定資産減価償却率">
          <a:extLst>
            <a:ext uri="{FF2B5EF4-FFF2-40B4-BE49-F238E27FC236}">
              <a16:creationId xmlns:a16="http://schemas.microsoft.com/office/drawing/2014/main" id="{3D8C83A1-37AE-4B7F-806D-9DDF6A59FAC8}"/>
            </a:ext>
          </a:extLst>
        </xdr:cNvPr>
        <xdr:cNvSpPr txBox="1"/>
      </xdr:nvSpPr>
      <xdr:spPr>
        <a:xfrm>
          <a:off x="12675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163847</xdr:rowOff>
    </xdr:from>
    <xdr:ext cx="405111" cy="259045"/>
    <xdr:sp macro="" textlink="">
      <xdr:nvSpPr>
        <xdr:cNvPr id="784" name="n_3mainValue【消防施設】&#10;有形固定資産減価償却率">
          <a:extLst>
            <a:ext uri="{FF2B5EF4-FFF2-40B4-BE49-F238E27FC236}">
              <a16:creationId xmlns:a16="http://schemas.microsoft.com/office/drawing/2014/main" id="{DD9DB145-7950-42EB-8E7C-527F72F0419D}"/>
            </a:ext>
          </a:extLst>
        </xdr:cNvPr>
        <xdr:cNvSpPr txBox="1"/>
      </xdr:nvSpPr>
      <xdr:spPr>
        <a:xfrm>
          <a:off x="1190054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158132</xdr:rowOff>
    </xdr:from>
    <xdr:ext cx="405111" cy="259045"/>
    <xdr:sp macro="" textlink="">
      <xdr:nvSpPr>
        <xdr:cNvPr id="785" name="n_4mainValue【消防施設】&#10;有形固定資産減価償却率">
          <a:extLst>
            <a:ext uri="{FF2B5EF4-FFF2-40B4-BE49-F238E27FC236}">
              <a16:creationId xmlns:a16="http://schemas.microsoft.com/office/drawing/2014/main" id="{8E7EBA2A-E98A-40E4-BFB6-769F0E7B8AC1}"/>
            </a:ext>
          </a:extLst>
        </xdr:cNvPr>
        <xdr:cNvSpPr txBox="1"/>
      </xdr:nvSpPr>
      <xdr:spPr>
        <a:xfrm>
          <a:off x="1110298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C0CFFDF-B607-492D-A9AE-28172B2FDFC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AA553F8-8FB2-4FA4-8B9E-E7005B0685C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1E4801F5-DA59-4D24-BEF1-271A92BE81F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7E78813E-B0E0-4DDA-A657-3AAB74CD97D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E8F0243B-BAFA-4009-A4C7-7B879F3F279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C056BD9D-FC77-4133-9494-82845BB58C6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1CB31502-D190-403F-84BB-90AF96DE997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B005648-070D-4F68-88E9-39A92A34BFE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BC5A7B0C-95AF-4113-AC62-2CA0363E3A9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920FF2D0-D368-436B-9CDE-8A1D36F9F7F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2D222C52-4C25-4A78-8187-B14900557E7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842A0BB2-FC7B-4A80-8A05-B706E23D23E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3B9B4E55-7CDB-417B-AEA5-DF36A4B84FB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BFC25AA8-6D5B-43FA-A976-5B10F6B748F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1990E34C-9089-4FF4-870D-4D941CEF603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6C020AC6-3D96-4E77-8F86-74C938D1866D}"/>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2217EBBD-52A3-42DE-9697-BA5F147459E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6C49CBBC-F35C-47F3-9F70-4B550B68672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4BE7B7E7-1878-4FAA-A038-74CEF6901FC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2E82EB3D-5699-4DA3-A351-50E87B8E0F4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352C2716-7EDF-4642-B9D3-B28CEDECA4E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B005E813-F3FA-49AF-9CBE-0FB0B8FF601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id="{31971C1C-9C07-4581-A437-6F92987AAC9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9" name="直線コネクタ 808">
          <a:extLst>
            <a:ext uri="{FF2B5EF4-FFF2-40B4-BE49-F238E27FC236}">
              <a16:creationId xmlns:a16="http://schemas.microsoft.com/office/drawing/2014/main" id="{C5744840-0A60-4E49-A5F8-E2AFEC6CB3BC}"/>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10" name="【消防施設】&#10;一人当たり面積最小値テキスト">
          <a:extLst>
            <a:ext uri="{FF2B5EF4-FFF2-40B4-BE49-F238E27FC236}">
              <a16:creationId xmlns:a16="http://schemas.microsoft.com/office/drawing/2014/main" id="{A00E4A89-4A33-4F6C-9A6C-DFD4477B41D7}"/>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11" name="直線コネクタ 810">
          <a:extLst>
            <a:ext uri="{FF2B5EF4-FFF2-40B4-BE49-F238E27FC236}">
              <a16:creationId xmlns:a16="http://schemas.microsoft.com/office/drawing/2014/main" id="{240C396A-55B7-441C-A191-4DCDBAC796A8}"/>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2" name="【消防施設】&#10;一人当たり面積最大値テキスト">
          <a:extLst>
            <a:ext uri="{FF2B5EF4-FFF2-40B4-BE49-F238E27FC236}">
              <a16:creationId xmlns:a16="http://schemas.microsoft.com/office/drawing/2014/main" id="{B97831BC-8A92-4E8F-B714-26125438ED96}"/>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3" name="直線コネクタ 812">
          <a:extLst>
            <a:ext uri="{FF2B5EF4-FFF2-40B4-BE49-F238E27FC236}">
              <a16:creationId xmlns:a16="http://schemas.microsoft.com/office/drawing/2014/main" id="{FF99EA4A-05F8-4278-B8E9-9C8ED6D730C4}"/>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4" name="【消防施設】&#10;一人当たり面積平均値テキスト">
          <a:extLst>
            <a:ext uri="{FF2B5EF4-FFF2-40B4-BE49-F238E27FC236}">
              <a16:creationId xmlns:a16="http://schemas.microsoft.com/office/drawing/2014/main" id="{C0D25F62-E570-447E-92BD-E52C969F3921}"/>
            </a:ext>
          </a:extLst>
        </xdr:cNvPr>
        <xdr:cNvSpPr txBox="1"/>
      </xdr:nvSpPr>
      <xdr:spPr>
        <a:xfrm>
          <a:off x="1954784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5" name="フローチャート: 判断 814">
          <a:extLst>
            <a:ext uri="{FF2B5EF4-FFF2-40B4-BE49-F238E27FC236}">
              <a16:creationId xmlns:a16="http://schemas.microsoft.com/office/drawing/2014/main" id="{FB696BC2-C75D-4AE7-A735-3816B68D99FF}"/>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6" name="フローチャート: 判断 815">
          <a:extLst>
            <a:ext uri="{FF2B5EF4-FFF2-40B4-BE49-F238E27FC236}">
              <a16:creationId xmlns:a16="http://schemas.microsoft.com/office/drawing/2014/main" id="{0F0BEDEA-0B96-46E6-83B8-3F280F5077AF}"/>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7" name="フローチャート: 判断 816">
          <a:extLst>
            <a:ext uri="{FF2B5EF4-FFF2-40B4-BE49-F238E27FC236}">
              <a16:creationId xmlns:a16="http://schemas.microsoft.com/office/drawing/2014/main" id="{02E00CB5-3128-4FE9-8461-7B691859733C}"/>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818" name="フローチャート: 判断 817">
          <a:extLst>
            <a:ext uri="{FF2B5EF4-FFF2-40B4-BE49-F238E27FC236}">
              <a16:creationId xmlns:a16="http://schemas.microsoft.com/office/drawing/2014/main" id="{B7EEA2B2-BAF7-407D-8AB0-DB79E3AD4D71}"/>
            </a:ext>
          </a:extLst>
        </xdr:cNvPr>
        <xdr:cNvSpPr/>
      </xdr:nvSpPr>
      <xdr:spPr>
        <a:xfrm>
          <a:off x="17162780" y="14215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36830</xdr:rowOff>
    </xdr:from>
    <xdr:to>
      <xdr:col>98</xdr:col>
      <xdr:colOff>38100</xdr:colOff>
      <xdr:row>85</xdr:row>
      <xdr:rowOff>138430</xdr:rowOff>
    </xdr:to>
    <xdr:sp macro="" textlink="">
      <xdr:nvSpPr>
        <xdr:cNvPr id="819" name="フローチャート: 判断 818">
          <a:extLst>
            <a:ext uri="{FF2B5EF4-FFF2-40B4-BE49-F238E27FC236}">
              <a16:creationId xmlns:a16="http://schemas.microsoft.com/office/drawing/2014/main" id="{C80CF405-2642-4F74-B89B-AD513FB840C9}"/>
            </a:ext>
          </a:extLst>
        </xdr:cNvPr>
        <xdr:cNvSpPr/>
      </xdr:nvSpPr>
      <xdr:spPr>
        <a:xfrm>
          <a:off x="16388080" y="142862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A3A1D19-380B-4C18-9E8D-EEC6A5B9A49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BCF506E-7610-4D89-ACE3-9206BEA2BE2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FB49C32-F34F-4758-9ED0-46E1A4A270F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4D02CC6-EA6F-4F27-B634-8D2B40A4495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E350347E-C316-427D-BEC9-157B9947707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130175</xdr:rowOff>
    </xdr:from>
    <xdr:to>
      <xdr:col>116</xdr:col>
      <xdr:colOff>114300</xdr:colOff>
      <xdr:row>85</xdr:row>
      <xdr:rowOff>60325</xdr:rowOff>
    </xdr:to>
    <xdr:sp macro="" textlink="">
      <xdr:nvSpPr>
        <xdr:cNvPr id="825" name="楕円 824">
          <a:extLst>
            <a:ext uri="{FF2B5EF4-FFF2-40B4-BE49-F238E27FC236}">
              <a16:creationId xmlns:a16="http://schemas.microsoft.com/office/drawing/2014/main" id="{A360CB7B-B56F-4941-A76F-B085446C323B}"/>
            </a:ext>
          </a:extLst>
        </xdr:cNvPr>
        <xdr:cNvSpPr/>
      </xdr:nvSpPr>
      <xdr:spPr>
        <a:xfrm>
          <a:off x="19458940" y="1421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153052</xdr:rowOff>
    </xdr:from>
    <xdr:ext cx="469744" cy="259045"/>
    <xdr:sp macro="" textlink="">
      <xdr:nvSpPr>
        <xdr:cNvPr id="826" name="【消防施設】&#10;一人当たり面積該当値テキスト">
          <a:extLst>
            <a:ext uri="{FF2B5EF4-FFF2-40B4-BE49-F238E27FC236}">
              <a16:creationId xmlns:a16="http://schemas.microsoft.com/office/drawing/2014/main" id="{1DED4397-4BA4-4C34-AE48-6B22C01B31FD}"/>
            </a:ext>
          </a:extLst>
        </xdr:cNvPr>
        <xdr:cNvSpPr txBox="1"/>
      </xdr:nvSpPr>
      <xdr:spPr>
        <a:xfrm>
          <a:off x="19547840"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137795</xdr:rowOff>
    </xdr:from>
    <xdr:to>
      <xdr:col>112</xdr:col>
      <xdr:colOff>38100</xdr:colOff>
      <xdr:row>85</xdr:row>
      <xdr:rowOff>67945</xdr:rowOff>
    </xdr:to>
    <xdr:sp macro="" textlink="">
      <xdr:nvSpPr>
        <xdr:cNvPr id="827" name="楕円 826">
          <a:extLst>
            <a:ext uri="{FF2B5EF4-FFF2-40B4-BE49-F238E27FC236}">
              <a16:creationId xmlns:a16="http://schemas.microsoft.com/office/drawing/2014/main" id="{823A4B19-500C-4CDC-A5A0-A046F87168E3}"/>
            </a:ext>
          </a:extLst>
        </xdr:cNvPr>
        <xdr:cNvSpPr/>
      </xdr:nvSpPr>
      <xdr:spPr>
        <a:xfrm>
          <a:off x="18735040" y="14219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xdr:rowOff>
    </xdr:from>
    <xdr:to>
      <xdr:col>116</xdr:col>
      <xdr:colOff>63500</xdr:colOff>
      <xdr:row>85</xdr:row>
      <xdr:rowOff>17145</xdr:rowOff>
    </xdr:to>
    <xdr:cxnSp macro="">
      <xdr:nvCxnSpPr>
        <xdr:cNvPr id="828" name="直線コネクタ 827">
          <a:extLst>
            <a:ext uri="{FF2B5EF4-FFF2-40B4-BE49-F238E27FC236}">
              <a16:creationId xmlns:a16="http://schemas.microsoft.com/office/drawing/2014/main" id="{418971D3-BD24-4BDD-A3BB-1AFF6D0B932A}"/>
            </a:ext>
          </a:extLst>
        </xdr:cNvPr>
        <xdr:cNvCxnSpPr/>
      </xdr:nvCxnSpPr>
      <xdr:spPr>
        <a:xfrm flipV="1">
          <a:off x="18778220" y="1425892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143511</xdr:rowOff>
    </xdr:from>
    <xdr:to>
      <xdr:col>107</xdr:col>
      <xdr:colOff>101600</xdr:colOff>
      <xdr:row>85</xdr:row>
      <xdr:rowOff>73661</xdr:rowOff>
    </xdr:to>
    <xdr:sp macro="" textlink="">
      <xdr:nvSpPr>
        <xdr:cNvPr id="829" name="楕円 828">
          <a:extLst>
            <a:ext uri="{FF2B5EF4-FFF2-40B4-BE49-F238E27FC236}">
              <a16:creationId xmlns:a16="http://schemas.microsoft.com/office/drawing/2014/main" id="{B3474584-7748-40E9-9E00-C40FA30F7F8D}"/>
            </a:ext>
          </a:extLst>
        </xdr:cNvPr>
        <xdr:cNvSpPr/>
      </xdr:nvSpPr>
      <xdr:spPr>
        <a:xfrm>
          <a:off x="17937480" y="142252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17145</xdr:rowOff>
    </xdr:from>
    <xdr:to>
      <xdr:col>111</xdr:col>
      <xdr:colOff>177800</xdr:colOff>
      <xdr:row>85</xdr:row>
      <xdr:rowOff>22861</xdr:rowOff>
    </xdr:to>
    <xdr:cxnSp macro="">
      <xdr:nvCxnSpPr>
        <xdr:cNvPr id="830" name="直線コネクタ 829">
          <a:extLst>
            <a:ext uri="{FF2B5EF4-FFF2-40B4-BE49-F238E27FC236}">
              <a16:creationId xmlns:a16="http://schemas.microsoft.com/office/drawing/2014/main" id="{D6F701A3-DC94-4A22-ADCF-E44DF5741011}"/>
            </a:ext>
          </a:extLst>
        </xdr:cNvPr>
        <xdr:cNvCxnSpPr/>
      </xdr:nvCxnSpPr>
      <xdr:spPr>
        <a:xfrm flipV="1">
          <a:off x="17988280" y="14266545"/>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31" name="楕円 830">
          <a:extLst>
            <a:ext uri="{FF2B5EF4-FFF2-40B4-BE49-F238E27FC236}">
              <a16:creationId xmlns:a16="http://schemas.microsoft.com/office/drawing/2014/main" id="{65F7BED4-92AA-4072-8102-30C9EB54C391}"/>
            </a:ext>
          </a:extLst>
        </xdr:cNvPr>
        <xdr:cNvSpPr/>
      </xdr:nvSpPr>
      <xdr:spPr>
        <a:xfrm>
          <a:off x="1716278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22861</xdr:rowOff>
    </xdr:from>
    <xdr:to>
      <xdr:col>107</xdr:col>
      <xdr:colOff>50800</xdr:colOff>
      <xdr:row>85</xdr:row>
      <xdr:rowOff>26670</xdr:rowOff>
    </xdr:to>
    <xdr:cxnSp macro="">
      <xdr:nvCxnSpPr>
        <xdr:cNvPr id="832" name="直線コネクタ 831">
          <a:extLst>
            <a:ext uri="{FF2B5EF4-FFF2-40B4-BE49-F238E27FC236}">
              <a16:creationId xmlns:a16="http://schemas.microsoft.com/office/drawing/2014/main" id="{201AA6D1-4E42-4799-B75C-8D88B1BE00C9}"/>
            </a:ext>
          </a:extLst>
        </xdr:cNvPr>
        <xdr:cNvCxnSpPr/>
      </xdr:nvCxnSpPr>
      <xdr:spPr>
        <a:xfrm flipV="1">
          <a:off x="17213580" y="1427226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153036</xdr:rowOff>
    </xdr:from>
    <xdr:to>
      <xdr:col>98</xdr:col>
      <xdr:colOff>38100</xdr:colOff>
      <xdr:row>85</xdr:row>
      <xdr:rowOff>83186</xdr:rowOff>
    </xdr:to>
    <xdr:sp macro="" textlink="">
      <xdr:nvSpPr>
        <xdr:cNvPr id="833" name="楕円 832">
          <a:extLst>
            <a:ext uri="{FF2B5EF4-FFF2-40B4-BE49-F238E27FC236}">
              <a16:creationId xmlns:a16="http://schemas.microsoft.com/office/drawing/2014/main" id="{18CE884F-6620-4F89-9085-FBA4FF673D7A}"/>
            </a:ext>
          </a:extLst>
        </xdr:cNvPr>
        <xdr:cNvSpPr/>
      </xdr:nvSpPr>
      <xdr:spPr>
        <a:xfrm>
          <a:off x="16388080" y="14234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32386</xdr:rowOff>
    </xdr:to>
    <xdr:cxnSp macro="">
      <xdr:nvCxnSpPr>
        <xdr:cNvPr id="834" name="直線コネクタ 833">
          <a:extLst>
            <a:ext uri="{FF2B5EF4-FFF2-40B4-BE49-F238E27FC236}">
              <a16:creationId xmlns:a16="http://schemas.microsoft.com/office/drawing/2014/main" id="{6EE43B7E-00BE-430B-8E65-9057831062AE}"/>
            </a:ext>
          </a:extLst>
        </xdr:cNvPr>
        <xdr:cNvCxnSpPr/>
      </xdr:nvCxnSpPr>
      <xdr:spPr>
        <a:xfrm flipV="1">
          <a:off x="16431260" y="14276070"/>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5" name="n_1aveValue【消防施設】&#10;一人当たり面積">
          <a:extLst>
            <a:ext uri="{FF2B5EF4-FFF2-40B4-BE49-F238E27FC236}">
              <a16:creationId xmlns:a16="http://schemas.microsoft.com/office/drawing/2014/main" id="{CFC67ACD-C28C-4EBB-8376-68DFD518960E}"/>
            </a:ext>
          </a:extLst>
        </xdr:cNvPr>
        <xdr:cNvSpPr txBox="1"/>
      </xdr:nvSpPr>
      <xdr:spPr>
        <a:xfrm>
          <a:off x="18561127" y="143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6" name="n_2aveValue【消防施設】&#10;一人当たり面積">
          <a:extLst>
            <a:ext uri="{FF2B5EF4-FFF2-40B4-BE49-F238E27FC236}">
              <a16:creationId xmlns:a16="http://schemas.microsoft.com/office/drawing/2014/main" id="{39405031-A7A3-4203-84CE-2768807B9DC1}"/>
            </a:ext>
          </a:extLst>
        </xdr:cNvPr>
        <xdr:cNvSpPr txBox="1"/>
      </xdr:nvSpPr>
      <xdr:spPr>
        <a:xfrm>
          <a:off x="1777626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837" name="n_3aveValue【消防施設】&#10;一人当たり面積">
          <a:extLst>
            <a:ext uri="{FF2B5EF4-FFF2-40B4-BE49-F238E27FC236}">
              <a16:creationId xmlns:a16="http://schemas.microsoft.com/office/drawing/2014/main" id="{BB3162B7-A84D-45F6-B610-82887A8223DA}"/>
            </a:ext>
          </a:extLst>
        </xdr:cNvPr>
        <xdr:cNvSpPr txBox="1"/>
      </xdr:nvSpPr>
      <xdr:spPr>
        <a:xfrm>
          <a:off x="17001567" y="139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129557</xdr:rowOff>
    </xdr:from>
    <xdr:ext cx="469744" cy="259045"/>
    <xdr:sp macro="" textlink="">
      <xdr:nvSpPr>
        <xdr:cNvPr id="838" name="n_4aveValue【消防施設】&#10;一人当たり面積">
          <a:extLst>
            <a:ext uri="{FF2B5EF4-FFF2-40B4-BE49-F238E27FC236}">
              <a16:creationId xmlns:a16="http://schemas.microsoft.com/office/drawing/2014/main" id="{0CEB59A5-EB11-4349-9E2B-23D0DBE8BEAA}"/>
            </a:ext>
          </a:extLst>
        </xdr:cNvPr>
        <xdr:cNvSpPr txBox="1"/>
      </xdr:nvSpPr>
      <xdr:spPr>
        <a:xfrm>
          <a:off x="1622686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84472</xdr:rowOff>
    </xdr:from>
    <xdr:ext cx="469744" cy="259045"/>
    <xdr:sp macro="" textlink="">
      <xdr:nvSpPr>
        <xdr:cNvPr id="839" name="n_1mainValue【消防施設】&#10;一人当たり面積">
          <a:extLst>
            <a:ext uri="{FF2B5EF4-FFF2-40B4-BE49-F238E27FC236}">
              <a16:creationId xmlns:a16="http://schemas.microsoft.com/office/drawing/2014/main" id="{0C4F2E63-CF63-428D-9895-D3FEB3D2084D}"/>
            </a:ext>
          </a:extLst>
        </xdr:cNvPr>
        <xdr:cNvSpPr txBox="1"/>
      </xdr:nvSpPr>
      <xdr:spPr>
        <a:xfrm>
          <a:off x="18561127" y="139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40" name="n_2mainValue【消防施設】&#10;一人当たり面積">
          <a:extLst>
            <a:ext uri="{FF2B5EF4-FFF2-40B4-BE49-F238E27FC236}">
              <a16:creationId xmlns:a16="http://schemas.microsoft.com/office/drawing/2014/main" id="{DE2EA4A5-9E22-4AE9-9876-3BBCAF530D38}"/>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41" name="n_3mainValue【消防施設】&#10;一人当たり面積">
          <a:extLst>
            <a:ext uri="{FF2B5EF4-FFF2-40B4-BE49-F238E27FC236}">
              <a16:creationId xmlns:a16="http://schemas.microsoft.com/office/drawing/2014/main" id="{7FC00544-997B-4E7E-9116-A623647C5FAC}"/>
            </a:ext>
          </a:extLst>
        </xdr:cNvPr>
        <xdr:cNvSpPr txBox="1"/>
      </xdr:nvSpPr>
      <xdr:spPr>
        <a:xfrm>
          <a:off x="1700156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99713</xdr:rowOff>
    </xdr:from>
    <xdr:ext cx="469744" cy="259045"/>
    <xdr:sp macro="" textlink="">
      <xdr:nvSpPr>
        <xdr:cNvPr id="842" name="n_4mainValue【消防施設】&#10;一人当たり面積">
          <a:extLst>
            <a:ext uri="{FF2B5EF4-FFF2-40B4-BE49-F238E27FC236}">
              <a16:creationId xmlns:a16="http://schemas.microsoft.com/office/drawing/2014/main" id="{DAEA2571-08A9-4726-8119-35CC7E2A4C90}"/>
            </a:ext>
          </a:extLst>
        </xdr:cNvPr>
        <xdr:cNvSpPr txBox="1"/>
      </xdr:nvSpPr>
      <xdr:spPr>
        <a:xfrm>
          <a:off x="16226867" y="140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8268423D-DAF8-4C1C-9EE6-33D8F042A70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55599A1D-47AA-4F75-8AAD-A9CF37EC1B4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A4E97CC4-FAC1-4573-B6FC-BB685B388DC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8FFE10F3-682B-4FD1-A452-55B294ADA1D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970CDDFD-6C45-48C6-8E73-02C12C41569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82135BF2-3135-478E-B465-38E8268BFD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6A041382-A969-42A0-9C2E-44FB0AF1E5E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DFDE7391-CA04-4721-B351-1E7442EFB83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41883C53-BCEA-49E0-B5CD-A0789056674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AD5D7C67-520C-4CB5-A30D-0D7E5633713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EEB162F1-84DF-4ED7-9CA5-3F39066E753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44E84013-1274-4ACA-87E9-0677472E8BF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830AB920-E988-4753-BDDF-01D05D3694C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FB8ABFAA-90F5-4615-9E62-23F618EF18E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F49BD505-E54A-4FB1-9DE7-5091AC9774D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6334301F-68B3-40B6-8628-13E125F31E2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0EEB2637-481B-4C00-AD3E-63C2B65267E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B029B79E-6461-4A64-A0CD-798144CB08C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5AFCBD9C-234A-47F4-B951-CB4339E3B39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9CB59347-20A7-4779-A4EA-BEE26382696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40D00785-612E-4C69-9273-E1366225236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981109F3-BF7E-4806-8D47-37A1B01D6FF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AF1F1A99-E88C-4C74-A1FF-7991E6569F5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45D19DE1-23C2-49D4-84F2-719375B3CC8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738B0DAA-F2EB-4000-BF2F-7FF79CCE4D3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8" name="直線コネクタ 867">
          <a:extLst>
            <a:ext uri="{FF2B5EF4-FFF2-40B4-BE49-F238E27FC236}">
              <a16:creationId xmlns:a16="http://schemas.microsoft.com/office/drawing/2014/main" id="{2807BFE4-DBAD-4098-8311-E1511CFC9F8B}"/>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9" name="【庁舎】&#10;有形固定資産減価償却率最小値テキスト">
          <a:extLst>
            <a:ext uri="{FF2B5EF4-FFF2-40B4-BE49-F238E27FC236}">
              <a16:creationId xmlns:a16="http://schemas.microsoft.com/office/drawing/2014/main" id="{EFCF9310-510F-4B1F-9644-D7DC31E5BC0C}"/>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70" name="直線コネクタ 869">
          <a:extLst>
            <a:ext uri="{FF2B5EF4-FFF2-40B4-BE49-F238E27FC236}">
              <a16:creationId xmlns:a16="http://schemas.microsoft.com/office/drawing/2014/main" id="{166530FD-9ACD-48E9-AC4C-321927C6B2C7}"/>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71" name="【庁舎】&#10;有形固定資産減価償却率最大値テキスト">
          <a:extLst>
            <a:ext uri="{FF2B5EF4-FFF2-40B4-BE49-F238E27FC236}">
              <a16:creationId xmlns:a16="http://schemas.microsoft.com/office/drawing/2014/main" id="{0BD3EB2D-B424-4413-A06C-CBD7C0B83F48}"/>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2" name="直線コネクタ 871">
          <a:extLst>
            <a:ext uri="{FF2B5EF4-FFF2-40B4-BE49-F238E27FC236}">
              <a16:creationId xmlns:a16="http://schemas.microsoft.com/office/drawing/2014/main" id="{082E773B-DA5A-462C-9DD7-9E91A1BD0BA1}"/>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873" name="【庁舎】&#10;有形固定資産減価償却率平均値テキスト">
          <a:extLst>
            <a:ext uri="{FF2B5EF4-FFF2-40B4-BE49-F238E27FC236}">
              <a16:creationId xmlns:a16="http://schemas.microsoft.com/office/drawing/2014/main" id="{C38BBD93-1CB4-4A96-B3A5-A16274EEDA38}"/>
            </a:ext>
          </a:extLst>
        </xdr:cNvPr>
        <xdr:cNvSpPr txBox="1"/>
      </xdr:nvSpPr>
      <xdr:spPr>
        <a:xfrm>
          <a:off x="14414500" y="17358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4" name="フローチャート: 判断 873">
          <a:extLst>
            <a:ext uri="{FF2B5EF4-FFF2-40B4-BE49-F238E27FC236}">
              <a16:creationId xmlns:a16="http://schemas.microsoft.com/office/drawing/2014/main" id="{DCA5F4C9-9ED8-496A-B3E6-369C4701B18D}"/>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5" name="フローチャート: 判断 874">
          <a:extLst>
            <a:ext uri="{FF2B5EF4-FFF2-40B4-BE49-F238E27FC236}">
              <a16:creationId xmlns:a16="http://schemas.microsoft.com/office/drawing/2014/main" id="{375885E2-1F2F-4EAF-A404-59F0FDA9DA69}"/>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6" name="フローチャート: 判断 875">
          <a:extLst>
            <a:ext uri="{FF2B5EF4-FFF2-40B4-BE49-F238E27FC236}">
              <a16:creationId xmlns:a16="http://schemas.microsoft.com/office/drawing/2014/main" id="{0C3435B2-3753-4970-9F78-35F40EFF4C4C}"/>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7" name="フローチャート: 判断 876">
          <a:extLst>
            <a:ext uri="{FF2B5EF4-FFF2-40B4-BE49-F238E27FC236}">
              <a16:creationId xmlns:a16="http://schemas.microsoft.com/office/drawing/2014/main" id="{B6446252-2516-42F5-9C10-5F7C2FB6B939}"/>
            </a:ext>
          </a:extLst>
        </xdr:cNvPr>
        <xdr:cNvSpPr/>
      </xdr:nvSpPr>
      <xdr:spPr>
        <a:xfrm>
          <a:off x="12029440" y="17474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8" name="フローチャート: 判断 877">
          <a:extLst>
            <a:ext uri="{FF2B5EF4-FFF2-40B4-BE49-F238E27FC236}">
              <a16:creationId xmlns:a16="http://schemas.microsoft.com/office/drawing/2014/main" id="{FE993001-2955-440D-9774-003409BF35AE}"/>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E94C2CF-0093-4A8D-B640-010E20C1689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830AF13-7BC7-4B1E-B7B1-E920A000B4C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2DC2FD8-9A93-4E5F-9F06-49272540AF7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EC23BFA-AB02-4DCC-9B26-66B7B6985E6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A8219BE3-786A-42E6-93E1-8BBB7E75C2A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884" name="楕円 883">
          <a:extLst>
            <a:ext uri="{FF2B5EF4-FFF2-40B4-BE49-F238E27FC236}">
              <a16:creationId xmlns:a16="http://schemas.microsoft.com/office/drawing/2014/main" id="{83DB8400-0985-402D-A1A8-FE5A9B94F3F3}"/>
            </a:ext>
          </a:extLst>
        </xdr:cNvPr>
        <xdr:cNvSpPr/>
      </xdr:nvSpPr>
      <xdr:spPr>
        <a:xfrm>
          <a:off x="14325600" y="1731518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885" name="【庁舎】&#10;有形固定資産減価償却率該当値テキスト">
          <a:extLst>
            <a:ext uri="{FF2B5EF4-FFF2-40B4-BE49-F238E27FC236}">
              <a16:creationId xmlns:a16="http://schemas.microsoft.com/office/drawing/2014/main" id="{C48A943D-07BC-4D79-B5FE-C03FE82489C4}"/>
            </a:ext>
          </a:extLst>
        </xdr:cNvPr>
        <xdr:cNvSpPr txBox="1"/>
      </xdr:nvSpPr>
      <xdr:spPr>
        <a:xfrm>
          <a:off x="14414500" y="17170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169092</xdr:rowOff>
    </xdr:from>
    <xdr:to>
      <xdr:col>81</xdr:col>
      <xdr:colOff>101600</xdr:colOff>
      <xdr:row>103</xdr:row>
      <xdr:rowOff>99242</xdr:rowOff>
    </xdr:to>
    <xdr:sp macro="" textlink="">
      <xdr:nvSpPr>
        <xdr:cNvPr id="886" name="楕円 885">
          <a:extLst>
            <a:ext uri="{FF2B5EF4-FFF2-40B4-BE49-F238E27FC236}">
              <a16:creationId xmlns:a16="http://schemas.microsoft.com/office/drawing/2014/main" id="{FD98B91F-F437-4C1B-A5F9-CD262842D732}"/>
            </a:ext>
          </a:extLst>
        </xdr:cNvPr>
        <xdr:cNvSpPr/>
      </xdr:nvSpPr>
      <xdr:spPr>
        <a:xfrm>
          <a:off x="13578840" y="1726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48442</xdr:rowOff>
    </xdr:from>
    <xdr:to>
      <xdr:col>85</xdr:col>
      <xdr:colOff>127000</xdr:colOff>
      <xdr:row>103</xdr:row>
      <xdr:rowOff>99061</xdr:rowOff>
    </xdr:to>
    <xdr:cxnSp macro="">
      <xdr:nvCxnSpPr>
        <xdr:cNvPr id="887" name="直線コネクタ 886">
          <a:extLst>
            <a:ext uri="{FF2B5EF4-FFF2-40B4-BE49-F238E27FC236}">
              <a16:creationId xmlns:a16="http://schemas.microsoft.com/office/drawing/2014/main" id="{34FC270A-82DD-44CE-B547-F0EC016782AE}"/>
            </a:ext>
          </a:extLst>
        </xdr:cNvPr>
        <xdr:cNvCxnSpPr/>
      </xdr:nvCxnSpPr>
      <xdr:spPr>
        <a:xfrm>
          <a:off x="13629640" y="17315362"/>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120106</xdr:rowOff>
    </xdr:from>
    <xdr:to>
      <xdr:col>76</xdr:col>
      <xdr:colOff>165100</xdr:colOff>
      <xdr:row>103</xdr:row>
      <xdr:rowOff>50256</xdr:rowOff>
    </xdr:to>
    <xdr:sp macro="" textlink="">
      <xdr:nvSpPr>
        <xdr:cNvPr id="888" name="楕円 887">
          <a:extLst>
            <a:ext uri="{FF2B5EF4-FFF2-40B4-BE49-F238E27FC236}">
              <a16:creationId xmlns:a16="http://schemas.microsoft.com/office/drawing/2014/main" id="{B784EC5E-AD87-4DEB-B4B4-1CB1A095619D}"/>
            </a:ext>
          </a:extLst>
        </xdr:cNvPr>
        <xdr:cNvSpPr/>
      </xdr:nvSpPr>
      <xdr:spPr>
        <a:xfrm>
          <a:off x="12804140" y="17219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170906</xdr:rowOff>
    </xdr:from>
    <xdr:to>
      <xdr:col>81</xdr:col>
      <xdr:colOff>50800</xdr:colOff>
      <xdr:row>103</xdr:row>
      <xdr:rowOff>48442</xdr:rowOff>
    </xdr:to>
    <xdr:cxnSp macro="">
      <xdr:nvCxnSpPr>
        <xdr:cNvPr id="889" name="直線コネクタ 888">
          <a:extLst>
            <a:ext uri="{FF2B5EF4-FFF2-40B4-BE49-F238E27FC236}">
              <a16:creationId xmlns:a16="http://schemas.microsoft.com/office/drawing/2014/main" id="{B8B20758-87BA-4317-B7DE-45210C0637DE}"/>
            </a:ext>
          </a:extLst>
        </xdr:cNvPr>
        <xdr:cNvCxnSpPr/>
      </xdr:nvCxnSpPr>
      <xdr:spPr>
        <a:xfrm>
          <a:off x="12854940" y="17270186"/>
          <a:ext cx="7747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69487</xdr:rowOff>
    </xdr:from>
    <xdr:to>
      <xdr:col>72</xdr:col>
      <xdr:colOff>38100</xdr:colOff>
      <xdr:row>102</xdr:row>
      <xdr:rowOff>171087</xdr:rowOff>
    </xdr:to>
    <xdr:sp macro="" textlink="">
      <xdr:nvSpPr>
        <xdr:cNvPr id="890" name="楕円 889">
          <a:extLst>
            <a:ext uri="{FF2B5EF4-FFF2-40B4-BE49-F238E27FC236}">
              <a16:creationId xmlns:a16="http://schemas.microsoft.com/office/drawing/2014/main" id="{8D71C33C-8CC9-4777-B469-6AFF407C70AD}"/>
            </a:ext>
          </a:extLst>
        </xdr:cNvPr>
        <xdr:cNvSpPr/>
      </xdr:nvSpPr>
      <xdr:spPr>
        <a:xfrm>
          <a:off x="12029440" y="171687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120287</xdr:rowOff>
    </xdr:from>
    <xdr:to>
      <xdr:col>76</xdr:col>
      <xdr:colOff>114300</xdr:colOff>
      <xdr:row>102</xdr:row>
      <xdr:rowOff>170906</xdr:rowOff>
    </xdr:to>
    <xdr:cxnSp macro="">
      <xdr:nvCxnSpPr>
        <xdr:cNvPr id="891" name="直線コネクタ 890">
          <a:extLst>
            <a:ext uri="{FF2B5EF4-FFF2-40B4-BE49-F238E27FC236}">
              <a16:creationId xmlns:a16="http://schemas.microsoft.com/office/drawing/2014/main" id="{E72609CF-1644-4C57-82F8-203CE495C02E}"/>
            </a:ext>
          </a:extLst>
        </xdr:cNvPr>
        <xdr:cNvCxnSpPr/>
      </xdr:nvCxnSpPr>
      <xdr:spPr>
        <a:xfrm>
          <a:off x="12072620" y="17219567"/>
          <a:ext cx="78232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27032</xdr:rowOff>
    </xdr:from>
    <xdr:to>
      <xdr:col>67</xdr:col>
      <xdr:colOff>101600</xdr:colOff>
      <xdr:row>102</xdr:row>
      <xdr:rowOff>128632</xdr:rowOff>
    </xdr:to>
    <xdr:sp macro="" textlink="">
      <xdr:nvSpPr>
        <xdr:cNvPr id="892" name="楕円 891">
          <a:extLst>
            <a:ext uri="{FF2B5EF4-FFF2-40B4-BE49-F238E27FC236}">
              <a16:creationId xmlns:a16="http://schemas.microsoft.com/office/drawing/2014/main" id="{D44E8C9B-F41D-4EE7-ACA6-EAF812C31D12}"/>
            </a:ext>
          </a:extLst>
        </xdr:cNvPr>
        <xdr:cNvSpPr/>
      </xdr:nvSpPr>
      <xdr:spPr>
        <a:xfrm>
          <a:off x="11231880" y="1712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77832</xdr:rowOff>
    </xdr:from>
    <xdr:to>
      <xdr:col>71</xdr:col>
      <xdr:colOff>177800</xdr:colOff>
      <xdr:row>102</xdr:row>
      <xdr:rowOff>120287</xdr:rowOff>
    </xdr:to>
    <xdr:cxnSp macro="">
      <xdr:nvCxnSpPr>
        <xdr:cNvPr id="893" name="直線コネクタ 892">
          <a:extLst>
            <a:ext uri="{FF2B5EF4-FFF2-40B4-BE49-F238E27FC236}">
              <a16:creationId xmlns:a16="http://schemas.microsoft.com/office/drawing/2014/main" id="{B57F3CDC-AA71-48A7-A4C5-A55E5E415FC9}"/>
            </a:ext>
          </a:extLst>
        </xdr:cNvPr>
        <xdr:cNvCxnSpPr/>
      </xdr:nvCxnSpPr>
      <xdr:spPr>
        <a:xfrm>
          <a:off x="11282680" y="17177112"/>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894" name="n_1aveValue【庁舎】&#10;有形固定資産減価償却率">
          <a:extLst>
            <a:ext uri="{FF2B5EF4-FFF2-40B4-BE49-F238E27FC236}">
              <a16:creationId xmlns:a16="http://schemas.microsoft.com/office/drawing/2014/main" id="{50045E12-BA28-4D8A-814F-02456F9E398C}"/>
            </a:ext>
          </a:extLst>
        </xdr:cNvPr>
        <xdr:cNvSpPr txBox="1"/>
      </xdr:nvSpPr>
      <xdr:spPr>
        <a:xfrm>
          <a:off x="13437244" y="1746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895" name="n_2aveValue【庁舎】&#10;有形固定資産減価償却率">
          <a:extLst>
            <a:ext uri="{FF2B5EF4-FFF2-40B4-BE49-F238E27FC236}">
              <a16:creationId xmlns:a16="http://schemas.microsoft.com/office/drawing/2014/main" id="{5B374268-9793-4D2E-B183-823EE2814C5C}"/>
            </a:ext>
          </a:extLst>
        </xdr:cNvPr>
        <xdr:cNvSpPr txBox="1"/>
      </xdr:nvSpPr>
      <xdr:spPr>
        <a:xfrm>
          <a:off x="12675244" y="1744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6" name="n_3aveValue【庁舎】&#10;有形固定資産減価償却率">
          <a:extLst>
            <a:ext uri="{FF2B5EF4-FFF2-40B4-BE49-F238E27FC236}">
              <a16:creationId xmlns:a16="http://schemas.microsoft.com/office/drawing/2014/main" id="{44B04828-E97E-41A0-AE71-5B5FAF296A53}"/>
            </a:ext>
          </a:extLst>
        </xdr:cNvPr>
        <xdr:cNvSpPr txBox="1"/>
      </xdr:nvSpPr>
      <xdr:spPr>
        <a:xfrm>
          <a:off x="11900544" y="175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97" name="n_4aveValue【庁舎】&#10;有形固定資産減価償却率">
          <a:extLst>
            <a:ext uri="{FF2B5EF4-FFF2-40B4-BE49-F238E27FC236}">
              <a16:creationId xmlns:a16="http://schemas.microsoft.com/office/drawing/2014/main" id="{D05C8CEA-012B-4A7A-9089-AB21CE513E81}"/>
            </a:ext>
          </a:extLst>
        </xdr:cNvPr>
        <xdr:cNvSpPr txBox="1"/>
      </xdr:nvSpPr>
      <xdr:spPr>
        <a:xfrm>
          <a:off x="11102984" y="1747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115769</xdr:rowOff>
    </xdr:from>
    <xdr:ext cx="405111" cy="259045"/>
    <xdr:sp macro="" textlink="">
      <xdr:nvSpPr>
        <xdr:cNvPr id="898" name="n_1mainValue【庁舎】&#10;有形固定資産減価償却率">
          <a:extLst>
            <a:ext uri="{FF2B5EF4-FFF2-40B4-BE49-F238E27FC236}">
              <a16:creationId xmlns:a16="http://schemas.microsoft.com/office/drawing/2014/main" id="{C44BA334-9608-4937-83A7-B3E635F00CB1}"/>
            </a:ext>
          </a:extLst>
        </xdr:cNvPr>
        <xdr:cNvSpPr txBox="1"/>
      </xdr:nvSpPr>
      <xdr:spPr>
        <a:xfrm>
          <a:off x="13437244" y="1704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66783</xdr:rowOff>
    </xdr:from>
    <xdr:ext cx="405111" cy="259045"/>
    <xdr:sp macro="" textlink="">
      <xdr:nvSpPr>
        <xdr:cNvPr id="899" name="n_2mainValue【庁舎】&#10;有形固定資産減価償却率">
          <a:extLst>
            <a:ext uri="{FF2B5EF4-FFF2-40B4-BE49-F238E27FC236}">
              <a16:creationId xmlns:a16="http://schemas.microsoft.com/office/drawing/2014/main" id="{E4395280-7E10-452B-9DA6-8C87A8D3A1DE}"/>
            </a:ext>
          </a:extLst>
        </xdr:cNvPr>
        <xdr:cNvSpPr txBox="1"/>
      </xdr:nvSpPr>
      <xdr:spPr>
        <a:xfrm>
          <a:off x="12675244" y="1699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16164</xdr:rowOff>
    </xdr:from>
    <xdr:ext cx="405111" cy="259045"/>
    <xdr:sp macro="" textlink="">
      <xdr:nvSpPr>
        <xdr:cNvPr id="900" name="n_3mainValue【庁舎】&#10;有形固定資産減価償却率">
          <a:extLst>
            <a:ext uri="{FF2B5EF4-FFF2-40B4-BE49-F238E27FC236}">
              <a16:creationId xmlns:a16="http://schemas.microsoft.com/office/drawing/2014/main" id="{D2501357-19DE-4A38-91A7-52C0B6395EB3}"/>
            </a:ext>
          </a:extLst>
        </xdr:cNvPr>
        <xdr:cNvSpPr txBox="1"/>
      </xdr:nvSpPr>
      <xdr:spPr>
        <a:xfrm>
          <a:off x="11900544" y="16947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145159</xdr:rowOff>
    </xdr:from>
    <xdr:ext cx="405111" cy="259045"/>
    <xdr:sp macro="" textlink="">
      <xdr:nvSpPr>
        <xdr:cNvPr id="901" name="n_4mainValue【庁舎】&#10;有形固定資産減価償却率">
          <a:extLst>
            <a:ext uri="{FF2B5EF4-FFF2-40B4-BE49-F238E27FC236}">
              <a16:creationId xmlns:a16="http://schemas.microsoft.com/office/drawing/2014/main" id="{48AE508A-BA86-4F31-9D0B-E46B98EC1913}"/>
            </a:ext>
          </a:extLst>
        </xdr:cNvPr>
        <xdr:cNvSpPr txBox="1"/>
      </xdr:nvSpPr>
      <xdr:spPr>
        <a:xfrm>
          <a:off x="11102984" y="1690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220EF8DF-B991-4A06-B5AD-B2D163364C8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994FC482-81C1-4AD7-BEEF-6712E4F3A1E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3485AE8B-25A7-4766-9DF0-D9C96F2EBF7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ADF8F441-4E8A-4636-92F1-D73844D0AB4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A8FBEA42-3979-4FF5-8DA0-4D4D6B956CC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8CA76022-FF2C-4315-BFBB-02AA859F275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1EDE41F7-2A9E-4BC9-B76B-CBA52D00163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B9629E0F-3096-4296-9E9F-DEC2D306277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ABF23526-22BC-4081-A32A-B46418B901E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FC1DB9BE-647F-407B-A20B-1F3E0650D2B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1A6A04BA-A8A3-4683-BCDE-E1BCB617C9B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20FCF248-4F93-4F17-8188-790998DDA3E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18853359-376F-41CA-82DD-400B3C0B3F3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27448F9E-9905-4753-AA99-776DA53D4C1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BF8FBBDE-6E4A-42D0-A562-20E37EF583B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2E31C32A-CDD7-448E-9935-478D4462528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E6F35483-DF0A-4C99-BFE9-23842951860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73F34AD1-B41F-4B46-A3F0-58BC6EAF694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599BAA5E-F1F8-408D-83CD-713CF19AB87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E49FFB7C-C6EA-4EF6-9A20-304439B2E8D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78EF1DF8-553B-4504-9585-8BFEF1462E7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BAF9FD08-B4E5-4C9C-B5C9-A4AD527D487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40F02175-08F3-4B72-8C67-2BCBCABBD04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2E5E2E44-3E8B-43D0-9F3F-3D7D7726BC8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1AB91905-2F21-4270-B3A6-D208179BFA4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7" name="直線コネクタ 926">
          <a:extLst>
            <a:ext uri="{FF2B5EF4-FFF2-40B4-BE49-F238E27FC236}">
              <a16:creationId xmlns:a16="http://schemas.microsoft.com/office/drawing/2014/main" id="{003D7961-1210-407F-A9AC-DD6615D16B77}"/>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8" name="【庁舎】&#10;一人当たり面積最小値テキスト">
          <a:extLst>
            <a:ext uri="{FF2B5EF4-FFF2-40B4-BE49-F238E27FC236}">
              <a16:creationId xmlns:a16="http://schemas.microsoft.com/office/drawing/2014/main" id="{20ECA0A6-0B39-487C-8AD6-303A24634B5C}"/>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9" name="直線コネクタ 928">
          <a:extLst>
            <a:ext uri="{FF2B5EF4-FFF2-40B4-BE49-F238E27FC236}">
              <a16:creationId xmlns:a16="http://schemas.microsoft.com/office/drawing/2014/main" id="{64A88BA5-4A42-4E13-8ACB-5E10E29F7694}"/>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30" name="【庁舎】&#10;一人当たり面積最大値テキスト">
          <a:extLst>
            <a:ext uri="{FF2B5EF4-FFF2-40B4-BE49-F238E27FC236}">
              <a16:creationId xmlns:a16="http://schemas.microsoft.com/office/drawing/2014/main" id="{BE9C7A09-0688-4028-9AC3-C89F4A7BD263}"/>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31" name="直線コネクタ 930">
          <a:extLst>
            <a:ext uri="{FF2B5EF4-FFF2-40B4-BE49-F238E27FC236}">
              <a16:creationId xmlns:a16="http://schemas.microsoft.com/office/drawing/2014/main" id="{E7A6BEF7-5535-4EA7-9FEB-F0F75B3A02AE}"/>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2" name="【庁舎】&#10;一人当たり面積平均値テキスト">
          <a:extLst>
            <a:ext uri="{FF2B5EF4-FFF2-40B4-BE49-F238E27FC236}">
              <a16:creationId xmlns:a16="http://schemas.microsoft.com/office/drawing/2014/main" id="{AF7CB09B-DA12-49FD-BD83-15AFF533203A}"/>
            </a:ext>
          </a:extLst>
        </xdr:cNvPr>
        <xdr:cNvSpPr txBox="1"/>
      </xdr:nvSpPr>
      <xdr:spPr>
        <a:xfrm>
          <a:off x="19547840" y="1775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3" name="フローチャート: 判断 932">
          <a:extLst>
            <a:ext uri="{FF2B5EF4-FFF2-40B4-BE49-F238E27FC236}">
              <a16:creationId xmlns:a16="http://schemas.microsoft.com/office/drawing/2014/main" id="{6373DD0F-AECE-40B1-AB17-C453FE5EDE3B}"/>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4" name="フローチャート: 判断 933">
          <a:extLst>
            <a:ext uri="{FF2B5EF4-FFF2-40B4-BE49-F238E27FC236}">
              <a16:creationId xmlns:a16="http://schemas.microsoft.com/office/drawing/2014/main" id="{890FCC7B-C563-4A26-8FFE-A2B0B622CDB6}"/>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5" name="フローチャート: 判断 934">
          <a:extLst>
            <a:ext uri="{FF2B5EF4-FFF2-40B4-BE49-F238E27FC236}">
              <a16:creationId xmlns:a16="http://schemas.microsoft.com/office/drawing/2014/main" id="{E3B41379-F7D9-48A4-AA9A-DC5F64BDFBD1}"/>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936" name="フローチャート: 判断 935">
          <a:extLst>
            <a:ext uri="{FF2B5EF4-FFF2-40B4-BE49-F238E27FC236}">
              <a16:creationId xmlns:a16="http://schemas.microsoft.com/office/drawing/2014/main" id="{D71C950E-CB8B-43E5-8B1E-914BBE4B039B}"/>
            </a:ext>
          </a:extLst>
        </xdr:cNvPr>
        <xdr:cNvSpPr/>
      </xdr:nvSpPr>
      <xdr:spPr>
        <a:xfrm>
          <a:off x="17162780" y="176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46627</xdr:rowOff>
    </xdr:from>
    <xdr:to>
      <xdr:col>98</xdr:col>
      <xdr:colOff>38100</xdr:colOff>
      <xdr:row>106</xdr:row>
      <xdr:rowOff>148227</xdr:rowOff>
    </xdr:to>
    <xdr:sp macro="" textlink="">
      <xdr:nvSpPr>
        <xdr:cNvPr id="937" name="フローチャート: 判断 936">
          <a:extLst>
            <a:ext uri="{FF2B5EF4-FFF2-40B4-BE49-F238E27FC236}">
              <a16:creationId xmlns:a16="http://schemas.microsoft.com/office/drawing/2014/main" id="{2092352F-8F3A-4D97-8169-7443BD556B7F}"/>
            </a:ext>
          </a:extLst>
        </xdr:cNvPr>
        <xdr:cNvSpPr/>
      </xdr:nvSpPr>
      <xdr:spPr>
        <a:xfrm>
          <a:off x="16388080" y="178164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19B539B-178F-4D98-82F8-57BCBEC1122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DABCCB5-1F23-48C8-8F49-1888A2519BE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7E7856F-855E-42E0-AE9A-87AA2399084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80C1DCF3-4DDD-4A1C-BE67-FEA19548F2E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613814C2-7203-4C1F-89B3-7ED9BC577E2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118473</xdr:rowOff>
    </xdr:from>
    <xdr:to>
      <xdr:col>116</xdr:col>
      <xdr:colOff>114300</xdr:colOff>
      <xdr:row>106</xdr:row>
      <xdr:rowOff>48623</xdr:rowOff>
    </xdr:to>
    <xdr:sp macro="" textlink="">
      <xdr:nvSpPr>
        <xdr:cNvPr id="943" name="楕円 942">
          <a:extLst>
            <a:ext uri="{FF2B5EF4-FFF2-40B4-BE49-F238E27FC236}">
              <a16:creationId xmlns:a16="http://schemas.microsoft.com/office/drawing/2014/main" id="{D9B02703-B37F-4CE5-9191-803CA62DEEEB}"/>
            </a:ext>
          </a:extLst>
        </xdr:cNvPr>
        <xdr:cNvSpPr/>
      </xdr:nvSpPr>
      <xdr:spPr>
        <a:xfrm>
          <a:off x="19458940" y="17720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141350</xdr:rowOff>
    </xdr:from>
    <xdr:ext cx="469744" cy="259045"/>
    <xdr:sp macro="" textlink="">
      <xdr:nvSpPr>
        <xdr:cNvPr id="944" name="【庁舎】&#10;一人当たり面積該当値テキスト">
          <a:extLst>
            <a:ext uri="{FF2B5EF4-FFF2-40B4-BE49-F238E27FC236}">
              <a16:creationId xmlns:a16="http://schemas.microsoft.com/office/drawing/2014/main" id="{24C23433-DCB8-402E-BE29-C26FCDC85C42}"/>
            </a:ext>
          </a:extLst>
        </xdr:cNvPr>
        <xdr:cNvSpPr txBox="1"/>
      </xdr:nvSpPr>
      <xdr:spPr>
        <a:xfrm>
          <a:off x="19547840" y="1757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129902</xdr:rowOff>
    </xdr:from>
    <xdr:to>
      <xdr:col>112</xdr:col>
      <xdr:colOff>38100</xdr:colOff>
      <xdr:row>106</xdr:row>
      <xdr:rowOff>60052</xdr:rowOff>
    </xdr:to>
    <xdr:sp macro="" textlink="">
      <xdr:nvSpPr>
        <xdr:cNvPr id="945" name="楕円 944">
          <a:extLst>
            <a:ext uri="{FF2B5EF4-FFF2-40B4-BE49-F238E27FC236}">
              <a16:creationId xmlns:a16="http://schemas.microsoft.com/office/drawing/2014/main" id="{39118CC5-C5CE-403B-9E74-75B1323AA0EC}"/>
            </a:ext>
          </a:extLst>
        </xdr:cNvPr>
        <xdr:cNvSpPr/>
      </xdr:nvSpPr>
      <xdr:spPr>
        <a:xfrm>
          <a:off x="18735040" y="17732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169273</xdr:rowOff>
    </xdr:from>
    <xdr:to>
      <xdr:col>116</xdr:col>
      <xdr:colOff>63500</xdr:colOff>
      <xdr:row>106</xdr:row>
      <xdr:rowOff>9252</xdr:rowOff>
    </xdr:to>
    <xdr:cxnSp macro="">
      <xdr:nvCxnSpPr>
        <xdr:cNvPr id="946" name="直線コネクタ 945">
          <a:extLst>
            <a:ext uri="{FF2B5EF4-FFF2-40B4-BE49-F238E27FC236}">
              <a16:creationId xmlns:a16="http://schemas.microsoft.com/office/drawing/2014/main" id="{1D7A7999-9EF0-4E49-ACD1-A8A99E4E8F6E}"/>
            </a:ext>
          </a:extLst>
        </xdr:cNvPr>
        <xdr:cNvCxnSpPr/>
      </xdr:nvCxnSpPr>
      <xdr:spPr>
        <a:xfrm flipV="1">
          <a:off x="18778220" y="17771473"/>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141332</xdr:rowOff>
    </xdr:from>
    <xdr:to>
      <xdr:col>107</xdr:col>
      <xdr:colOff>101600</xdr:colOff>
      <xdr:row>106</xdr:row>
      <xdr:rowOff>71482</xdr:rowOff>
    </xdr:to>
    <xdr:sp macro="" textlink="">
      <xdr:nvSpPr>
        <xdr:cNvPr id="947" name="楕円 946">
          <a:extLst>
            <a:ext uri="{FF2B5EF4-FFF2-40B4-BE49-F238E27FC236}">
              <a16:creationId xmlns:a16="http://schemas.microsoft.com/office/drawing/2014/main" id="{AD391F43-408A-4CA7-B51E-CDA0366963DC}"/>
            </a:ext>
          </a:extLst>
        </xdr:cNvPr>
        <xdr:cNvSpPr/>
      </xdr:nvSpPr>
      <xdr:spPr>
        <a:xfrm>
          <a:off x="17937480" y="17743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xdr:rowOff>
    </xdr:from>
    <xdr:to>
      <xdr:col>111</xdr:col>
      <xdr:colOff>177800</xdr:colOff>
      <xdr:row>106</xdr:row>
      <xdr:rowOff>20682</xdr:rowOff>
    </xdr:to>
    <xdr:cxnSp macro="">
      <xdr:nvCxnSpPr>
        <xdr:cNvPr id="948" name="直線コネクタ 947">
          <a:extLst>
            <a:ext uri="{FF2B5EF4-FFF2-40B4-BE49-F238E27FC236}">
              <a16:creationId xmlns:a16="http://schemas.microsoft.com/office/drawing/2014/main" id="{C33A27EF-117D-4D73-BF1D-D92DEDE7D360}"/>
            </a:ext>
          </a:extLst>
        </xdr:cNvPr>
        <xdr:cNvCxnSpPr/>
      </xdr:nvCxnSpPr>
      <xdr:spPr>
        <a:xfrm flipV="1">
          <a:off x="17988280" y="17779092"/>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152763</xdr:rowOff>
    </xdr:from>
    <xdr:to>
      <xdr:col>102</xdr:col>
      <xdr:colOff>165100</xdr:colOff>
      <xdr:row>106</xdr:row>
      <xdr:rowOff>82913</xdr:rowOff>
    </xdr:to>
    <xdr:sp macro="" textlink="">
      <xdr:nvSpPr>
        <xdr:cNvPr id="949" name="楕円 948">
          <a:extLst>
            <a:ext uri="{FF2B5EF4-FFF2-40B4-BE49-F238E27FC236}">
              <a16:creationId xmlns:a16="http://schemas.microsoft.com/office/drawing/2014/main" id="{65FACE81-62C2-47F9-AA38-076ACD5D90C2}"/>
            </a:ext>
          </a:extLst>
        </xdr:cNvPr>
        <xdr:cNvSpPr/>
      </xdr:nvSpPr>
      <xdr:spPr>
        <a:xfrm>
          <a:off x="17162780" y="1775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20682</xdr:rowOff>
    </xdr:from>
    <xdr:to>
      <xdr:col>107</xdr:col>
      <xdr:colOff>50800</xdr:colOff>
      <xdr:row>106</xdr:row>
      <xdr:rowOff>32113</xdr:rowOff>
    </xdr:to>
    <xdr:cxnSp macro="">
      <xdr:nvCxnSpPr>
        <xdr:cNvPr id="950" name="直線コネクタ 949">
          <a:extLst>
            <a:ext uri="{FF2B5EF4-FFF2-40B4-BE49-F238E27FC236}">
              <a16:creationId xmlns:a16="http://schemas.microsoft.com/office/drawing/2014/main" id="{47A7EF23-18AB-4D75-8170-BEF5F29FC014}"/>
            </a:ext>
          </a:extLst>
        </xdr:cNvPr>
        <xdr:cNvCxnSpPr/>
      </xdr:nvCxnSpPr>
      <xdr:spPr>
        <a:xfrm flipV="1">
          <a:off x="17213580" y="17790522"/>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951" name="楕円 950">
          <a:extLst>
            <a:ext uri="{FF2B5EF4-FFF2-40B4-BE49-F238E27FC236}">
              <a16:creationId xmlns:a16="http://schemas.microsoft.com/office/drawing/2014/main" id="{B5CE8ED1-DDEA-45EE-96B0-C4461119A37F}"/>
            </a:ext>
          </a:extLst>
        </xdr:cNvPr>
        <xdr:cNvSpPr/>
      </xdr:nvSpPr>
      <xdr:spPr>
        <a:xfrm>
          <a:off x="1638808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32113</xdr:rowOff>
    </xdr:from>
    <xdr:to>
      <xdr:col>102</xdr:col>
      <xdr:colOff>114300</xdr:colOff>
      <xdr:row>106</xdr:row>
      <xdr:rowOff>41911</xdr:rowOff>
    </xdr:to>
    <xdr:cxnSp macro="">
      <xdr:nvCxnSpPr>
        <xdr:cNvPr id="952" name="直線コネクタ 951">
          <a:extLst>
            <a:ext uri="{FF2B5EF4-FFF2-40B4-BE49-F238E27FC236}">
              <a16:creationId xmlns:a16="http://schemas.microsoft.com/office/drawing/2014/main" id="{BF3B2431-CF4E-4B8D-B06F-734994270853}"/>
            </a:ext>
          </a:extLst>
        </xdr:cNvPr>
        <xdr:cNvCxnSpPr/>
      </xdr:nvCxnSpPr>
      <xdr:spPr>
        <a:xfrm flipV="1">
          <a:off x="16431260" y="17801953"/>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3" name="n_1aveValue【庁舎】&#10;一人当たり面積">
          <a:extLst>
            <a:ext uri="{FF2B5EF4-FFF2-40B4-BE49-F238E27FC236}">
              <a16:creationId xmlns:a16="http://schemas.microsoft.com/office/drawing/2014/main" id="{38D26236-96B9-4D18-918B-035084DDF2B3}"/>
            </a:ext>
          </a:extLst>
        </xdr:cNvPr>
        <xdr:cNvSpPr txBox="1"/>
      </xdr:nvSpPr>
      <xdr:spPr>
        <a:xfrm>
          <a:off x="185611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4" name="n_2aveValue【庁舎】&#10;一人当たり面積">
          <a:extLst>
            <a:ext uri="{FF2B5EF4-FFF2-40B4-BE49-F238E27FC236}">
              <a16:creationId xmlns:a16="http://schemas.microsoft.com/office/drawing/2014/main" id="{F9839822-6086-40CF-8474-B8FA26942CF5}"/>
            </a:ext>
          </a:extLst>
        </xdr:cNvPr>
        <xdr:cNvSpPr txBox="1"/>
      </xdr:nvSpPr>
      <xdr:spPr>
        <a:xfrm>
          <a:off x="1777626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955" name="n_3aveValue【庁舎】&#10;一人当たり面積">
          <a:extLst>
            <a:ext uri="{FF2B5EF4-FFF2-40B4-BE49-F238E27FC236}">
              <a16:creationId xmlns:a16="http://schemas.microsoft.com/office/drawing/2014/main" id="{DDEEA03F-1556-4928-854D-D2B4594DB656}"/>
            </a:ext>
          </a:extLst>
        </xdr:cNvPr>
        <xdr:cNvSpPr txBox="1"/>
      </xdr:nvSpPr>
      <xdr:spPr>
        <a:xfrm>
          <a:off x="17001567" y="17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139354</xdr:rowOff>
    </xdr:from>
    <xdr:ext cx="469744" cy="259045"/>
    <xdr:sp macro="" textlink="">
      <xdr:nvSpPr>
        <xdr:cNvPr id="956" name="n_4aveValue【庁舎】&#10;一人当たり面積">
          <a:extLst>
            <a:ext uri="{FF2B5EF4-FFF2-40B4-BE49-F238E27FC236}">
              <a16:creationId xmlns:a16="http://schemas.microsoft.com/office/drawing/2014/main" id="{2C7B06E6-9F5F-4722-8A92-611E8EEA6A70}"/>
            </a:ext>
          </a:extLst>
        </xdr:cNvPr>
        <xdr:cNvSpPr txBox="1"/>
      </xdr:nvSpPr>
      <xdr:spPr>
        <a:xfrm>
          <a:off x="16226867" y="1790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76579</xdr:rowOff>
    </xdr:from>
    <xdr:ext cx="469744" cy="259045"/>
    <xdr:sp macro="" textlink="">
      <xdr:nvSpPr>
        <xdr:cNvPr id="957" name="n_1mainValue【庁舎】&#10;一人当たり面積">
          <a:extLst>
            <a:ext uri="{FF2B5EF4-FFF2-40B4-BE49-F238E27FC236}">
              <a16:creationId xmlns:a16="http://schemas.microsoft.com/office/drawing/2014/main" id="{46FFAB99-8FF4-46DF-BF30-035F5F4DED5F}"/>
            </a:ext>
          </a:extLst>
        </xdr:cNvPr>
        <xdr:cNvSpPr txBox="1"/>
      </xdr:nvSpPr>
      <xdr:spPr>
        <a:xfrm>
          <a:off x="18561127" y="1751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88009</xdr:rowOff>
    </xdr:from>
    <xdr:ext cx="469744" cy="259045"/>
    <xdr:sp macro="" textlink="">
      <xdr:nvSpPr>
        <xdr:cNvPr id="958" name="n_2mainValue【庁舎】&#10;一人当たり面積">
          <a:extLst>
            <a:ext uri="{FF2B5EF4-FFF2-40B4-BE49-F238E27FC236}">
              <a16:creationId xmlns:a16="http://schemas.microsoft.com/office/drawing/2014/main" id="{67CC7717-BEA6-4B9A-8E73-97B307AAE944}"/>
            </a:ext>
          </a:extLst>
        </xdr:cNvPr>
        <xdr:cNvSpPr txBox="1"/>
      </xdr:nvSpPr>
      <xdr:spPr>
        <a:xfrm>
          <a:off x="17776267" y="1752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74040</xdr:rowOff>
    </xdr:from>
    <xdr:ext cx="469744" cy="259045"/>
    <xdr:sp macro="" textlink="">
      <xdr:nvSpPr>
        <xdr:cNvPr id="959" name="n_3mainValue【庁舎】&#10;一人当たり面積">
          <a:extLst>
            <a:ext uri="{FF2B5EF4-FFF2-40B4-BE49-F238E27FC236}">
              <a16:creationId xmlns:a16="http://schemas.microsoft.com/office/drawing/2014/main" id="{283458D9-DB0F-4E1E-9638-BE3222A1A9E1}"/>
            </a:ext>
          </a:extLst>
        </xdr:cNvPr>
        <xdr:cNvSpPr txBox="1"/>
      </xdr:nvSpPr>
      <xdr:spPr>
        <a:xfrm>
          <a:off x="17001567" y="1784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960" name="n_4mainValue【庁舎】&#10;一人当たり面積">
          <a:extLst>
            <a:ext uri="{FF2B5EF4-FFF2-40B4-BE49-F238E27FC236}">
              <a16:creationId xmlns:a16="http://schemas.microsoft.com/office/drawing/2014/main" id="{AB5ABF3F-13CD-4108-88BD-634F5E62CA2A}"/>
            </a:ext>
          </a:extLst>
        </xdr:cNvPr>
        <xdr:cNvSpPr txBox="1"/>
      </xdr:nvSpPr>
      <xdr:spPr>
        <a:xfrm>
          <a:off x="1622686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5D69125E-49CB-4F82-AD04-5C3821F94F6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E6FFD672-A2E1-4D0A-A38C-186AAD99C95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42297E62-EA96-4CE0-9D91-BD2855FB8B0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た時に有形固定資産減価償却率が高くなっている施設は、図書館、市民会館、一般廃棄物処理施設、保健センター・保健所及び消防施設であり、低くなっている施設は体育館・プール、福祉施設及び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有形固定資産減価償却率が最も高いのは、消防施設の</a:t>
          </a:r>
          <a:r>
            <a:rPr kumimoji="1" lang="en-US" altLang="ja-JP" sz="1300">
              <a:solidFill>
                <a:schemeClr val="tx1"/>
              </a:solidFill>
              <a:latin typeface="ＭＳ Ｐゴシック" panose="020B0600070205080204" pitchFamily="50" charset="-128"/>
              <a:ea typeface="ＭＳ Ｐゴシック" panose="020B0600070205080204" pitchFamily="50" charset="-128"/>
            </a:rPr>
            <a:t>79.7</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％である。これは、西消防出張所が建設から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39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年経過しており、耐用年数を相当期間経過していることが要因である。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図書館、市民会館、保健センター・保健所及び消防施設の有形固定資産減価償却率が類似団体平均と比較して高いのは、施設の大部分が建設から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年以上経過していることが要因となっている。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市民会館については、平成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年度に行われた文化会館大・中ホールの音響機器及び照明設備改修工事等により有形固定資産が増加したため、令和元年度の有形固定資産減価償却率が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62.6</a:t>
          </a:r>
          <a:r>
            <a:rPr kumimoji="1" lang="ja-JP" altLang="en-US" sz="1300">
              <a:solidFill>
                <a:schemeClr val="tx1"/>
              </a:solidFill>
              <a:latin typeface="ＭＳ Ｐゴシック" panose="020B0600070205080204" pitchFamily="50" charset="-128"/>
              <a:ea typeface="ＭＳ Ｐゴシック" panose="020B0600070205080204" pitchFamily="50" charset="-128"/>
            </a:rPr>
            <a:t>％に下がっている。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体育館・プール、福祉施設及び庁舎の有形固定資産減価償却率が類似団体平均と比較して低いのは、建設から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年以内の新しい建物が多いことが要因である。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今後は、公共施設等総合管理計画及び個別施設計画に基づき、予防保全の考え方を取り入れた計画的な維持・補修の実施により、施設の長寿命化を図る。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風力発電設備の新設等による固定資産税の増等により、前年度から０．０２増加しており、類似団体平均を上回っている。</a:t>
          </a:r>
        </a:p>
        <a:p>
          <a:r>
            <a:rPr kumimoji="1" lang="ja-JP" altLang="en-US" sz="950">
              <a:latin typeface="ＭＳ Ｐゴシック" panose="020B0600070205080204" pitchFamily="50" charset="-128"/>
              <a:ea typeface="ＭＳ Ｐゴシック" panose="020B0600070205080204" pitchFamily="50" charset="-128"/>
            </a:rPr>
            <a:t>　今後は、歳入では、人口減少等の影響により市税等の減少が見込まれ、歳出では、給与改定による人件費等の増や、能代山本広域市町村圏組合における一般廃棄物処理施設整備事業等に係る市債の元金償還による公債費が増加するほか、物価高騰及び近年の異常気象等への対応経費の増加が見込まれる。</a:t>
          </a:r>
        </a:p>
        <a:p>
          <a:r>
            <a:rPr kumimoji="1" lang="ja-JP" altLang="en-US" sz="950">
              <a:latin typeface="ＭＳ Ｐゴシック" panose="020B0600070205080204" pitchFamily="50" charset="-128"/>
              <a:ea typeface="ＭＳ Ｐゴシック" panose="020B0600070205080204" pitchFamily="50" charset="-128"/>
            </a:rPr>
            <a:t>　このことから、行財政改革のさらなる推進を図るとともに、事業を取捨選択しながら、歳入と歳出のバランスをとっていく。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41728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77305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類似団体平均を下回っているが、分母の要素である普通交付税及び臨時財政対策債が減となったものの、固定資産税等の市税が増加したことにより、前年度から１．１ポイント増加した。</a:t>
          </a:r>
        </a:p>
        <a:p>
          <a:r>
            <a:rPr kumimoji="1" lang="ja-JP" altLang="en-US" sz="950">
              <a:latin typeface="ＭＳ Ｐゴシック" panose="020B0600070205080204" pitchFamily="50" charset="-128"/>
              <a:ea typeface="ＭＳ Ｐゴシック" panose="020B0600070205080204" pitchFamily="50" charset="-128"/>
            </a:rPr>
            <a:t>　歳入では、中長期的には人口減少等の影響により、市税全体や地方交付税の減少が見込まれ、歳出では、給与改定による人件費等の増や、能代山本広域市町村圏組合における一般廃棄物処理施設整備事業等に係る市債の元金償還による公債費の増加が見込まれる。</a:t>
          </a:r>
        </a:p>
        <a:p>
          <a:r>
            <a:rPr kumimoji="1" lang="ja-JP" altLang="en-US" sz="950">
              <a:latin typeface="ＭＳ Ｐゴシック" panose="020B0600070205080204" pitchFamily="50" charset="-128"/>
              <a:ea typeface="ＭＳ Ｐゴシック" panose="020B0600070205080204" pitchFamily="50" charset="-128"/>
            </a:rPr>
            <a:t>　このことから、歳入では市税などの一般財源の確保に努め、歳出では経常的な経費の削減に努めるとともに、事務事業についても精査し、取捨選択を進め、義務的経費であっても法令に基づく社会保障関係費や公債費等を除き、聖域を設けず見直しを行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4539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83312</xdr:rowOff>
    </xdr:from>
    <xdr:to>
      <xdr:col>19</xdr:col>
      <xdr:colOff>133350</xdr:colOff>
      <xdr:row>62</xdr:row>
      <xdr:rowOff>15494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7031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62</xdr:row>
      <xdr:rowOff>121666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7031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62</xdr:row>
      <xdr:rowOff>136144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15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32512</xdr:rowOff>
    </xdr:from>
    <xdr:to>
      <xdr:col>15</xdr:col>
      <xdr:colOff>133350</xdr:colOff>
      <xdr:row>60</xdr:row>
      <xdr:rowOff>134112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144289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70866</xdr:rowOff>
    </xdr:from>
    <xdr:to>
      <xdr:col>11</xdr:col>
      <xdr:colOff>82550</xdr:colOff>
      <xdr:row>63</xdr:row>
      <xdr:rowOff>1016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157243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類似団体平均を下回ったが、前年度から</a:t>
          </a:r>
          <a:r>
            <a:rPr kumimoji="1" lang="en-US" altLang="ja-JP" sz="950">
              <a:latin typeface="ＭＳ Ｐゴシック" panose="020B0600070205080204" pitchFamily="50" charset="-128"/>
              <a:ea typeface="ＭＳ Ｐゴシック" panose="020B0600070205080204" pitchFamily="50" charset="-128"/>
            </a:rPr>
            <a:t>5,892</a:t>
          </a:r>
          <a:r>
            <a:rPr kumimoji="1" lang="ja-JP" altLang="en-US" sz="950">
              <a:latin typeface="ＭＳ Ｐゴシック" panose="020B0600070205080204" pitchFamily="50" charset="-128"/>
              <a:ea typeface="ＭＳ Ｐゴシック" panose="020B0600070205080204" pitchFamily="50" charset="-128"/>
            </a:rPr>
            <a:t>円増加した。</a:t>
          </a:r>
        </a:p>
        <a:p>
          <a:r>
            <a:rPr kumimoji="1" lang="ja-JP" altLang="en-US" sz="950">
              <a:latin typeface="ＭＳ Ｐゴシック" panose="020B0600070205080204" pitchFamily="50" charset="-128"/>
              <a:ea typeface="ＭＳ Ｐゴシック" panose="020B0600070205080204" pitchFamily="50" charset="-128"/>
            </a:rPr>
            <a:t>　人件費は、県の人事委員会勧告に基づく給与改定等により、決算額が前年度から</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91,312</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千円の増</a:t>
          </a:r>
          <a:r>
            <a:rPr kumimoji="1" lang="ja-JP" altLang="en-US" sz="950">
              <a:latin typeface="ＭＳ Ｐゴシック" panose="020B0600070205080204" pitchFamily="50" charset="-128"/>
              <a:ea typeface="ＭＳ Ｐゴシック" panose="020B0600070205080204" pitchFamily="50" charset="-128"/>
            </a:rPr>
            <a:t>となった。</a:t>
          </a:r>
        </a:p>
        <a:p>
          <a:r>
            <a:rPr kumimoji="1" lang="ja-JP" altLang="en-US" sz="950">
              <a:latin typeface="ＭＳ Ｐゴシック" panose="020B0600070205080204" pitchFamily="50" charset="-128"/>
              <a:ea typeface="ＭＳ Ｐゴシック" panose="020B0600070205080204" pitchFamily="50" charset="-128"/>
            </a:rPr>
            <a:t>　物件費は、学校給食費の公会計化等により、決算額が前年度から</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131,108</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千円の</a:t>
          </a:r>
          <a:r>
            <a:rPr kumimoji="1" lang="ja-JP" altLang="en-US" sz="950">
              <a:latin typeface="ＭＳ Ｐゴシック" panose="020B0600070205080204" pitchFamily="50" charset="-128"/>
              <a:ea typeface="ＭＳ Ｐゴシック" panose="020B0600070205080204" pitchFamily="50" charset="-128"/>
            </a:rPr>
            <a:t>増となった。</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維持補修費は、除排雪対策費等の減により、決算額が前年度から</a:t>
          </a:r>
          <a:r>
            <a:rPr kumimoji="1" lang="en-US" altLang="ja-JP" sz="950">
              <a:latin typeface="ＭＳ Ｐゴシック" panose="020B0600070205080204" pitchFamily="50" charset="-128"/>
              <a:ea typeface="ＭＳ Ｐゴシック" panose="020B0600070205080204" pitchFamily="50" charset="-128"/>
            </a:rPr>
            <a:t>113,659</a:t>
          </a:r>
          <a:r>
            <a:rPr kumimoji="1" lang="ja-JP" altLang="en-US" sz="950">
              <a:latin typeface="ＭＳ Ｐゴシック" panose="020B0600070205080204" pitchFamily="50" charset="-128"/>
              <a:ea typeface="ＭＳ Ｐゴシック" panose="020B0600070205080204" pitchFamily="50" charset="-128"/>
            </a:rPr>
            <a:t>千円の減となった。</a:t>
          </a:r>
        </a:p>
        <a:p>
          <a:r>
            <a:rPr kumimoji="1" lang="ja-JP" altLang="en-US" sz="950">
              <a:latin typeface="ＭＳ Ｐゴシック" panose="020B0600070205080204" pitchFamily="50" charset="-128"/>
              <a:ea typeface="ＭＳ Ｐゴシック" panose="020B0600070205080204" pitchFamily="50" charset="-128"/>
            </a:rPr>
            <a:t>　これらのことから、全体では決算額が</a:t>
          </a:r>
          <a:r>
            <a:rPr kumimoji="1" lang="en-US" altLang="ja-JP" sz="950">
              <a:latin typeface="ＭＳ Ｐゴシック" panose="020B0600070205080204" pitchFamily="50" charset="-128"/>
              <a:ea typeface="ＭＳ Ｐゴシック" panose="020B0600070205080204" pitchFamily="50" charset="-128"/>
            </a:rPr>
            <a:t>108,761</a:t>
          </a:r>
          <a:r>
            <a:rPr kumimoji="1" lang="ja-JP" altLang="en-US" sz="950">
              <a:latin typeface="ＭＳ Ｐゴシック" panose="020B0600070205080204" pitchFamily="50" charset="-128"/>
              <a:ea typeface="ＭＳ Ｐゴシック" panose="020B0600070205080204" pitchFamily="50" charset="-128"/>
            </a:rPr>
            <a:t>千円の増となり、人口が</a:t>
          </a:r>
          <a:r>
            <a:rPr kumimoji="1" lang="en-US" altLang="ja-JP" sz="950">
              <a:latin typeface="ＭＳ Ｐゴシック" panose="020B0600070205080204" pitchFamily="50" charset="-128"/>
              <a:ea typeface="ＭＳ Ｐゴシック" panose="020B0600070205080204" pitchFamily="50" charset="-128"/>
            </a:rPr>
            <a:t>1,019</a:t>
          </a:r>
          <a:r>
            <a:rPr kumimoji="1" lang="ja-JP" altLang="en-US" sz="950">
              <a:latin typeface="ＭＳ Ｐゴシック" panose="020B0600070205080204" pitchFamily="50" charset="-128"/>
              <a:ea typeface="ＭＳ Ｐゴシック" panose="020B0600070205080204" pitchFamily="50" charset="-128"/>
            </a:rPr>
            <a:t>人減少したこともあり、一人当たりの費用が増加した。</a:t>
          </a:r>
        </a:p>
        <a:p>
          <a:r>
            <a:rPr kumimoji="1" lang="ja-JP" altLang="en-US" sz="950">
              <a:latin typeface="ＭＳ Ｐゴシック" panose="020B0600070205080204" pitchFamily="50" charset="-128"/>
              <a:ea typeface="ＭＳ Ｐゴシック" panose="020B0600070205080204" pitchFamily="50" charset="-128"/>
            </a:rPr>
            <a:t>　今後は、給与改定による人件費等の増や、物価高騰及び近年の異常気象等への対応経費の増加が見込まれることから、事業の必要性やコスト等を総合的に精査し、経費縮減に努める。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106454</xdr:rowOff>
    </xdr:from>
    <xdr:to>
      <xdr:col>23</xdr:col>
      <xdr:colOff>133350</xdr:colOff>
      <xdr:row>81</xdr:row>
      <xdr:rowOff>126764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93904"/>
          <a:ext cx="838200" cy="2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97655</xdr:rowOff>
    </xdr:from>
    <xdr:to>
      <xdr:col>19</xdr:col>
      <xdr:colOff>133350</xdr:colOff>
      <xdr:row>81</xdr:row>
      <xdr:rowOff>106454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85105"/>
          <a:ext cx="889000" cy="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23333</xdr:rowOff>
    </xdr:from>
    <xdr:to>
      <xdr:col>15</xdr:col>
      <xdr:colOff>82550</xdr:colOff>
      <xdr:row>81</xdr:row>
      <xdr:rowOff>97655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10783"/>
          <a:ext cx="889000" cy="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150371</xdr:rowOff>
    </xdr:from>
    <xdr:to>
      <xdr:col>11</xdr:col>
      <xdr:colOff>31750</xdr:colOff>
      <xdr:row>81</xdr:row>
      <xdr:rowOff>23333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66371"/>
          <a:ext cx="8890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124135</xdr:rowOff>
    </xdr:from>
    <xdr:to>
      <xdr:col>7</xdr:col>
      <xdr:colOff>31750</xdr:colOff>
      <xdr:row>81</xdr:row>
      <xdr:rowOff>54285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4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39062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2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75964</xdr:rowOff>
    </xdr:from>
    <xdr:to>
      <xdr:col>23</xdr:col>
      <xdr:colOff>184150</xdr:colOff>
      <xdr:row>82</xdr:row>
      <xdr:rowOff>6114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92491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0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55654</xdr:rowOff>
    </xdr:from>
    <xdr:to>
      <xdr:col>19</xdr:col>
      <xdr:colOff>184150</xdr:colOff>
      <xdr:row>81</xdr:row>
      <xdr:rowOff>157254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167431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46855</xdr:rowOff>
    </xdr:from>
    <xdr:to>
      <xdr:col>15</xdr:col>
      <xdr:colOff>133350</xdr:colOff>
      <xdr:row>81</xdr:row>
      <xdr:rowOff>148455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158632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0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143983</xdr:rowOff>
    </xdr:from>
    <xdr:to>
      <xdr:col>11</xdr:col>
      <xdr:colOff>82550</xdr:colOff>
      <xdr:row>81</xdr:row>
      <xdr:rowOff>74133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84310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2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99571</xdr:rowOff>
    </xdr:from>
    <xdr:to>
      <xdr:col>7</xdr:col>
      <xdr:colOff>31750</xdr:colOff>
      <xdr:row>81</xdr:row>
      <xdr:rowOff>29721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39898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8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令和５年度のラスパイレス指数は９５．９となり、全国平均より給与水準は低くなっている。</a:t>
          </a:r>
        </a:p>
        <a:p>
          <a:r>
            <a:rPr kumimoji="1" lang="ja-JP" altLang="en-US" sz="950">
              <a:latin typeface="ＭＳ Ｐゴシック" panose="020B0600070205080204" pitchFamily="50" charset="-128"/>
              <a:ea typeface="ＭＳ Ｐゴシック" panose="020B0600070205080204" pitchFamily="50" charset="-128"/>
            </a:rPr>
            <a:t>　今後も引き続き民間給与実態調査に基づく県人事委員会の勧告に準拠し、地域経済への影響なども勘案した上で民間給与との均衡を図る。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82</xdr:row>
      <xdr:rowOff>80736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0706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80736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051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97971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132443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1568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168729</xdr:rowOff>
    </xdr:from>
    <xdr:to>
      <xdr:col>68</xdr:col>
      <xdr:colOff>203200</xdr:colOff>
      <xdr:row>84</xdr:row>
      <xdr:rowOff>98879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83656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132443</xdr:rowOff>
    </xdr:from>
    <xdr:to>
      <xdr:col>81</xdr:col>
      <xdr:colOff>95250</xdr:colOff>
      <xdr:row>82</xdr:row>
      <xdr:rowOff>62593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148970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86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令和５年度における人口千人当たりの普通会計職員数は８．１７人となっており、類似団体平均や全国平均と比較すると少ない職員数となっている。</a:t>
          </a:r>
        </a:p>
        <a:p>
          <a:r>
            <a:rPr kumimoji="1" lang="ja-JP" altLang="en-US" sz="950">
              <a:latin typeface="ＭＳ Ｐゴシック" panose="020B0600070205080204" pitchFamily="50" charset="-128"/>
              <a:ea typeface="ＭＳ Ｐゴシック" panose="020B0600070205080204" pitchFamily="50" charset="-128"/>
            </a:rPr>
            <a:t>　令和４年度に作成した市の第４次定員適正化計画では、計画最終年度である令和９年度の目標職員数を４３５名としている。</a:t>
          </a:r>
        </a:p>
        <a:p>
          <a:r>
            <a:rPr kumimoji="1" lang="ja-JP" altLang="en-US" sz="950">
              <a:latin typeface="ＭＳ Ｐゴシック" panose="020B0600070205080204" pitchFamily="50" charset="-128"/>
              <a:ea typeface="ＭＳ Ｐゴシック" panose="020B0600070205080204" pitchFamily="50" charset="-128"/>
            </a:rPr>
            <a:t>　今後も引き続き事務事業の見直し及び業務改革の導入や、業務の委託化、民営化等の推進により定員の適正化を図る。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22182</xdr:rowOff>
    </xdr:from>
    <xdr:to>
      <xdr:col>81</xdr:col>
      <xdr:colOff>44450</xdr:colOff>
      <xdr:row>60</xdr:row>
      <xdr:rowOff>32237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09182"/>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17014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0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20574</xdr:rowOff>
    </xdr:from>
    <xdr:to>
      <xdr:col>77</xdr:col>
      <xdr:colOff>44450</xdr:colOff>
      <xdr:row>60</xdr:row>
      <xdr:rowOff>22182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07574"/>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14139</xdr:rowOff>
    </xdr:from>
    <xdr:to>
      <xdr:col>72</xdr:col>
      <xdr:colOff>203200</xdr:colOff>
      <xdr:row>60</xdr:row>
      <xdr:rowOff>20574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1139"/>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5292</xdr:rowOff>
    </xdr:from>
    <xdr:to>
      <xdr:col>68</xdr:col>
      <xdr:colOff>152400</xdr:colOff>
      <xdr:row>60</xdr:row>
      <xdr:rowOff>14139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92292"/>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155702</xdr:rowOff>
    </xdr:from>
    <xdr:to>
      <xdr:col>64</xdr:col>
      <xdr:colOff>152400</xdr:colOff>
      <xdr:row>60</xdr:row>
      <xdr:rowOff>85852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70629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152887</xdr:rowOff>
    </xdr:from>
    <xdr:to>
      <xdr:col>81</xdr:col>
      <xdr:colOff>95250</xdr:colOff>
      <xdr:row>60</xdr:row>
      <xdr:rowOff>83037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74164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142832</xdr:rowOff>
    </xdr:from>
    <xdr:to>
      <xdr:col>77</xdr:col>
      <xdr:colOff>95250</xdr:colOff>
      <xdr:row>60</xdr:row>
      <xdr:rowOff>72982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83159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2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141224</xdr:rowOff>
    </xdr:from>
    <xdr:to>
      <xdr:col>73</xdr:col>
      <xdr:colOff>44450</xdr:colOff>
      <xdr:row>60</xdr:row>
      <xdr:rowOff>71374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81551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134789</xdr:rowOff>
    </xdr:from>
    <xdr:to>
      <xdr:col>68</xdr:col>
      <xdr:colOff>203200</xdr:colOff>
      <xdr:row>60</xdr:row>
      <xdr:rowOff>64939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75116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1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125942</xdr:rowOff>
    </xdr:from>
    <xdr:to>
      <xdr:col>64</xdr:col>
      <xdr:colOff>152400</xdr:colOff>
      <xdr:row>60</xdr:row>
      <xdr:rowOff>56092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66269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前年度から０．６ポイント増加し、類似団体平均を上回っている。</a:t>
          </a:r>
        </a:p>
        <a:p>
          <a:r>
            <a:rPr kumimoji="1" lang="ja-JP" altLang="en-US" sz="950">
              <a:latin typeface="ＭＳ Ｐゴシック" panose="020B0600070205080204" pitchFamily="50" charset="-128"/>
              <a:ea typeface="ＭＳ Ｐゴシック" panose="020B0600070205080204" pitchFamily="50" charset="-128"/>
            </a:rPr>
            <a:t>　この主な要因は、落合テニスコート整備事業の元金償還開始等による地方債の元利償還金の増によるものである。</a:t>
          </a:r>
        </a:p>
        <a:p>
          <a:r>
            <a:rPr kumimoji="1" lang="ja-JP" altLang="en-US" sz="950">
              <a:latin typeface="ＭＳ Ｐゴシック" panose="020B0600070205080204" pitchFamily="50" charset="-128"/>
              <a:ea typeface="ＭＳ Ｐゴシック" panose="020B0600070205080204" pitchFamily="50" charset="-128"/>
            </a:rPr>
            <a:t>　今後も上記事業や庁舎整備事業に係る地方債の元金償還が続くほか、能代山本広域市町村圏組合における一般廃棄物処理施設整備事業に伴う公債費の増が見込まれるが、分子・分母からそれぞれ差し引く普通交付税に算入された元利償還金等の増加により、中長期的には適正範囲で推移するものと見込まれる。</a:t>
          </a:r>
        </a:p>
        <a:p>
          <a:r>
            <a:rPr kumimoji="1" lang="ja-JP" altLang="en-US" sz="950">
              <a:latin typeface="ＭＳ Ｐゴシック" panose="020B0600070205080204" pitchFamily="50" charset="-128"/>
              <a:ea typeface="ＭＳ Ｐゴシック" panose="020B0600070205080204" pitchFamily="50" charset="-128"/>
            </a:rPr>
            <a:t>　今後は、有利な利率で借り換え可能なものについては、積極的に借り換えを行い、地方債依存の財政運営を防ぐためにも、緊急度、住民ニーズを的確に把握した事業の選択を行い、公債費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93435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539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24493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0079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40</xdr:row>
      <xdr:rowOff>149981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735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40</xdr:row>
      <xdr:rowOff>115509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9275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39508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前年度より１２．６ポイント増加し、類似団体平均を４７．８ポイント上回った。</a:t>
          </a:r>
        </a:p>
        <a:p>
          <a:r>
            <a:rPr kumimoji="1" lang="ja-JP" altLang="en-US" sz="950">
              <a:latin typeface="ＭＳ Ｐゴシック" panose="020B0600070205080204" pitchFamily="50" charset="-128"/>
              <a:ea typeface="ＭＳ Ｐゴシック" panose="020B0600070205080204" pitchFamily="50" charset="-128"/>
            </a:rPr>
            <a:t>　この主な要因については、分母において、固定資産税の増等により標準財政規模が増加し、分母全体では</a:t>
          </a:r>
          <a:r>
            <a:rPr kumimoji="1" lang="en-US" altLang="ja-JP" sz="950">
              <a:latin typeface="ＭＳ Ｐゴシック" panose="020B0600070205080204" pitchFamily="50" charset="-128"/>
              <a:ea typeface="ＭＳ Ｐゴシック" panose="020B0600070205080204" pitchFamily="50" charset="-128"/>
            </a:rPr>
            <a:t>1</a:t>
          </a:r>
          <a:r>
            <a:rPr kumimoji="1" lang="ja-JP" altLang="en-US" sz="950">
              <a:latin typeface="ＭＳ Ｐゴシック" panose="020B0600070205080204" pitchFamily="50" charset="-128"/>
              <a:ea typeface="ＭＳ Ｐゴシック" panose="020B0600070205080204" pitchFamily="50" charset="-128"/>
            </a:rPr>
            <a:t>億</a:t>
          </a:r>
          <a:r>
            <a:rPr kumimoji="1" lang="en-US" altLang="ja-JP" sz="950">
              <a:latin typeface="ＭＳ Ｐゴシック" panose="020B0600070205080204" pitchFamily="50" charset="-128"/>
              <a:ea typeface="ＭＳ Ｐゴシック" panose="020B0600070205080204" pitchFamily="50" charset="-128"/>
            </a:rPr>
            <a:t>545</a:t>
          </a:r>
          <a:r>
            <a:rPr kumimoji="1" lang="ja-JP" altLang="en-US" sz="950">
              <a:latin typeface="ＭＳ Ｐゴシック" panose="020B0600070205080204" pitchFamily="50" charset="-128"/>
              <a:ea typeface="ＭＳ Ｐゴシック" panose="020B0600070205080204" pitchFamily="50" charset="-128"/>
            </a:rPr>
            <a:t>万</a:t>
          </a:r>
          <a:r>
            <a:rPr kumimoji="1" lang="en-US" altLang="ja-JP" sz="950">
              <a:latin typeface="ＭＳ Ｐゴシック" panose="020B0600070205080204" pitchFamily="50" charset="-128"/>
              <a:ea typeface="ＭＳ Ｐゴシック" panose="020B0600070205080204" pitchFamily="50" charset="-128"/>
            </a:rPr>
            <a:t>1</a:t>
          </a:r>
          <a:r>
            <a:rPr kumimoji="1" lang="ja-JP" altLang="en-US" sz="950">
              <a:latin typeface="ＭＳ Ｐゴシック" panose="020B0600070205080204" pitchFamily="50" charset="-128"/>
              <a:ea typeface="ＭＳ Ｐゴシック" panose="020B0600070205080204" pitchFamily="50" charset="-128"/>
            </a:rPr>
            <a:t>千円の増となったものの、分子から控除される充当可能財源等において、財政調整基金等の充当可能基金の減及び基準財政需要額に算入される見込み額が臨時財政対策債の縮減等に伴い減となったことから、分子全体では</a:t>
          </a:r>
          <a:r>
            <a:rPr kumimoji="1" lang="en-US" altLang="ja-JP" sz="950">
              <a:latin typeface="ＭＳ Ｐゴシック" panose="020B0600070205080204" pitchFamily="50" charset="-128"/>
              <a:ea typeface="ＭＳ Ｐゴシック" panose="020B0600070205080204" pitchFamily="50" charset="-128"/>
            </a:rPr>
            <a:t>17</a:t>
          </a:r>
          <a:r>
            <a:rPr kumimoji="1" lang="ja-JP" altLang="en-US" sz="950">
              <a:latin typeface="ＭＳ Ｐゴシック" panose="020B0600070205080204" pitchFamily="50" charset="-128"/>
              <a:ea typeface="ＭＳ Ｐゴシック" panose="020B0600070205080204" pitchFamily="50" charset="-128"/>
            </a:rPr>
            <a:t>億</a:t>
          </a:r>
          <a:r>
            <a:rPr kumimoji="1" lang="en-US" altLang="ja-JP" sz="950">
              <a:latin typeface="ＭＳ Ｐゴシック" panose="020B0600070205080204" pitchFamily="50" charset="-128"/>
              <a:ea typeface="ＭＳ Ｐゴシック" panose="020B0600070205080204" pitchFamily="50" charset="-128"/>
            </a:rPr>
            <a:t>8,442</a:t>
          </a:r>
          <a:r>
            <a:rPr kumimoji="1" lang="ja-JP" altLang="en-US" sz="950">
              <a:latin typeface="ＭＳ Ｐゴシック" panose="020B0600070205080204" pitchFamily="50" charset="-128"/>
              <a:ea typeface="ＭＳ Ｐゴシック" panose="020B0600070205080204" pitchFamily="50" charset="-128"/>
            </a:rPr>
            <a:t>万</a:t>
          </a:r>
          <a:r>
            <a:rPr kumimoji="1" lang="en-US" altLang="ja-JP" sz="950">
              <a:latin typeface="ＭＳ Ｐゴシック" panose="020B0600070205080204" pitchFamily="50" charset="-128"/>
              <a:ea typeface="ＭＳ Ｐゴシック" panose="020B0600070205080204" pitchFamily="50" charset="-128"/>
            </a:rPr>
            <a:t>1</a:t>
          </a:r>
          <a:r>
            <a:rPr kumimoji="1" lang="ja-JP" altLang="en-US" sz="950">
              <a:latin typeface="ＭＳ Ｐゴシック" panose="020B0600070205080204" pitchFamily="50" charset="-128"/>
              <a:ea typeface="ＭＳ Ｐゴシック" panose="020B0600070205080204" pitchFamily="50" charset="-128"/>
            </a:rPr>
            <a:t>千円の増となり、分子の増加率が大きかったことによるものである。</a:t>
          </a:r>
        </a:p>
        <a:p>
          <a:r>
            <a:rPr kumimoji="1" lang="ja-JP" altLang="en-US" sz="950">
              <a:latin typeface="ＭＳ Ｐゴシック" panose="020B0600070205080204" pitchFamily="50" charset="-128"/>
              <a:ea typeface="ＭＳ Ｐゴシック" panose="020B0600070205080204" pitchFamily="50" charset="-128"/>
            </a:rPr>
            <a:t>　今後は、能代山本広域市町村圏組合で実施する一般廃棄物処理施設整備事業等に係る地方債現在高の増加に加え、人口減少に伴う市税や地方交付税の減等により財政調整基金の取り崩し増加が見込まれることから、交付税算入面で有利な地方債を活用する等財源を確保しながら、今後実施予定の建設事業の精査を進め、将来負担の軽減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123855</xdr:rowOff>
    </xdr:from>
    <xdr:to>
      <xdr:col>81</xdr:col>
      <xdr:colOff>44450</xdr:colOff>
      <xdr:row>17</xdr:row>
      <xdr:rowOff>97185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86705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148227</xdr:rowOff>
    </xdr:from>
    <xdr:to>
      <xdr:col>77</xdr:col>
      <xdr:colOff>44450</xdr:colOff>
      <xdr:row>16</xdr:row>
      <xdr:rowOff>123855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719977"/>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120650</xdr:rowOff>
    </xdr:from>
    <xdr:to>
      <xdr:col>72</xdr:col>
      <xdr:colOff>203200</xdr:colOff>
      <xdr:row>15</xdr:row>
      <xdr:rowOff>148227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269240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164556</xdr:rowOff>
    </xdr:from>
    <xdr:to>
      <xdr:col>68</xdr:col>
      <xdr:colOff>152400</xdr:colOff>
      <xdr:row>15</xdr:row>
      <xdr:rowOff>120650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564856"/>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46385</xdr:rowOff>
    </xdr:from>
    <xdr:to>
      <xdr:col>81</xdr:col>
      <xdr:colOff>95250</xdr:colOff>
      <xdr:row>17</xdr:row>
      <xdr:rowOff>147985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9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18462</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93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73055</xdr:rowOff>
    </xdr:from>
    <xdr:to>
      <xdr:col>77</xdr:col>
      <xdr:colOff>95250</xdr:colOff>
      <xdr:row>17</xdr:row>
      <xdr:rowOff>3205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159432</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90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97427</xdr:rowOff>
    </xdr:from>
    <xdr:to>
      <xdr:col>73</xdr:col>
      <xdr:colOff>44450</xdr:colOff>
      <xdr:row>16</xdr:row>
      <xdr:rowOff>27577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12354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75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10177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113756</xdr:rowOff>
    </xdr:from>
    <xdr:to>
      <xdr:col>64</xdr:col>
      <xdr:colOff>152400</xdr:colOff>
      <xdr:row>15</xdr:row>
      <xdr:rowOff>43906</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5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54083</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2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人件費に係る経常収支比率は、前年度より０．９ポイント増加し、類似団体平均を４．２ポイント下回った。</a:t>
          </a:r>
        </a:p>
        <a:p>
          <a:r>
            <a:rPr kumimoji="1" lang="ja-JP" altLang="en-US" sz="950">
              <a:latin typeface="ＭＳ Ｐゴシック" panose="020B0600070205080204" pitchFamily="50" charset="-128"/>
              <a:ea typeface="ＭＳ Ｐゴシック" panose="020B0600070205080204" pitchFamily="50" charset="-128"/>
            </a:rPr>
            <a:t>　この主な要因は、県の人事委員会勧告に基づく給与改定等により人件費が増加し、比率の分母の要素である普通交付税や臨時財政対策債等の歳入が減少したためである。</a:t>
          </a:r>
        </a:p>
        <a:p>
          <a:r>
            <a:rPr kumimoji="1" lang="ja-JP" altLang="en-US" sz="950">
              <a:latin typeface="ＭＳ Ｐゴシック" panose="020B0600070205080204" pitchFamily="50" charset="-128"/>
              <a:ea typeface="ＭＳ Ｐゴシック" panose="020B0600070205080204" pitchFamily="50" charset="-128"/>
            </a:rPr>
            <a:t>　これまで、定員適正化計画に基づき、職員の計画的な削減及び組織・機構の見直し等について進めてきたが、社会構造の変化等による事務量の増加や、災害発生時の体制整備などの緊急、臨時的な業務にも対応できる体制が必要となることから、財政的にも持続可能な範囲での定員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3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9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28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物件費に係る経常収支比率は、前年度より０．１ポイント増加しており、類似団体平均を上回った。</a:t>
          </a:r>
        </a:p>
        <a:p>
          <a:r>
            <a:rPr kumimoji="1" lang="ja-JP" altLang="en-US" sz="950">
              <a:latin typeface="ＭＳ Ｐゴシック" panose="020B0600070205080204" pitchFamily="50" charset="-128"/>
              <a:ea typeface="ＭＳ Ｐゴシック" panose="020B0600070205080204" pitchFamily="50" charset="-128"/>
            </a:rPr>
            <a:t>　この主な要因は、物価高騰等の影響により指定ごみ袋等管理費等が増加し、比率の分母の要素である普通交付税や臨時財政対策債等の歳入が減少したためである。</a:t>
          </a:r>
        </a:p>
        <a:p>
          <a:r>
            <a:rPr kumimoji="1" lang="ja-JP" altLang="en-US" sz="950">
              <a:latin typeface="ＭＳ Ｐゴシック" panose="020B0600070205080204" pitchFamily="50" charset="-128"/>
              <a:ea typeface="ＭＳ Ｐゴシック" panose="020B0600070205080204" pitchFamily="50" charset="-128"/>
            </a:rPr>
            <a:t>　今後も物価や労務単価の上昇により、物品購入やシステム導入、施設維持に係る物件費等について増加が見込まれることから、事業の必要性やコスト等を総合的に精査し、経費縮減に努める。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09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5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扶助費に係る経常収支比率は、前年度より０．３ポイント減少し、類似団体平均を１．５ポイント下回った。</a:t>
          </a:r>
        </a:p>
        <a:p>
          <a:r>
            <a:rPr kumimoji="1" lang="ja-JP" altLang="en-US" sz="950">
              <a:latin typeface="ＭＳ Ｐゴシック" panose="020B0600070205080204" pitchFamily="50" charset="-128"/>
              <a:ea typeface="ＭＳ Ｐゴシック" panose="020B0600070205080204" pitchFamily="50" charset="-128"/>
            </a:rPr>
            <a:t>　この主な要因は、人口減少等の影響により、生活保護費や障害福祉サービス等給付費が減少したためである。</a:t>
          </a:r>
        </a:p>
        <a:p>
          <a:r>
            <a:rPr kumimoji="1" lang="ja-JP" altLang="en-US" sz="950">
              <a:latin typeface="ＭＳ Ｐゴシック" panose="020B0600070205080204" pitchFamily="50" charset="-128"/>
              <a:ea typeface="ＭＳ Ｐゴシック" panose="020B0600070205080204" pitchFamily="50" charset="-128"/>
            </a:rPr>
            <a:t>　扶助費は被扶助者の生活維持を目的とした経費であるほか、児童手当や福祉医療給付対象者の拡充による支給費の増等が見込まれるため、今後も積極的な縮減は難しいが、資格等審査の適正化や各種健康増進事業の実施による医療費の抑制等により、可能な限り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121557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90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7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77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その他に係る経常収支比率は、前年度から０．３ポイント減少したが、類似団体平均を上回っている。</a:t>
          </a:r>
        </a:p>
        <a:p>
          <a:r>
            <a:rPr kumimoji="1" lang="ja-JP" altLang="en-US" sz="950">
              <a:latin typeface="ＭＳ Ｐゴシック" panose="020B0600070205080204" pitchFamily="50" charset="-128"/>
              <a:ea typeface="ＭＳ Ｐゴシック" panose="020B0600070205080204" pitchFamily="50" charset="-128"/>
            </a:rPr>
            <a:t>　この主な要因は、ＬＥＤ街灯への切り替えが進んでいることから街灯費等の維持補修費が減少したものの、比率の分母の要素である普通交付税や臨時財政対策債等の歳入が減少したためである。</a:t>
          </a:r>
        </a:p>
        <a:p>
          <a:r>
            <a:rPr kumimoji="1" lang="ja-JP" altLang="en-US" sz="950">
              <a:latin typeface="ＭＳ Ｐゴシック" panose="020B0600070205080204" pitchFamily="50" charset="-128"/>
              <a:ea typeface="ＭＳ Ｐゴシック" panose="020B0600070205080204" pitchFamily="50" charset="-128"/>
            </a:rPr>
            <a:t>　今後は、保険基盤安定制度に係る能代市後期高齢者医療特別会計への繰出金の増等が見込まれることから、公営企業については独立採算の原則に立ち、下水道事業等の各経営戦略に基づき、必要に応じて使用料の改定を行うなど財務の健全化を図り、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5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59</xdr:row>
      <xdr:rowOff>9978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404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9978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25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補助費等に係る経常収支比率は、前年度と同水準となっており、類似団体平均を１．０ポイント下回った。</a:t>
          </a:r>
        </a:p>
        <a:p>
          <a:r>
            <a:rPr kumimoji="1" lang="ja-JP" altLang="en-US" sz="950">
              <a:latin typeface="ＭＳ Ｐゴシック" panose="020B0600070205080204" pitchFamily="50" charset="-128"/>
              <a:ea typeface="ＭＳ Ｐゴシック" panose="020B0600070205080204" pitchFamily="50" charset="-128"/>
            </a:rPr>
            <a:t>　今後は、能代山本広域市町村圏組合における一般廃棄物処理施設整備事業により負担金の増加が見込まれるため、市単独補助金については、概ね３年毎に費用対効果の検証を行い、必要性を精査するとともに、公営企業や能代山本広域市町村圏組合の事業も過大とならないよう積極的に意見し、補助費等全体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58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14986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60706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公債費に係る経常収支比率は、落合テニスコート整備事業の元金償還開始等により元利償還金が増加し、比率の分母の要素である普通交付税や臨時財政対策債等の歳入が減少したことにより、前年度より０．７ポイント増加し、類似団体平均を上回った。</a:t>
          </a:r>
        </a:p>
        <a:p>
          <a:r>
            <a:rPr kumimoji="1" lang="ja-JP" altLang="en-US" sz="950">
              <a:latin typeface="ＭＳ Ｐゴシック" panose="020B0600070205080204" pitchFamily="50" charset="-128"/>
              <a:ea typeface="ＭＳ Ｐゴシック" panose="020B0600070205080204" pitchFamily="50" charset="-128"/>
            </a:rPr>
            <a:t>　地方債の新規発行については、事業内容の精査等により抑制を図るほか、行財政改革により事業の取捨選択を行いつつ、過疎対策事業債や合併特例事業債等、交付税算入面で有利な地方債を活用し、公債費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162379</xdr:rowOff>
    </xdr:from>
    <xdr:to>
      <xdr:col>24</xdr:col>
      <xdr:colOff>25400</xdr:colOff>
      <xdr:row>80</xdr:row>
      <xdr:rowOff>67129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7069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9979</xdr:rowOff>
    </xdr:from>
    <xdr:to>
      <xdr:col>19</xdr:col>
      <xdr:colOff>187325</xdr:colOff>
      <xdr:row>79</xdr:row>
      <xdr:rowOff>162379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545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9979</xdr:rowOff>
    </xdr:from>
    <xdr:to>
      <xdr:col>15</xdr:col>
      <xdr:colOff>98425</xdr:colOff>
      <xdr:row>79</xdr:row>
      <xdr:rowOff>97064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5545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97064</xdr:rowOff>
    </xdr:from>
    <xdr:to>
      <xdr:col>11</xdr:col>
      <xdr:colOff>9525</xdr:colOff>
      <xdr:row>79</xdr:row>
      <xdr:rowOff>118836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416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70956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32657</xdr:rowOff>
    </xdr:from>
    <xdr:to>
      <xdr:col>6</xdr:col>
      <xdr:colOff>171450</xdr:colOff>
      <xdr:row>78</xdr:row>
      <xdr:rowOff>134257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144434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16329</xdr:rowOff>
    </xdr:from>
    <xdr:to>
      <xdr:col>24</xdr:col>
      <xdr:colOff>76200</xdr:colOff>
      <xdr:row>80</xdr:row>
      <xdr:rowOff>117929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159856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0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111579</xdr:rowOff>
    </xdr:from>
    <xdr:to>
      <xdr:col>20</xdr:col>
      <xdr:colOff>38100</xdr:colOff>
      <xdr:row>80</xdr:row>
      <xdr:rowOff>41729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26506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42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130629</xdr:rowOff>
    </xdr:from>
    <xdr:to>
      <xdr:col>15</xdr:col>
      <xdr:colOff>149225</xdr:colOff>
      <xdr:row>79</xdr:row>
      <xdr:rowOff>60779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45556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46264</xdr:rowOff>
    </xdr:from>
    <xdr:to>
      <xdr:col>11</xdr:col>
      <xdr:colOff>60325</xdr:colOff>
      <xdr:row>79</xdr:row>
      <xdr:rowOff>147864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132641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68036</xdr:rowOff>
    </xdr:from>
    <xdr:to>
      <xdr:col>6</xdr:col>
      <xdr:colOff>171450</xdr:colOff>
      <xdr:row>79</xdr:row>
      <xdr:rowOff>169636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154413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公債費以外に係る経常収支比率は、類似団体平均を４．８ポイント下回ったものの、</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前年度より０．４ポイント増加した</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この主な要因は、比率の分母の要素である普通交付税や臨時財政対策債等の歳入が減少したためである。</a:t>
          </a:r>
        </a:p>
        <a:p>
          <a:r>
            <a:rPr kumimoji="1" lang="ja-JP" altLang="en-US" sz="950">
              <a:latin typeface="ＭＳ Ｐゴシック" panose="020B0600070205080204" pitchFamily="50" charset="-128"/>
              <a:ea typeface="ＭＳ Ｐゴシック" panose="020B0600070205080204" pitchFamily="50" charset="-128"/>
            </a:rPr>
            <a:t>　歳入については、今後も引き続き市税等自主財源の確保に努めていく。</a:t>
          </a:r>
        </a:p>
        <a:p>
          <a:r>
            <a:rPr kumimoji="1" lang="ja-JP" altLang="en-US" sz="950">
              <a:latin typeface="ＭＳ Ｐゴシック" panose="020B0600070205080204" pitchFamily="50" charset="-128"/>
              <a:ea typeface="ＭＳ Ｐゴシック" panose="020B0600070205080204" pitchFamily="50" charset="-128"/>
            </a:rPr>
            <a:t>　歳出については、これまでも事業の必要性や費用対効果等の検証を行い、経常的な経費の削減に努めてきたところであるが、今後もアウトソーシングの推進や市単独事業の終期設定の徹底といった行財政改革に取り組みつつ、繰出金についても独立採算の原則に立ち、必要に応じて使用料等の改定を行うなど、財務の健全化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06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76</xdr:row>
      <xdr:rowOff>76708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1031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77</xdr:row>
      <xdr:rowOff>33274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10312"/>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37846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34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12048</xdr:rowOff>
    </xdr:from>
    <xdr:to>
      <xdr:col>29</xdr:col>
      <xdr:colOff>127000</xdr:colOff>
      <xdr:row>18</xdr:row>
      <xdr:rowOff>29529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5773"/>
          <a:ext cx="647700" cy="17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168275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3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29529</xdr:rowOff>
    </xdr:from>
    <xdr:to>
      <xdr:col>26</xdr:col>
      <xdr:colOff>50800</xdr:colOff>
      <xdr:row>18</xdr:row>
      <xdr:rowOff>42395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3254"/>
          <a:ext cx="698500" cy="1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42395</xdr:rowOff>
    </xdr:from>
    <xdr:to>
      <xdr:col>22</xdr:col>
      <xdr:colOff>114300</xdr:colOff>
      <xdr:row>18</xdr:row>
      <xdr:rowOff>54583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6120"/>
          <a:ext cx="698500" cy="1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54583</xdr:rowOff>
    </xdr:from>
    <xdr:to>
      <xdr:col>18</xdr:col>
      <xdr:colOff>177800</xdr:colOff>
      <xdr:row>18</xdr:row>
      <xdr:rowOff>72151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8308"/>
          <a:ext cx="698500" cy="17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51488</xdr:rowOff>
    </xdr:from>
    <xdr:to>
      <xdr:col>15</xdr:col>
      <xdr:colOff>101600</xdr:colOff>
      <xdr:row>18</xdr:row>
      <xdr:rowOff>153088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8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137865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132698</xdr:rowOff>
    </xdr:from>
    <xdr:to>
      <xdr:col>29</xdr:col>
      <xdr:colOff>177800</xdr:colOff>
      <xdr:row>18</xdr:row>
      <xdr:rowOff>62848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4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149225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4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150179</xdr:rowOff>
    </xdr:from>
    <xdr:to>
      <xdr:col>26</xdr:col>
      <xdr:colOff>101600</xdr:colOff>
      <xdr:row>18</xdr:row>
      <xdr:rowOff>80329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2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90506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163045</xdr:rowOff>
    </xdr:from>
    <xdr:to>
      <xdr:col>22</xdr:col>
      <xdr:colOff>165100</xdr:colOff>
      <xdr:row>18</xdr:row>
      <xdr:rowOff>93195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77972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3783</xdr:rowOff>
    </xdr:from>
    <xdr:to>
      <xdr:col>19</xdr:col>
      <xdr:colOff>38100</xdr:colOff>
      <xdr:row>18</xdr:row>
      <xdr:rowOff>105383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90160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21351</xdr:rowOff>
    </xdr:from>
    <xdr:to>
      <xdr:col>15</xdr:col>
      <xdr:colOff>101600</xdr:colOff>
      <xdr:row>18</xdr:row>
      <xdr:rowOff>122951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55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133128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2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83300</xdr:rowOff>
    </xdr:from>
    <xdr:to>
      <xdr:col>29</xdr:col>
      <xdr:colOff>127000</xdr:colOff>
      <xdr:row>36</xdr:row>
      <xdr:rowOff>136487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6550"/>
          <a:ext cx="647700" cy="5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136487</xdr:rowOff>
    </xdr:from>
    <xdr:to>
      <xdr:col>26</xdr:col>
      <xdr:colOff>50800</xdr:colOff>
      <xdr:row>37</xdr:row>
      <xdr:rowOff>18300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89737"/>
          <a:ext cx="698500" cy="53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18300</xdr:rowOff>
    </xdr:from>
    <xdr:to>
      <xdr:col>22</xdr:col>
      <xdr:colOff>114300</xdr:colOff>
      <xdr:row>37</xdr:row>
      <xdr:rowOff>54267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43000"/>
          <a:ext cx="698500" cy="3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54267</xdr:rowOff>
    </xdr:from>
    <xdr:to>
      <xdr:col>18</xdr:col>
      <xdr:colOff>177800</xdr:colOff>
      <xdr:row>37</xdr:row>
      <xdr:rowOff>73546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8967"/>
          <a:ext cx="698500" cy="19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186891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45320</xdr:rowOff>
    </xdr:from>
    <xdr:to>
      <xdr:col>15</xdr:col>
      <xdr:colOff>101600</xdr:colOff>
      <xdr:row>37</xdr:row>
      <xdr:rowOff>146920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131697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32500</xdr:rowOff>
    </xdr:from>
    <xdr:to>
      <xdr:col>29</xdr:col>
      <xdr:colOff>177800</xdr:colOff>
      <xdr:row>36</xdr:row>
      <xdr:rowOff>134100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220477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85687</xdr:rowOff>
    </xdr:from>
    <xdr:to>
      <xdr:col>26</xdr:col>
      <xdr:colOff>101600</xdr:colOff>
      <xdr:row>37</xdr:row>
      <xdr:rowOff>15837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197464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0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138950</xdr:rowOff>
    </xdr:from>
    <xdr:to>
      <xdr:col>22</xdr:col>
      <xdr:colOff>165100</xdr:colOff>
      <xdr:row>37</xdr:row>
      <xdr:rowOff>69100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9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250727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3467</xdr:rowOff>
    </xdr:from>
    <xdr:to>
      <xdr:col>19</xdr:col>
      <xdr:colOff>38100</xdr:colOff>
      <xdr:row>37</xdr:row>
      <xdr:rowOff>105067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89844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22746</xdr:rowOff>
    </xdr:from>
    <xdr:to>
      <xdr:col>15</xdr:col>
      <xdr:colOff>101600</xdr:colOff>
      <xdr:row>37</xdr:row>
      <xdr:rowOff>124346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4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305973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70529</xdr:rowOff>
    </xdr:from>
    <xdr:to>
      <xdr:col>24</xdr:col>
      <xdr:colOff>63500</xdr:colOff>
      <xdr:row>37</xdr:row>
      <xdr:rowOff>86356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14179"/>
          <a:ext cx="8382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86356</xdr:rowOff>
    </xdr:from>
    <xdr:to>
      <xdr:col>19</xdr:col>
      <xdr:colOff>177800</xdr:colOff>
      <xdr:row>37</xdr:row>
      <xdr:rowOff>89259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30006"/>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89259</xdr:rowOff>
    </xdr:from>
    <xdr:to>
      <xdr:col>15</xdr:col>
      <xdr:colOff>50800</xdr:colOff>
      <xdr:row>37</xdr:row>
      <xdr:rowOff>99470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2909"/>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99470</xdr:rowOff>
    </xdr:from>
    <xdr:to>
      <xdr:col>10</xdr:col>
      <xdr:colOff>114300</xdr:colOff>
      <xdr:row>37</xdr:row>
      <xdr:rowOff>148482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3120"/>
          <a:ext cx="8890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57974</xdr:rowOff>
    </xdr:from>
    <xdr:to>
      <xdr:col>6</xdr:col>
      <xdr:colOff>38100</xdr:colOff>
      <xdr:row>37</xdr:row>
      <xdr:rowOff>159575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016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4651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19729</xdr:rowOff>
    </xdr:from>
    <xdr:to>
      <xdr:col>24</xdr:col>
      <xdr:colOff>114300</xdr:colOff>
      <xdr:row>37</xdr:row>
      <xdr:rowOff>121329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140768</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35556</xdr:rowOff>
    </xdr:from>
    <xdr:to>
      <xdr:col>20</xdr:col>
      <xdr:colOff>38100</xdr:colOff>
      <xdr:row>37</xdr:row>
      <xdr:rowOff>137156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128283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38459</xdr:rowOff>
    </xdr:from>
    <xdr:to>
      <xdr:col>15</xdr:col>
      <xdr:colOff>101600</xdr:colOff>
      <xdr:row>37</xdr:row>
      <xdr:rowOff>140059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131187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48670</xdr:rowOff>
    </xdr:from>
    <xdr:to>
      <xdr:col>10</xdr:col>
      <xdr:colOff>165100</xdr:colOff>
      <xdr:row>37</xdr:row>
      <xdr:rowOff>150270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141397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8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97682</xdr:rowOff>
    </xdr:from>
    <xdr:to>
      <xdr:col>6</xdr:col>
      <xdr:colOff>38100</xdr:colOff>
      <xdr:row>38</xdr:row>
      <xdr:rowOff>27832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18959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73186</xdr:rowOff>
    </xdr:from>
    <xdr:to>
      <xdr:col>24</xdr:col>
      <xdr:colOff>63500</xdr:colOff>
      <xdr:row>56</xdr:row>
      <xdr:rowOff>93783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74386"/>
          <a:ext cx="8382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93783</xdr:rowOff>
    </xdr:from>
    <xdr:to>
      <xdr:col>19</xdr:col>
      <xdr:colOff>177800</xdr:colOff>
      <xdr:row>56</xdr:row>
      <xdr:rowOff>122770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4983"/>
          <a:ext cx="8890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122770</xdr:rowOff>
    </xdr:from>
    <xdr:to>
      <xdr:col>15</xdr:col>
      <xdr:colOff>50800</xdr:colOff>
      <xdr:row>57</xdr:row>
      <xdr:rowOff>1657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23970"/>
          <a:ext cx="8890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165395</xdr:rowOff>
    </xdr:from>
    <xdr:to>
      <xdr:col>10</xdr:col>
      <xdr:colOff>114300</xdr:colOff>
      <xdr:row>57</xdr:row>
      <xdr:rowOff>1657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66595"/>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135055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118573</xdr:rowOff>
    </xdr:from>
    <xdr:to>
      <xdr:col>6</xdr:col>
      <xdr:colOff>38100</xdr:colOff>
      <xdr:row>57</xdr:row>
      <xdr:rowOff>48723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39850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22386</xdr:rowOff>
    </xdr:from>
    <xdr:to>
      <xdr:col>24</xdr:col>
      <xdr:colOff>114300</xdr:colOff>
      <xdr:row>56</xdr:row>
      <xdr:rowOff>123986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45263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7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42983</xdr:rowOff>
    </xdr:from>
    <xdr:to>
      <xdr:col>20</xdr:col>
      <xdr:colOff>38100</xdr:colOff>
      <xdr:row>56</xdr:row>
      <xdr:rowOff>144583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135710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71970</xdr:rowOff>
    </xdr:from>
    <xdr:to>
      <xdr:col>15</xdr:col>
      <xdr:colOff>101600</xdr:colOff>
      <xdr:row>57</xdr:row>
      <xdr:rowOff>2120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164697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122307</xdr:rowOff>
    </xdr:from>
    <xdr:to>
      <xdr:col>10</xdr:col>
      <xdr:colOff>165100</xdr:colOff>
      <xdr:row>57</xdr:row>
      <xdr:rowOff>52457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43584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114595</xdr:rowOff>
    </xdr:from>
    <xdr:to>
      <xdr:col>6</xdr:col>
      <xdr:colOff>38100</xdr:colOff>
      <xdr:row>57</xdr:row>
      <xdr:rowOff>44745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61272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64308</xdr:rowOff>
    </xdr:from>
    <xdr:to>
      <xdr:col>24</xdr:col>
      <xdr:colOff>63500</xdr:colOff>
      <xdr:row>77</xdr:row>
      <xdr:rowOff>112863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65958"/>
          <a:ext cx="8382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87762</xdr:rowOff>
    </xdr:from>
    <xdr:to>
      <xdr:col>19</xdr:col>
      <xdr:colOff>177800</xdr:colOff>
      <xdr:row>77</xdr:row>
      <xdr:rowOff>64308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117962"/>
          <a:ext cx="889000" cy="14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87762</xdr:rowOff>
    </xdr:from>
    <xdr:to>
      <xdr:col>15</xdr:col>
      <xdr:colOff>50800</xdr:colOff>
      <xdr:row>77</xdr:row>
      <xdr:rowOff>102896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17962"/>
          <a:ext cx="889000" cy="18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102896</xdr:rowOff>
    </xdr:from>
    <xdr:to>
      <xdr:col>10</xdr:col>
      <xdr:colOff>114300</xdr:colOff>
      <xdr:row>77</xdr:row>
      <xdr:rowOff>144478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04546"/>
          <a:ext cx="889000" cy="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123098</xdr:rowOff>
    </xdr:from>
    <xdr:to>
      <xdr:col>6</xdr:col>
      <xdr:colOff>38100</xdr:colOff>
      <xdr:row>78</xdr:row>
      <xdr:rowOff>53248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44375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1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62063</xdr:rowOff>
    </xdr:from>
    <xdr:to>
      <xdr:col>24</xdr:col>
      <xdr:colOff>114300</xdr:colOff>
      <xdr:row>77</xdr:row>
      <xdr:rowOff>163663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84940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1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13508</xdr:rowOff>
    </xdr:from>
    <xdr:to>
      <xdr:col>20</xdr:col>
      <xdr:colOff>38100</xdr:colOff>
      <xdr:row>77</xdr:row>
      <xdr:rowOff>115108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1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131635</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99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36962</xdr:rowOff>
    </xdr:from>
    <xdr:to>
      <xdr:col>15</xdr:col>
      <xdr:colOff>101600</xdr:colOff>
      <xdr:row>76</xdr:row>
      <xdr:rowOff>138562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155089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8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52096</xdr:rowOff>
    </xdr:from>
    <xdr:to>
      <xdr:col>10</xdr:col>
      <xdr:colOff>165100</xdr:colOff>
      <xdr:row>77</xdr:row>
      <xdr:rowOff>153696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144823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93678</xdr:rowOff>
    </xdr:from>
    <xdr:to>
      <xdr:col>6</xdr:col>
      <xdr:colOff>38100</xdr:colOff>
      <xdr:row>78</xdr:row>
      <xdr:rowOff>23828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40355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7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22865</xdr:rowOff>
    </xdr:from>
    <xdr:to>
      <xdr:col>24</xdr:col>
      <xdr:colOff>63500</xdr:colOff>
      <xdr:row>96</xdr:row>
      <xdr:rowOff>119185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82065"/>
          <a:ext cx="838200" cy="9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44132</xdr:rowOff>
    </xdr:from>
    <xdr:to>
      <xdr:col>19</xdr:col>
      <xdr:colOff>177800</xdr:colOff>
      <xdr:row>96</xdr:row>
      <xdr:rowOff>119185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03332"/>
          <a:ext cx="889000" cy="7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44132</xdr:rowOff>
    </xdr:from>
    <xdr:to>
      <xdr:col>15</xdr:col>
      <xdr:colOff>50800</xdr:colOff>
      <xdr:row>97</xdr:row>
      <xdr:rowOff>42193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03332"/>
          <a:ext cx="889000" cy="16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42193</xdr:rowOff>
    </xdr:from>
    <xdr:to>
      <xdr:col>10</xdr:col>
      <xdr:colOff>114300</xdr:colOff>
      <xdr:row>97</xdr:row>
      <xdr:rowOff>62179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72843"/>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140981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59933</xdr:rowOff>
    </xdr:from>
    <xdr:to>
      <xdr:col>6</xdr:col>
      <xdr:colOff>38100</xdr:colOff>
      <xdr:row>97</xdr:row>
      <xdr:rowOff>161533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9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152660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78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143515</xdr:rowOff>
    </xdr:from>
    <xdr:to>
      <xdr:col>24</xdr:col>
      <xdr:colOff>114300</xdr:colOff>
      <xdr:row>96</xdr:row>
      <xdr:rowOff>73665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166392</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68385</xdr:rowOff>
    </xdr:from>
    <xdr:to>
      <xdr:col>20</xdr:col>
      <xdr:colOff>38100</xdr:colOff>
      <xdr:row>96</xdr:row>
      <xdr:rowOff>169985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161112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2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164782</xdr:rowOff>
    </xdr:from>
    <xdr:to>
      <xdr:col>15</xdr:col>
      <xdr:colOff>101600</xdr:colOff>
      <xdr:row>96</xdr:row>
      <xdr:rowOff>94932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86059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4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162843</xdr:rowOff>
    </xdr:from>
    <xdr:to>
      <xdr:col>10</xdr:col>
      <xdr:colOff>165100</xdr:colOff>
      <xdr:row>97</xdr:row>
      <xdr:rowOff>92993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109520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39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11379</xdr:rowOff>
    </xdr:from>
    <xdr:to>
      <xdr:col>6</xdr:col>
      <xdr:colOff>38100</xdr:colOff>
      <xdr:row>97</xdr:row>
      <xdr:rowOff>112979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4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129506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41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102808</xdr:rowOff>
    </xdr:from>
    <xdr:to>
      <xdr:col>55</xdr:col>
      <xdr:colOff>0</xdr:colOff>
      <xdr:row>36</xdr:row>
      <xdr:rowOff>158960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75008"/>
          <a:ext cx="838200" cy="5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102808</xdr:rowOff>
    </xdr:from>
    <xdr:to>
      <xdr:col>50</xdr:col>
      <xdr:colOff>114300</xdr:colOff>
      <xdr:row>37</xdr:row>
      <xdr:rowOff>1450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75008"/>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151031</xdr:rowOff>
    </xdr:from>
    <xdr:to>
      <xdr:col>45</xdr:col>
      <xdr:colOff>177800</xdr:colOff>
      <xdr:row>37</xdr:row>
      <xdr:rowOff>1450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980331"/>
          <a:ext cx="889000" cy="3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151031</xdr:rowOff>
    </xdr:from>
    <xdr:to>
      <xdr:col>41</xdr:col>
      <xdr:colOff>50800</xdr:colOff>
      <xdr:row>37</xdr:row>
      <xdr:rowOff>91812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980331"/>
          <a:ext cx="889000" cy="4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128566</xdr:rowOff>
    </xdr:from>
    <xdr:to>
      <xdr:col>36</xdr:col>
      <xdr:colOff>165100</xdr:colOff>
      <xdr:row>38</xdr:row>
      <xdr:rowOff>58716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49843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108160</xdr:rowOff>
    </xdr:from>
    <xdr:to>
      <xdr:col>55</xdr:col>
      <xdr:colOff>50800</xdr:colOff>
      <xdr:row>37</xdr:row>
      <xdr:rowOff>38310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131037</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3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52008</xdr:rowOff>
    </xdr:from>
    <xdr:to>
      <xdr:col>50</xdr:col>
      <xdr:colOff>165100</xdr:colOff>
      <xdr:row>36</xdr:row>
      <xdr:rowOff>153608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2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170135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99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122100</xdr:rowOff>
    </xdr:from>
    <xdr:to>
      <xdr:col>46</xdr:col>
      <xdr:colOff>38100</xdr:colOff>
      <xdr:row>37</xdr:row>
      <xdr:rowOff>52250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68777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6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100231</xdr:rowOff>
    </xdr:from>
    <xdr:to>
      <xdr:col>41</xdr:col>
      <xdr:colOff>101600</xdr:colOff>
      <xdr:row>35</xdr:row>
      <xdr:rowOff>30381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21508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2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41012</xdr:rowOff>
    </xdr:from>
    <xdr:to>
      <xdr:col>36</xdr:col>
      <xdr:colOff>165100</xdr:colOff>
      <xdr:row>37</xdr:row>
      <xdr:rowOff>142612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159139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1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58455</xdr:rowOff>
    </xdr:from>
    <xdr:to>
      <xdr:col>55</xdr:col>
      <xdr:colOff>0</xdr:colOff>
      <xdr:row>55</xdr:row>
      <xdr:rowOff>111120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488205"/>
          <a:ext cx="838200" cy="5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111120</xdr:rowOff>
    </xdr:from>
    <xdr:to>
      <xdr:col>50</xdr:col>
      <xdr:colOff>114300</xdr:colOff>
      <xdr:row>56</xdr:row>
      <xdr:rowOff>31778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540870"/>
          <a:ext cx="889000" cy="9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155582</xdr:rowOff>
    </xdr:from>
    <xdr:to>
      <xdr:col>45</xdr:col>
      <xdr:colOff>177800</xdr:colOff>
      <xdr:row>56</xdr:row>
      <xdr:rowOff>31778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585332"/>
          <a:ext cx="889000" cy="4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155582</xdr:rowOff>
    </xdr:from>
    <xdr:to>
      <xdr:col>41</xdr:col>
      <xdr:colOff>50800</xdr:colOff>
      <xdr:row>56</xdr:row>
      <xdr:rowOff>58079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585332"/>
          <a:ext cx="889000" cy="7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87951</xdr:rowOff>
    </xdr:from>
    <xdr:to>
      <xdr:col>36</xdr:col>
      <xdr:colOff>165100</xdr:colOff>
      <xdr:row>56</xdr:row>
      <xdr:rowOff>18101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34628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7655</xdr:rowOff>
    </xdr:from>
    <xdr:to>
      <xdr:col>55</xdr:col>
      <xdr:colOff>50800</xdr:colOff>
      <xdr:row>55</xdr:row>
      <xdr:rowOff>109255</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43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30532</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2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60320</xdr:rowOff>
    </xdr:from>
    <xdr:to>
      <xdr:col>50</xdr:col>
      <xdr:colOff>165100</xdr:colOff>
      <xdr:row>55</xdr:row>
      <xdr:rowOff>161920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49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26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152428</xdr:rowOff>
    </xdr:from>
    <xdr:to>
      <xdr:col>46</xdr:col>
      <xdr:colOff>38100</xdr:colOff>
      <xdr:row>56</xdr:row>
      <xdr:rowOff>82578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73705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7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104782</xdr:rowOff>
    </xdr:from>
    <xdr:to>
      <xdr:col>41</xdr:col>
      <xdr:colOff>101600</xdr:colOff>
      <xdr:row>56</xdr:row>
      <xdr:rowOff>34932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26059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2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7279</xdr:rowOff>
    </xdr:from>
    <xdr:to>
      <xdr:col>36</xdr:col>
      <xdr:colOff>165100</xdr:colOff>
      <xdr:row>56</xdr:row>
      <xdr:rowOff>108879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60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100006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0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42824</xdr:rowOff>
    </xdr:from>
    <xdr:to>
      <xdr:col>55</xdr:col>
      <xdr:colOff>0</xdr:colOff>
      <xdr:row>78</xdr:row>
      <xdr:rowOff>67971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415924"/>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67971</xdr:rowOff>
    </xdr:from>
    <xdr:to>
      <xdr:col>50</xdr:col>
      <xdr:colOff>114300</xdr:colOff>
      <xdr:row>78</xdr:row>
      <xdr:rowOff>166929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41071"/>
          <a:ext cx="889000" cy="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158369</xdr:rowOff>
    </xdr:from>
    <xdr:to>
      <xdr:col>45</xdr:col>
      <xdr:colOff>177800</xdr:colOff>
      <xdr:row>78</xdr:row>
      <xdr:rowOff>166929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531469"/>
          <a:ext cx="889000" cy="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158369</xdr:rowOff>
    </xdr:from>
    <xdr:to>
      <xdr:col>41</xdr:col>
      <xdr:colOff>50800</xdr:colOff>
      <xdr:row>79</xdr:row>
      <xdr:rowOff>20662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531469"/>
          <a:ext cx="889000" cy="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121946</xdr:rowOff>
    </xdr:from>
    <xdr:to>
      <xdr:col>36</xdr:col>
      <xdr:colOff>165100</xdr:colOff>
      <xdr:row>78</xdr:row>
      <xdr:rowOff>52096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68623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163474</xdr:rowOff>
    </xdr:from>
    <xdr:to>
      <xdr:col>55</xdr:col>
      <xdr:colOff>50800</xdr:colOff>
      <xdr:row>78</xdr:row>
      <xdr:rowOff>93624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141901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17171</xdr:rowOff>
    </xdr:from>
    <xdr:to>
      <xdr:col>50</xdr:col>
      <xdr:colOff>165100</xdr:colOff>
      <xdr:row>78</xdr:row>
      <xdr:rowOff>118771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109898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116129</xdr:rowOff>
    </xdr:from>
    <xdr:to>
      <xdr:col>46</xdr:col>
      <xdr:colOff>38100</xdr:colOff>
      <xdr:row>79</xdr:row>
      <xdr:rowOff>46279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37406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8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107569</xdr:rowOff>
    </xdr:from>
    <xdr:to>
      <xdr:col>41</xdr:col>
      <xdr:colOff>101600</xdr:colOff>
      <xdr:row>79</xdr:row>
      <xdr:rowOff>37719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28846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141312</xdr:rowOff>
    </xdr:from>
    <xdr:to>
      <xdr:col>36</xdr:col>
      <xdr:colOff>165100</xdr:colOff>
      <xdr:row>79</xdr:row>
      <xdr:rowOff>71462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1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62589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0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153809</xdr:rowOff>
    </xdr:from>
    <xdr:to>
      <xdr:col>55</xdr:col>
      <xdr:colOff>0</xdr:colOff>
      <xdr:row>96</xdr:row>
      <xdr:rowOff>105163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41559"/>
          <a:ext cx="838200" cy="1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85951</xdr:rowOff>
    </xdr:from>
    <xdr:to>
      <xdr:col>50</xdr:col>
      <xdr:colOff>114300</xdr:colOff>
      <xdr:row>96</xdr:row>
      <xdr:rowOff>105163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545151"/>
          <a:ext cx="889000" cy="1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54552</xdr:rowOff>
    </xdr:from>
    <xdr:to>
      <xdr:col>45</xdr:col>
      <xdr:colOff>177800</xdr:colOff>
      <xdr:row>96</xdr:row>
      <xdr:rowOff>85951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13752"/>
          <a:ext cx="889000" cy="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54552</xdr:rowOff>
    </xdr:from>
    <xdr:to>
      <xdr:col>41</xdr:col>
      <xdr:colOff>50800</xdr:colOff>
      <xdr:row>96</xdr:row>
      <xdr:rowOff>94821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513752"/>
          <a:ext cx="889000" cy="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63745</xdr:rowOff>
    </xdr:from>
    <xdr:to>
      <xdr:col>36</xdr:col>
      <xdr:colOff>165100</xdr:colOff>
      <xdr:row>96</xdr:row>
      <xdr:rowOff>165345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156472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103009</xdr:rowOff>
    </xdr:from>
    <xdr:to>
      <xdr:col>55</xdr:col>
      <xdr:colOff>50800</xdr:colOff>
      <xdr:row>96</xdr:row>
      <xdr:rowOff>33159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3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125886</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4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54363</xdr:rowOff>
    </xdr:from>
    <xdr:to>
      <xdr:col>50</xdr:col>
      <xdr:colOff>165100</xdr:colOff>
      <xdr:row>96</xdr:row>
      <xdr:rowOff>155963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147090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35151</xdr:rowOff>
    </xdr:from>
    <xdr:to>
      <xdr:col>46</xdr:col>
      <xdr:colOff>38100</xdr:colOff>
      <xdr:row>96</xdr:row>
      <xdr:rowOff>136751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49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127878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3752</xdr:rowOff>
    </xdr:from>
    <xdr:to>
      <xdr:col>41</xdr:col>
      <xdr:colOff>101600</xdr:colOff>
      <xdr:row>96</xdr:row>
      <xdr:rowOff>105352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96479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44021</xdr:rowOff>
    </xdr:from>
    <xdr:to>
      <xdr:col>36</xdr:col>
      <xdr:colOff>165100</xdr:colOff>
      <xdr:row>96</xdr:row>
      <xdr:rowOff>145621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162148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45479</xdr:rowOff>
    </xdr:from>
    <xdr:to>
      <xdr:col>85</xdr:col>
      <xdr:colOff>127000</xdr:colOff>
      <xdr:row>39</xdr:row>
      <xdr:rowOff>12903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60579"/>
          <a:ext cx="8382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12903</xdr:rowOff>
    </xdr:from>
    <xdr:to>
      <xdr:col>81</xdr:col>
      <xdr:colOff>50800</xdr:colOff>
      <xdr:row>39</xdr:row>
      <xdr:rowOff>38354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99453"/>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38354</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7249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40932</xdr:rowOff>
    </xdr:from>
    <xdr:to>
      <xdr:col>67</xdr:col>
      <xdr:colOff>101600</xdr:colOff>
      <xdr:row>37</xdr:row>
      <xdr:rowOff>142532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8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159059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166129</xdr:rowOff>
    </xdr:from>
    <xdr:to>
      <xdr:col>85</xdr:col>
      <xdr:colOff>177800</xdr:colOff>
      <xdr:row>38</xdr:row>
      <xdr:rowOff>96279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17556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6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133553</xdr:rowOff>
    </xdr:from>
    <xdr:to>
      <xdr:col>81</xdr:col>
      <xdr:colOff>101600</xdr:colOff>
      <xdr:row>39</xdr:row>
      <xdr:rowOff>63703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54830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4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159004</xdr:rowOff>
    </xdr:from>
    <xdr:to>
      <xdr:col>76</xdr:col>
      <xdr:colOff>165100</xdr:colOff>
      <xdr:row>39</xdr:row>
      <xdr:rowOff>89154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80281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66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144805</xdr:rowOff>
    </xdr:from>
    <xdr:to>
      <xdr:col>85</xdr:col>
      <xdr:colOff>127000</xdr:colOff>
      <xdr:row>76</xdr:row>
      <xdr:rowOff>26949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003555"/>
          <a:ext cx="8382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26949</xdr:rowOff>
    </xdr:from>
    <xdr:to>
      <xdr:col>81</xdr:col>
      <xdr:colOff>50800</xdr:colOff>
      <xdr:row>76</xdr:row>
      <xdr:rowOff>63195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057149"/>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63195</xdr:rowOff>
    </xdr:from>
    <xdr:to>
      <xdr:col>76</xdr:col>
      <xdr:colOff>114300</xdr:colOff>
      <xdr:row>76</xdr:row>
      <xdr:rowOff>109702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093395"/>
          <a:ext cx="8890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109702</xdr:rowOff>
    </xdr:from>
    <xdr:to>
      <xdr:col>71</xdr:col>
      <xdr:colOff>177800</xdr:colOff>
      <xdr:row>76</xdr:row>
      <xdr:rowOff>135700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39902"/>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24740</xdr:rowOff>
    </xdr:from>
    <xdr:to>
      <xdr:col>67</xdr:col>
      <xdr:colOff>101600</xdr:colOff>
      <xdr:row>77</xdr:row>
      <xdr:rowOff>126340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117467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31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94005</xdr:rowOff>
    </xdr:from>
    <xdr:to>
      <xdr:col>85</xdr:col>
      <xdr:colOff>177800</xdr:colOff>
      <xdr:row>76</xdr:row>
      <xdr:rowOff>24155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116882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8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147599</xdr:rowOff>
    </xdr:from>
    <xdr:to>
      <xdr:col>81</xdr:col>
      <xdr:colOff>101600</xdr:colOff>
      <xdr:row>76</xdr:row>
      <xdr:rowOff>77749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94277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78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12395</xdr:rowOff>
    </xdr:from>
    <xdr:to>
      <xdr:col>76</xdr:col>
      <xdr:colOff>165100</xdr:colOff>
      <xdr:row>76</xdr:row>
      <xdr:rowOff>113995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130522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58902</xdr:rowOff>
    </xdr:from>
    <xdr:to>
      <xdr:col>72</xdr:col>
      <xdr:colOff>38100</xdr:colOff>
      <xdr:row>76</xdr:row>
      <xdr:rowOff>160502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84900</xdr:rowOff>
    </xdr:from>
    <xdr:to>
      <xdr:col>67</xdr:col>
      <xdr:colOff>101600</xdr:colOff>
      <xdr:row>77</xdr:row>
      <xdr:rowOff>15050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31576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141179</xdr:rowOff>
    </xdr:from>
    <xdr:to>
      <xdr:col>85</xdr:col>
      <xdr:colOff>127000</xdr:colOff>
      <xdr:row>98</xdr:row>
      <xdr:rowOff>142162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43279"/>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141122</xdr:rowOff>
    </xdr:from>
    <xdr:to>
      <xdr:col>81</xdr:col>
      <xdr:colOff>50800</xdr:colOff>
      <xdr:row>98</xdr:row>
      <xdr:rowOff>142162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43222"/>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141122</xdr:rowOff>
    </xdr:from>
    <xdr:to>
      <xdr:col>76</xdr:col>
      <xdr:colOff>114300</xdr:colOff>
      <xdr:row>98</xdr:row>
      <xdr:rowOff>163523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43222"/>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163523</xdr:rowOff>
    </xdr:from>
    <xdr:to>
      <xdr:col>71</xdr:col>
      <xdr:colOff>177800</xdr:colOff>
      <xdr:row>99</xdr:row>
      <xdr:rowOff>1580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65623"/>
          <a:ext cx="889000" cy="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162335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109706</xdr:rowOff>
    </xdr:from>
    <xdr:to>
      <xdr:col>67</xdr:col>
      <xdr:colOff>101600</xdr:colOff>
      <xdr:row>99</xdr:row>
      <xdr:rowOff>39856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56383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90379</xdr:rowOff>
    </xdr:from>
    <xdr:to>
      <xdr:col>85</xdr:col>
      <xdr:colOff>177800</xdr:colOff>
      <xdr:row>99</xdr:row>
      <xdr:rowOff>20529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9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33663</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91362</xdr:rowOff>
    </xdr:from>
    <xdr:to>
      <xdr:col>81</xdr:col>
      <xdr:colOff>101600</xdr:colOff>
      <xdr:row>99</xdr:row>
      <xdr:rowOff>21512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12639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8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90322</xdr:rowOff>
    </xdr:from>
    <xdr:to>
      <xdr:col>76</xdr:col>
      <xdr:colOff>165100</xdr:colOff>
      <xdr:row>99</xdr:row>
      <xdr:rowOff>20472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9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11599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112723</xdr:rowOff>
    </xdr:from>
    <xdr:to>
      <xdr:col>72</xdr:col>
      <xdr:colOff>38100</xdr:colOff>
      <xdr:row>99</xdr:row>
      <xdr:rowOff>42873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34000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122230</xdr:rowOff>
    </xdr:from>
    <xdr:to>
      <xdr:col>67</xdr:col>
      <xdr:colOff>101600</xdr:colOff>
      <xdr:row>99</xdr:row>
      <xdr:rowOff>52380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43507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114485</xdr:rowOff>
    </xdr:from>
    <xdr:to>
      <xdr:col>116</xdr:col>
      <xdr:colOff>63500</xdr:colOff>
      <xdr:row>38</xdr:row>
      <xdr:rowOff>116657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29585"/>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104724</xdr:rowOff>
    </xdr:from>
    <xdr:to>
      <xdr:col>111</xdr:col>
      <xdr:colOff>177800</xdr:colOff>
      <xdr:row>38</xdr:row>
      <xdr:rowOff>114485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19824"/>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64970</xdr:rowOff>
    </xdr:from>
    <xdr:to>
      <xdr:col>107</xdr:col>
      <xdr:colOff>50800</xdr:colOff>
      <xdr:row>38</xdr:row>
      <xdr:rowOff>104724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580070"/>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64970</xdr:rowOff>
    </xdr:from>
    <xdr:to>
      <xdr:col>102</xdr:col>
      <xdr:colOff>114300</xdr:colOff>
      <xdr:row>38</xdr:row>
      <xdr:rowOff>76492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580070"/>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117553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34607</xdr:rowOff>
    </xdr:from>
    <xdr:to>
      <xdr:col>98</xdr:col>
      <xdr:colOff>38100</xdr:colOff>
      <xdr:row>38</xdr:row>
      <xdr:rowOff>136207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127334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4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65857</xdr:rowOff>
    </xdr:from>
    <xdr:to>
      <xdr:col>116</xdr:col>
      <xdr:colOff>114300</xdr:colOff>
      <xdr:row>38</xdr:row>
      <xdr:rowOff>167457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152234</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63685</xdr:rowOff>
    </xdr:from>
    <xdr:to>
      <xdr:col>112</xdr:col>
      <xdr:colOff>38100</xdr:colOff>
      <xdr:row>38</xdr:row>
      <xdr:rowOff>165285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156412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53924</xdr:rowOff>
    </xdr:from>
    <xdr:to>
      <xdr:col>107</xdr:col>
      <xdr:colOff>101600</xdr:colOff>
      <xdr:row>38</xdr:row>
      <xdr:rowOff>155524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146651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6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14170</xdr:rowOff>
    </xdr:from>
    <xdr:to>
      <xdr:col>102</xdr:col>
      <xdr:colOff>165100</xdr:colOff>
      <xdr:row>38</xdr:row>
      <xdr:rowOff>115770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2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106897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2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25692</xdr:rowOff>
    </xdr:from>
    <xdr:to>
      <xdr:col>98</xdr:col>
      <xdr:colOff>38100</xdr:colOff>
      <xdr:row>38</xdr:row>
      <xdr:rowOff>127292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143819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44869</xdr:rowOff>
    </xdr:from>
    <xdr:to>
      <xdr:col>116</xdr:col>
      <xdr:colOff>63500</xdr:colOff>
      <xdr:row>58</xdr:row>
      <xdr:rowOff>46412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988969"/>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44869</xdr:rowOff>
    </xdr:from>
    <xdr:to>
      <xdr:col>111</xdr:col>
      <xdr:colOff>177800</xdr:colOff>
      <xdr:row>58</xdr:row>
      <xdr:rowOff>49288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988969"/>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49288</xdr:rowOff>
    </xdr:from>
    <xdr:to>
      <xdr:col>107</xdr:col>
      <xdr:colOff>50800</xdr:colOff>
      <xdr:row>58</xdr:row>
      <xdr:rowOff>53899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993388"/>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51803</xdr:rowOff>
    </xdr:from>
    <xdr:to>
      <xdr:col>102</xdr:col>
      <xdr:colOff>114300</xdr:colOff>
      <xdr:row>58</xdr:row>
      <xdr:rowOff>53899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99590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138041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63850</xdr:rowOff>
    </xdr:from>
    <xdr:to>
      <xdr:col>98</xdr:col>
      <xdr:colOff>38100</xdr:colOff>
      <xdr:row>58</xdr:row>
      <xdr:rowOff>165450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156577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0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167062</xdr:rowOff>
    </xdr:from>
    <xdr:to>
      <xdr:col>116</xdr:col>
      <xdr:colOff>114300</xdr:colOff>
      <xdr:row>58</xdr:row>
      <xdr:rowOff>97212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18489</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9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165519</xdr:rowOff>
    </xdr:from>
    <xdr:to>
      <xdr:col>112</xdr:col>
      <xdr:colOff>38100</xdr:colOff>
      <xdr:row>58</xdr:row>
      <xdr:rowOff>95669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112196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169938</xdr:rowOff>
    </xdr:from>
    <xdr:to>
      <xdr:col>107</xdr:col>
      <xdr:colOff>101600</xdr:colOff>
      <xdr:row>58</xdr:row>
      <xdr:rowOff>100088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3099</xdr:rowOff>
    </xdr:from>
    <xdr:to>
      <xdr:col>102</xdr:col>
      <xdr:colOff>165100</xdr:colOff>
      <xdr:row>58</xdr:row>
      <xdr:rowOff>104699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121226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2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1003</xdr:rowOff>
    </xdr:from>
    <xdr:to>
      <xdr:col>98</xdr:col>
      <xdr:colOff>38100</xdr:colOff>
      <xdr:row>58</xdr:row>
      <xdr:rowOff>102603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119130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2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165798</xdr:rowOff>
    </xdr:from>
    <xdr:to>
      <xdr:col>116</xdr:col>
      <xdr:colOff>63500</xdr:colOff>
      <xdr:row>75</xdr:row>
      <xdr:rowOff>5245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853098"/>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5245</xdr:rowOff>
    </xdr:from>
    <xdr:to>
      <xdr:col>111</xdr:col>
      <xdr:colOff>177800</xdr:colOff>
      <xdr:row>75</xdr:row>
      <xdr:rowOff>31229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63995"/>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31210</xdr:rowOff>
    </xdr:from>
    <xdr:to>
      <xdr:col>107</xdr:col>
      <xdr:colOff>50800</xdr:colOff>
      <xdr:row>75</xdr:row>
      <xdr:rowOff>31229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88996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31210</xdr:rowOff>
    </xdr:from>
    <xdr:to>
      <xdr:col>102</xdr:col>
      <xdr:colOff>114300</xdr:colOff>
      <xdr:row>75</xdr:row>
      <xdr:rowOff>101829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89960"/>
          <a:ext cx="889000" cy="7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137965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135382</xdr:rowOff>
    </xdr:from>
    <xdr:to>
      <xdr:col>98</xdr:col>
      <xdr:colOff>38100</xdr:colOff>
      <xdr:row>76</xdr:row>
      <xdr:rowOff>65531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56659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114998</xdr:rowOff>
    </xdr:from>
    <xdr:to>
      <xdr:col>116</xdr:col>
      <xdr:colOff>114300</xdr:colOff>
      <xdr:row>75</xdr:row>
      <xdr:rowOff>45148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137875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125895</xdr:rowOff>
    </xdr:from>
    <xdr:to>
      <xdr:col>112</xdr:col>
      <xdr:colOff>38100</xdr:colOff>
      <xdr:row>75</xdr:row>
      <xdr:rowOff>56045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72572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8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151879</xdr:rowOff>
    </xdr:from>
    <xdr:to>
      <xdr:col>107</xdr:col>
      <xdr:colOff>101600</xdr:colOff>
      <xdr:row>75</xdr:row>
      <xdr:rowOff>82029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98556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1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151860</xdr:rowOff>
    </xdr:from>
    <xdr:to>
      <xdr:col>102</xdr:col>
      <xdr:colOff>165100</xdr:colOff>
      <xdr:row>75</xdr:row>
      <xdr:rowOff>82010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98537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51029</xdr:rowOff>
    </xdr:from>
    <xdr:to>
      <xdr:col>98</xdr:col>
      <xdr:colOff>38100</xdr:colOff>
      <xdr:row>75</xdr:row>
      <xdr:rowOff>152629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169156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歳出決算総額は</a:t>
          </a:r>
          <a:r>
            <a:rPr kumimoji="1" lang="en-US" altLang="ja-JP" sz="1050">
              <a:latin typeface="ＭＳ Ｐゴシック" panose="020B0600070205080204" pitchFamily="50" charset="-128"/>
              <a:ea typeface="ＭＳ Ｐゴシック" panose="020B0600070205080204" pitchFamily="50" charset="-128"/>
            </a:rPr>
            <a:t>32,849,923</a:t>
          </a:r>
          <a:r>
            <a:rPr kumimoji="1" lang="ja-JP" altLang="en-US" sz="1050">
              <a:latin typeface="ＭＳ Ｐゴシック" panose="020B0600070205080204" pitchFamily="50" charset="-128"/>
              <a:ea typeface="ＭＳ Ｐゴシック" panose="020B0600070205080204" pitchFamily="50" charset="-128"/>
            </a:rPr>
            <a:t>千円で、住民一人当たりの歳出は前年度から</a:t>
          </a:r>
          <a:r>
            <a:rPr kumimoji="1" lang="en-US" altLang="ja-JP" sz="1050">
              <a:latin typeface="ＭＳ Ｐゴシック" panose="020B0600070205080204" pitchFamily="50" charset="-128"/>
              <a:ea typeface="ＭＳ Ｐゴシック" panose="020B0600070205080204" pitchFamily="50" charset="-128"/>
            </a:rPr>
            <a:t>24,277</a:t>
          </a:r>
          <a:r>
            <a:rPr kumimoji="1" lang="ja-JP" altLang="en-US" sz="1050">
              <a:latin typeface="ＭＳ Ｐゴシック" panose="020B0600070205080204" pitchFamily="50" charset="-128"/>
              <a:ea typeface="ＭＳ Ｐゴシック" panose="020B0600070205080204" pitchFamily="50" charset="-128"/>
            </a:rPr>
            <a:t>円増の</a:t>
          </a:r>
          <a:r>
            <a:rPr kumimoji="1" lang="en-US" altLang="ja-JP" sz="1050">
              <a:latin typeface="ＭＳ Ｐゴシック" panose="020B0600070205080204" pitchFamily="50" charset="-128"/>
              <a:ea typeface="ＭＳ Ｐゴシック" panose="020B0600070205080204" pitchFamily="50" charset="-128"/>
            </a:rPr>
            <a:t>679,644</a:t>
          </a:r>
          <a:r>
            <a:rPr kumimoji="1" lang="ja-JP" altLang="en-US" sz="1050">
              <a:latin typeface="ＭＳ Ｐゴシック" panose="020B0600070205080204" pitchFamily="50" charset="-128"/>
              <a:ea typeface="ＭＳ Ｐゴシック" panose="020B0600070205080204" pitchFamily="50" charset="-128"/>
            </a:rPr>
            <a:t>円となっている。</a:t>
          </a:r>
        </a:p>
        <a:p>
          <a:r>
            <a:rPr kumimoji="1" lang="ja-JP" altLang="en-US" sz="1050">
              <a:latin typeface="ＭＳ Ｐゴシック" panose="020B0600070205080204" pitchFamily="50" charset="-128"/>
              <a:ea typeface="ＭＳ Ｐゴシック" panose="020B0600070205080204" pitchFamily="50" charset="-128"/>
            </a:rPr>
            <a:t>人件費は、住民一人当たり</a:t>
          </a:r>
          <a:r>
            <a:rPr kumimoji="1" lang="en-US" altLang="ja-JP" sz="1050">
              <a:latin typeface="ＭＳ Ｐゴシック" panose="020B0600070205080204" pitchFamily="50" charset="-128"/>
              <a:ea typeface="ＭＳ Ｐゴシック" panose="020B0600070205080204" pitchFamily="50" charset="-128"/>
            </a:rPr>
            <a:t>83,155</a:t>
          </a:r>
          <a:r>
            <a:rPr kumimoji="1" lang="ja-JP" altLang="en-US" sz="1050">
              <a:latin typeface="ＭＳ Ｐゴシック" panose="020B0600070205080204" pitchFamily="50" charset="-128"/>
              <a:ea typeface="ＭＳ Ｐゴシック" panose="020B0600070205080204" pitchFamily="50" charset="-128"/>
            </a:rPr>
            <a:t>円となっており、前年度より</a:t>
          </a:r>
          <a:r>
            <a:rPr kumimoji="1" lang="en-US" altLang="ja-JP" sz="1050">
              <a:latin typeface="ＭＳ Ｐゴシック" panose="020B0600070205080204" pitchFamily="50" charset="-128"/>
              <a:ea typeface="ＭＳ Ｐゴシック" panose="020B0600070205080204" pitchFamily="50" charset="-128"/>
            </a:rPr>
            <a:t>4,154</a:t>
          </a:r>
          <a:r>
            <a:rPr kumimoji="1" lang="ja-JP" altLang="en-US" sz="1050">
              <a:latin typeface="ＭＳ Ｐゴシック" panose="020B0600070205080204" pitchFamily="50" charset="-128"/>
              <a:ea typeface="ＭＳ Ｐゴシック" panose="020B0600070205080204" pitchFamily="50" charset="-128"/>
            </a:rPr>
            <a:t>円の増となったが、令和元年度から連続して類似団体平均より低い水準にある。これは、人口</a:t>
          </a:r>
          <a:r>
            <a:rPr kumimoji="1" lang="en-US" altLang="ja-JP" sz="1050">
              <a:latin typeface="ＭＳ Ｐゴシック" panose="020B0600070205080204" pitchFamily="50" charset="-128"/>
              <a:ea typeface="ＭＳ Ｐゴシック" panose="020B0600070205080204" pitchFamily="50" charset="-128"/>
            </a:rPr>
            <a:t>1,000</a:t>
          </a:r>
          <a:r>
            <a:rPr kumimoji="1" lang="ja-JP" altLang="en-US" sz="1050">
              <a:latin typeface="ＭＳ Ｐゴシック" panose="020B0600070205080204" pitchFamily="50" charset="-128"/>
              <a:ea typeface="ＭＳ Ｐゴシック" panose="020B0600070205080204" pitchFamily="50" charset="-128"/>
            </a:rPr>
            <a:t>人当たりの職員数及びラスパイレス指数が類似団体平均より低いことによるものである。</a:t>
          </a:r>
        </a:p>
        <a:p>
          <a:r>
            <a:rPr kumimoji="1" lang="ja-JP" altLang="en-US" sz="1050">
              <a:latin typeface="ＭＳ Ｐゴシック" panose="020B0600070205080204" pitchFamily="50" charset="-128"/>
              <a:ea typeface="ＭＳ Ｐゴシック" panose="020B0600070205080204" pitchFamily="50" charset="-128"/>
            </a:rPr>
            <a:t>物件費は、住民一人当たり</a:t>
          </a:r>
          <a:r>
            <a:rPr kumimoji="1" lang="en-US" altLang="ja-JP" sz="1050">
              <a:latin typeface="ＭＳ Ｐゴシック" panose="020B0600070205080204" pitchFamily="50" charset="-128"/>
              <a:ea typeface="ＭＳ Ｐゴシック" panose="020B0600070205080204" pitchFamily="50" charset="-128"/>
            </a:rPr>
            <a:t>89,548</a:t>
          </a:r>
          <a:r>
            <a:rPr kumimoji="1" lang="ja-JP" altLang="en-US" sz="1050">
              <a:latin typeface="ＭＳ Ｐゴシック" panose="020B0600070205080204" pitchFamily="50" charset="-128"/>
              <a:ea typeface="ＭＳ Ｐゴシック" panose="020B0600070205080204" pitchFamily="50" charset="-128"/>
            </a:rPr>
            <a:t>円となっている。新型コロナウイルス対応及び物価高騰対策等によって</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年連続で増加しており、令和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年度は類似平均団体を上回った。この主な要因は、</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学校給食事業費の公会計化等により、前年度から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4,505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円増となったためである。</a:t>
          </a:r>
          <a:r>
            <a:rPr kumimoji="1" lang="ja-JP" altLang="en-US" sz="1050">
              <a:latin typeface="ＭＳ Ｐゴシック" panose="020B0600070205080204" pitchFamily="50" charset="-128"/>
              <a:ea typeface="ＭＳ Ｐゴシック" panose="020B0600070205080204" pitchFamily="50" charset="-128"/>
            </a:rPr>
            <a:t>物価や労務単価の上昇により今後も増加が見込まれる。</a:t>
          </a:r>
        </a:p>
        <a:p>
          <a:r>
            <a:rPr kumimoji="1" lang="ja-JP" altLang="en-US" sz="1050">
              <a:latin typeface="ＭＳ Ｐゴシック" panose="020B0600070205080204" pitchFamily="50" charset="-128"/>
              <a:ea typeface="ＭＳ Ｐゴシック" panose="020B0600070205080204" pitchFamily="50" charset="-128"/>
            </a:rPr>
            <a:t>扶助費は、住民一人当たり</a:t>
          </a:r>
          <a:r>
            <a:rPr kumimoji="1" lang="en-US" altLang="ja-JP" sz="1050">
              <a:latin typeface="ＭＳ Ｐゴシック" panose="020B0600070205080204" pitchFamily="50" charset="-128"/>
              <a:ea typeface="ＭＳ Ｐゴシック" panose="020B0600070205080204" pitchFamily="50" charset="-128"/>
            </a:rPr>
            <a:t>140,388</a:t>
          </a:r>
          <a:r>
            <a:rPr kumimoji="1" lang="ja-JP" altLang="en-US" sz="1050">
              <a:latin typeface="ＭＳ Ｐゴシック" panose="020B0600070205080204" pitchFamily="50" charset="-128"/>
              <a:ea typeface="ＭＳ Ｐゴシック" panose="020B0600070205080204" pitchFamily="50" charset="-128"/>
            </a:rPr>
            <a:t>円となっており、電力・ガス・食料品等価格高騰重点支援給付金事業や、福祉灯油事業等の実施により、前年度から</a:t>
          </a:r>
          <a:r>
            <a:rPr kumimoji="1" lang="en-US" altLang="ja-JP" sz="1050">
              <a:latin typeface="ＭＳ Ｐゴシック" panose="020B0600070205080204" pitchFamily="50" charset="-128"/>
              <a:ea typeface="ＭＳ Ｐゴシック" panose="020B0600070205080204" pitchFamily="50" charset="-128"/>
            </a:rPr>
            <a:t>14,747</a:t>
          </a:r>
          <a:r>
            <a:rPr kumimoji="1" lang="ja-JP" altLang="en-US" sz="1050">
              <a:latin typeface="ＭＳ Ｐゴシック" panose="020B0600070205080204" pitchFamily="50" charset="-128"/>
              <a:ea typeface="ＭＳ Ｐゴシック" panose="020B0600070205080204" pitchFamily="50" charset="-128"/>
            </a:rPr>
            <a:t>円の増となった。</a:t>
          </a:r>
        </a:p>
        <a:p>
          <a:r>
            <a:rPr kumimoji="1" lang="ja-JP" altLang="en-US" sz="1050">
              <a:latin typeface="ＭＳ Ｐゴシック" panose="020B0600070205080204" pitchFamily="50" charset="-128"/>
              <a:ea typeface="ＭＳ Ｐゴシック" panose="020B0600070205080204" pitchFamily="50" charset="-128"/>
            </a:rPr>
            <a:t>補助費等は、住民一人当たり</a:t>
          </a:r>
          <a:r>
            <a:rPr kumimoji="1" lang="en-US" altLang="ja-JP" sz="1050">
              <a:latin typeface="ＭＳ Ｐゴシック" panose="020B0600070205080204" pitchFamily="50" charset="-128"/>
              <a:ea typeface="ＭＳ Ｐゴシック" panose="020B0600070205080204" pitchFamily="50" charset="-128"/>
            </a:rPr>
            <a:t>104,945</a:t>
          </a:r>
          <a:r>
            <a:rPr kumimoji="1" lang="ja-JP" altLang="en-US" sz="1050">
              <a:latin typeface="ＭＳ Ｐゴシック" panose="020B0600070205080204" pitchFamily="50" charset="-128"/>
              <a:ea typeface="ＭＳ Ｐゴシック" panose="020B0600070205080204" pitchFamily="50" charset="-128"/>
            </a:rPr>
            <a:t>円となっており、エネルギー・食料品価格高騰対応緊急助成事業や、長期影響継続事業者支援金支給の終了等により、前年度から</a:t>
          </a:r>
          <a:r>
            <a:rPr kumimoji="1" lang="en-US" altLang="ja-JP" sz="1050">
              <a:latin typeface="ＭＳ Ｐゴシック" panose="020B0600070205080204" pitchFamily="50" charset="-128"/>
              <a:ea typeface="ＭＳ Ｐゴシック" panose="020B0600070205080204" pitchFamily="50" charset="-128"/>
            </a:rPr>
            <a:t>14,738</a:t>
          </a:r>
          <a:r>
            <a:rPr kumimoji="1" lang="ja-JP" altLang="en-US" sz="1050">
              <a:latin typeface="ＭＳ Ｐゴシック" panose="020B0600070205080204" pitchFamily="50" charset="-128"/>
              <a:ea typeface="ＭＳ Ｐゴシック" panose="020B0600070205080204" pitchFamily="50" charset="-128"/>
            </a:rPr>
            <a:t>円の減となった。類似団体平均より高い水準にあり、単独で行う補助交付金の効果の検証等により、適正化を図る必要がある。</a:t>
          </a:r>
        </a:p>
        <a:p>
          <a:r>
            <a:rPr kumimoji="1" lang="ja-JP" altLang="en-US" sz="1050">
              <a:latin typeface="ＭＳ Ｐゴシック" panose="020B0600070205080204" pitchFamily="50" charset="-128"/>
              <a:ea typeface="ＭＳ Ｐゴシック" panose="020B0600070205080204" pitchFamily="50" charset="-128"/>
            </a:rPr>
            <a:t>普通建設事業費は、住民一人当たり</a:t>
          </a:r>
          <a:r>
            <a:rPr kumimoji="1" lang="en-US" altLang="ja-JP" sz="1050">
              <a:latin typeface="ＭＳ Ｐゴシック" panose="020B0600070205080204" pitchFamily="50" charset="-128"/>
              <a:ea typeface="ＭＳ Ｐゴシック" panose="020B0600070205080204" pitchFamily="50" charset="-128"/>
            </a:rPr>
            <a:t>84,216</a:t>
          </a:r>
          <a:r>
            <a:rPr kumimoji="1" lang="ja-JP" altLang="en-US" sz="1050">
              <a:latin typeface="ＭＳ Ｐゴシック" panose="020B0600070205080204" pitchFamily="50" charset="-128"/>
              <a:ea typeface="ＭＳ Ｐゴシック" panose="020B0600070205080204" pitchFamily="50" charset="-128"/>
            </a:rPr>
            <a:t>円となっており、市営万町住宅建替事業や、能代工業団地拡張事業等の実施により、前年度から</a:t>
          </a:r>
          <a:r>
            <a:rPr kumimoji="1" lang="en-US" altLang="ja-JP" sz="1050">
              <a:latin typeface="ＭＳ Ｐゴシック" panose="020B0600070205080204" pitchFamily="50" charset="-128"/>
              <a:ea typeface="ＭＳ Ｐゴシック" panose="020B0600070205080204" pitchFamily="50" charset="-128"/>
            </a:rPr>
            <a:t>9,215</a:t>
          </a:r>
          <a:r>
            <a:rPr kumimoji="1" lang="ja-JP" altLang="en-US" sz="1050">
              <a:latin typeface="ＭＳ Ｐゴシック" panose="020B0600070205080204" pitchFamily="50" charset="-128"/>
              <a:ea typeface="ＭＳ Ｐゴシック" panose="020B0600070205080204" pitchFamily="50" charset="-128"/>
            </a:rPr>
            <a:t>円の増となった。</a:t>
          </a:r>
        </a:p>
        <a:p>
          <a:r>
            <a:rPr kumimoji="1" lang="ja-JP" altLang="en-US" sz="1050">
              <a:latin typeface="ＭＳ Ｐゴシック" panose="020B0600070205080204" pitchFamily="50" charset="-128"/>
              <a:ea typeface="ＭＳ Ｐゴシック" panose="020B0600070205080204" pitchFamily="50" charset="-128"/>
            </a:rPr>
            <a:t>公債費は、住民一人当たり</a:t>
          </a:r>
          <a:r>
            <a:rPr kumimoji="1" lang="en-US" altLang="ja-JP" sz="1050">
              <a:latin typeface="ＭＳ Ｐゴシック" panose="020B0600070205080204" pitchFamily="50" charset="-128"/>
              <a:ea typeface="ＭＳ Ｐゴシック" panose="020B0600070205080204" pitchFamily="50" charset="-128"/>
            </a:rPr>
            <a:t>76,098</a:t>
          </a:r>
          <a:r>
            <a:rPr kumimoji="1" lang="ja-JP" altLang="en-US" sz="1050">
              <a:latin typeface="ＭＳ Ｐゴシック" panose="020B0600070205080204" pitchFamily="50" charset="-128"/>
              <a:ea typeface="ＭＳ Ｐゴシック" panose="020B0600070205080204" pitchFamily="50" charset="-128"/>
            </a:rPr>
            <a:t>円となっており、落合テニスコート整備事業の元金償還開始等による地方債の元利償還金の増により、前年度より</a:t>
          </a:r>
          <a:r>
            <a:rPr kumimoji="1" lang="en-US" altLang="ja-JP" sz="1050">
              <a:latin typeface="ＭＳ Ｐゴシック" panose="020B0600070205080204" pitchFamily="50" charset="-128"/>
              <a:ea typeface="ＭＳ Ｐゴシック" panose="020B0600070205080204" pitchFamily="50" charset="-128"/>
            </a:rPr>
            <a:t>4,220</a:t>
          </a:r>
          <a:r>
            <a:rPr kumimoji="1" lang="ja-JP" altLang="en-US" sz="1050">
              <a:latin typeface="ＭＳ Ｐゴシック" panose="020B0600070205080204" pitchFamily="50" charset="-128"/>
              <a:ea typeface="ＭＳ Ｐゴシック" panose="020B0600070205080204" pitchFamily="50" charset="-128"/>
            </a:rPr>
            <a:t>円の増となった。今後は能代山本広域市町村圏組合における一般廃棄物処理施設整備事業等に伴い、大幅な増加が見込まれる。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161189</xdr:rowOff>
    </xdr:from>
    <xdr:to>
      <xdr:col>24</xdr:col>
      <xdr:colOff>63500</xdr:colOff>
      <xdr:row>38</xdr:row>
      <xdr:rowOff>6132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04839"/>
          <a:ext cx="8382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6132</xdr:rowOff>
    </xdr:from>
    <xdr:to>
      <xdr:col>19</xdr:col>
      <xdr:colOff>177800</xdr:colOff>
      <xdr:row>38</xdr:row>
      <xdr:rowOff>20371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21232"/>
          <a:ext cx="889000" cy="1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20371</xdr:rowOff>
    </xdr:from>
    <xdr:to>
      <xdr:col>15</xdr:col>
      <xdr:colOff>50800</xdr:colOff>
      <xdr:row>38</xdr:row>
      <xdr:rowOff>29907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35471"/>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16779</xdr:rowOff>
    </xdr:from>
    <xdr:to>
      <xdr:col>10</xdr:col>
      <xdr:colOff>114300</xdr:colOff>
      <xdr:row>38</xdr:row>
      <xdr:rowOff>29907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31879"/>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163162</xdr:rowOff>
    </xdr:from>
    <xdr:to>
      <xdr:col>6</xdr:col>
      <xdr:colOff>38100</xdr:colOff>
      <xdr:row>38</xdr:row>
      <xdr:rowOff>93312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84439</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9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110388</xdr:rowOff>
    </xdr:from>
    <xdr:to>
      <xdr:col>24</xdr:col>
      <xdr:colOff>114300</xdr:colOff>
      <xdr:row>38</xdr:row>
      <xdr:rowOff>40539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126782</xdr:rowOff>
    </xdr:from>
    <xdr:to>
      <xdr:col>20</xdr:col>
      <xdr:colOff>38100</xdr:colOff>
      <xdr:row>38</xdr:row>
      <xdr:rowOff>56932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48059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141021</xdr:rowOff>
    </xdr:from>
    <xdr:to>
      <xdr:col>15</xdr:col>
      <xdr:colOff>101600</xdr:colOff>
      <xdr:row>38</xdr:row>
      <xdr:rowOff>71171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62298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7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150557</xdr:rowOff>
    </xdr:from>
    <xdr:to>
      <xdr:col>10</xdr:col>
      <xdr:colOff>165100</xdr:colOff>
      <xdr:row>38</xdr:row>
      <xdr:rowOff>80707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71834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137428</xdr:rowOff>
    </xdr:from>
    <xdr:to>
      <xdr:col>6</xdr:col>
      <xdr:colOff>38100</xdr:colOff>
      <xdr:row>38</xdr:row>
      <xdr:rowOff>67579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810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84105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25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73227</xdr:rowOff>
    </xdr:from>
    <xdr:to>
      <xdr:col>24</xdr:col>
      <xdr:colOff>63500</xdr:colOff>
      <xdr:row>58</xdr:row>
      <xdr:rowOff>82499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17327"/>
          <a:ext cx="8382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73227</xdr:rowOff>
    </xdr:from>
    <xdr:to>
      <xdr:col>19</xdr:col>
      <xdr:colOff>177800</xdr:colOff>
      <xdr:row>58</xdr:row>
      <xdr:rowOff>87669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17327"/>
          <a:ext cx="889000" cy="1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87247</xdr:rowOff>
    </xdr:from>
    <xdr:to>
      <xdr:col>15</xdr:col>
      <xdr:colOff>50800</xdr:colOff>
      <xdr:row>58</xdr:row>
      <xdr:rowOff>87669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9897"/>
          <a:ext cx="889000" cy="1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87247</xdr:rowOff>
    </xdr:from>
    <xdr:to>
      <xdr:col>10</xdr:col>
      <xdr:colOff>114300</xdr:colOff>
      <xdr:row>58</xdr:row>
      <xdr:rowOff>106816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9897"/>
          <a:ext cx="889000" cy="19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33206</xdr:rowOff>
    </xdr:from>
    <xdr:to>
      <xdr:col>6</xdr:col>
      <xdr:colOff>38100</xdr:colOff>
      <xdr:row>58</xdr:row>
      <xdr:rowOff>134806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151333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31699</xdr:rowOff>
    </xdr:from>
    <xdr:to>
      <xdr:col>24</xdr:col>
      <xdr:colOff>114300</xdr:colOff>
      <xdr:row>58</xdr:row>
      <xdr:rowOff>133299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22427</xdr:rowOff>
    </xdr:from>
    <xdr:to>
      <xdr:col>20</xdr:col>
      <xdr:colOff>38100</xdr:colOff>
      <xdr:row>58</xdr:row>
      <xdr:rowOff>124027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115154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5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36869</xdr:rowOff>
    </xdr:from>
    <xdr:to>
      <xdr:col>15</xdr:col>
      <xdr:colOff>101600</xdr:colOff>
      <xdr:row>58</xdr:row>
      <xdr:rowOff>138469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129596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36447</xdr:rowOff>
    </xdr:from>
    <xdr:to>
      <xdr:col>10</xdr:col>
      <xdr:colOff>165100</xdr:colOff>
      <xdr:row>57</xdr:row>
      <xdr:rowOff>138047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129174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56016</xdr:rowOff>
    </xdr:from>
    <xdr:to>
      <xdr:col>6</xdr:col>
      <xdr:colOff>38100</xdr:colOff>
      <xdr:row>58</xdr:row>
      <xdr:rowOff>157616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0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148743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9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30562</xdr:rowOff>
    </xdr:from>
    <xdr:to>
      <xdr:col>24</xdr:col>
      <xdr:colOff>63500</xdr:colOff>
      <xdr:row>76</xdr:row>
      <xdr:rowOff>97261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60762"/>
          <a:ext cx="838200" cy="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90075</xdr:rowOff>
    </xdr:from>
    <xdr:to>
      <xdr:col>19</xdr:col>
      <xdr:colOff>177800</xdr:colOff>
      <xdr:row>76</xdr:row>
      <xdr:rowOff>97261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20275"/>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90075</xdr:rowOff>
    </xdr:from>
    <xdr:to>
      <xdr:col>15</xdr:col>
      <xdr:colOff>50800</xdr:colOff>
      <xdr:row>77</xdr:row>
      <xdr:rowOff>25411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20275"/>
          <a:ext cx="889000" cy="10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25411</xdr:rowOff>
    </xdr:from>
    <xdr:to>
      <xdr:col>10</xdr:col>
      <xdr:colOff>114300</xdr:colOff>
      <xdr:row>77</xdr:row>
      <xdr:rowOff>63241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27061"/>
          <a:ext cx="889000" cy="3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91215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68886</xdr:rowOff>
    </xdr:from>
    <xdr:to>
      <xdr:col>6</xdr:col>
      <xdr:colOff>38100</xdr:colOff>
      <xdr:row>77</xdr:row>
      <xdr:rowOff>170486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161613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151212</xdr:rowOff>
    </xdr:from>
    <xdr:to>
      <xdr:col>24</xdr:col>
      <xdr:colOff>114300</xdr:colOff>
      <xdr:row>76</xdr:row>
      <xdr:rowOff>81362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2639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6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46461</xdr:rowOff>
    </xdr:from>
    <xdr:to>
      <xdr:col>20</xdr:col>
      <xdr:colOff>38100</xdr:colOff>
      <xdr:row>76</xdr:row>
      <xdr:rowOff>148061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164588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5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39275</xdr:rowOff>
    </xdr:from>
    <xdr:to>
      <xdr:col>15</xdr:col>
      <xdr:colOff>101600</xdr:colOff>
      <xdr:row>76</xdr:row>
      <xdr:rowOff>140875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157402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146061</xdr:rowOff>
    </xdr:from>
    <xdr:to>
      <xdr:col>10</xdr:col>
      <xdr:colOff>165100</xdr:colOff>
      <xdr:row>77</xdr:row>
      <xdr:rowOff>76211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92739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5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12441</xdr:rowOff>
    </xdr:from>
    <xdr:to>
      <xdr:col>6</xdr:col>
      <xdr:colOff>38100</xdr:colOff>
      <xdr:row>77</xdr:row>
      <xdr:rowOff>114041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130568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8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146650</xdr:rowOff>
    </xdr:from>
    <xdr:to>
      <xdr:col>24</xdr:col>
      <xdr:colOff>63500</xdr:colOff>
      <xdr:row>96</xdr:row>
      <xdr:rowOff>157812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05850"/>
          <a:ext cx="8382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146650</xdr:rowOff>
    </xdr:from>
    <xdr:to>
      <xdr:col>19</xdr:col>
      <xdr:colOff>177800</xdr:colOff>
      <xdr:row>97</xdr:row>
      <xdr:rowOff>32829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05850"/>
          <a:ext cx="889000" cy="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32829</xdr:rowOff>
    </xdr:from>
    <xdr:to>
      <xdr:col>15</xdr:col>
      <xdr:colOff>50800</xdr:colOff>
      <xdr:row>97</xdr:row>
      <xdr:rowOff>110294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63479"/>
          <a:ext cx="889000" cy="7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105623</xdr:rowOff>
    </xdr:from>
    <xdr:to>
      <xdr:col>10</xdr:col>
      <xdr:colOff>114300</xdr:colOff>
      <xdr:row>97</xdr:row>
      <xdr:rowOff>110294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36273"/>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10071</xdr:rowOff>
    </xdr:from>
    <xdr:to>
      <xdr:col>6</xdr:col>
      <xdr:colOff>38100</xdr:colOff>
      <xdr:row>97</xdr:row>
      <xdr:rowOff>111671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107012</xdr:rowOff>
    </xdr:from>
    <xdr:to>
      <xdr:col>24</xdr:col>
      <xdr:colOff>114300</xdr:colOff>
      <xdr:row>97</xdr:row>
      <xdr:rowOff>37162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85439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95850</xdr:rowOff>
    </xdr:from>
    <xdr:to>
      <xdr:col>20</xdr:col>
      <xdr:colOff>38100</xdr:colOff>
      <xdr:row>97</xdr:row>
      <xdr:rowOff>26000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4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153479</xdr:rowOff>
    </xdr:from>
    <xdr:to>
      <xdr:col>15</xdr:col>
      <xdr:colOff>101600</xdr:colOff>
      <xdr:row>97</xdr:row>
      <xdr:rowOff>83629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74756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59494</xdr:rowOff>
    </xdr:from>
    <xdr:to>
      <xdr:col>10</xdr:col>
      <xdr:colOff>165100</xdr:colOff>
      <xdr:row>97</xdr:row>
      <xdr:rowOff>161094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152221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8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54823</xdr:rowOff>
    </xdr:from>
    <xdr:to>
      <xdr:col>6</xdr:col>
      <xdr:colOff>38100</xdr:colOff>
      <xdr:row>97</xdr:row>
      <xdr:rowOff>156423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144272</xdr:rowOff>
    </xdr:from>
    <xdr:to>
      <xdr:col>55</xdr:col>
      <xdr:colOff>0</xdr:colOff>
      <xdr:row>37</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8792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153416</xdr:rowOff>
    </xdr:from>
    <xdr:to>
      <xdr:col>50</xdr:col>
      <xdr:colOff>114300</xdr:colOff>
      <xdr:row>38</xdr:row>
      <xdr:rowOff>4597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7066"/>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146558</xdr:rowOff>
    </xdr:from>
    <xdr:to>
      <xdr:col>45</xdr:col>
      <xdr:colOff>177800</xdr:colOff>
      <xdr:row>38</xdr:row>
      <xdr:rowOff>4597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90208"/>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146558</xdr:rowOff>
    </xdr:from>
    <xdr:to>
      <xdr:col>41</xdr:col>
      <xdr:colOff>50800</xdr:colOff>
      <xdr:row>37</xdr:row>
      <xdr:rowOff>161189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90208"/>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18635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98273</xdr:rowOff>
    </xdr:from>
    <xdr:to>
      <xdr:col>36</xdr:col>
      <xdr:colOff>165100</xdr:colOff>
      <xdr:row>38</xdr:row>
      <xdr:rowOff>28423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44950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93472</xdr:rowOff>
    </xdr:from>
    <xdr:to>
      <xdr:col>55</xdr:col>
      <xdr:colOff>50800</xdr:colOff>
      <xdr:row>38</xdr:row>
      <xdr:rowOff>23622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116349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102616</xdr:rowOff>
    </xdr:from>
    <xdr:to>
      <xdr:col>50</xdr:col>
      <xdr:colOff>165100</xdr:colOff>
      <xdr:row>38</xdr:row>
      <xdr:rowOff>32765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49293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221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125247</xdr:rowOff>
    </xdr:from>
    <xdr:to>
      <xdr:col>46</xdr:col>
      <xdr:colOff>38100</xdr:colOff>
      <xdr:row>38</xdr:row>
      <xdr:rowOff>55397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46524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6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95758</xdr:rowOff>
    </xdr:from>
    <xdr:to>
      <xdr:col>41</xdr:col>
      <xdr:colOff>101600</xdr:colOff>
      <xdr:row>38</xdr:row>
      <xdr:rowOff>25908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42435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214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110388</xdr:rowOff>
    </xdr:from>
    <xdr:to>
      <xdr:col>36</xdr:col>
      <xdr:colOff>165100</xdr:colOff>
      <xdr:row>38</xdr:row>
      <xdr:rowOff>40539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31666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155569</xdr:rowOff>
    </xdr:from>
    <xdr:to>
      <xdr:col>55</xdr:col>
      <xdr:colOff>0</xdr:colOff>
      <xdr:row>55</xdr:row>
      <xdr:rowOff>170580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85319"/>
          <a:ext cx="8382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170580</xdr:rowOff>
    </xdr:from>
    <xdr:to>
      <xdr:col>50</xdr:col>
      <xdr:colOff>114300</xdr:colOff>
      <xdr:row>56</xdr:row>
      <xdr:rowOff>25762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00330"/>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1969</xdr:rowOff>
    </xdr:from>
    <xdr:to>
      <xdr:col>45</xdr:col>
      <xdr:colOff>177800</xdr:colOff>
      <xdr:row>56</xdr:row>
      <xdr:rowOff>25762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03169"/>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1969</xdr:rowOff>
    </xdr:from>
    <xdr:to>
      <xdr:col>41</xdr:col>
      <xdr:colOff>50800</xdr:colOff>
      <xdr:row>56</xdr:row>
      <xdr:rowOff>109182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03169"/>
          <a:ext cx="8890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104769</xdr:rowOff>
    </xdr:from>
    <xdr:to>
      <xdr:col>55</xdr:col>
      <xdr:colOff>50800</xdr:colOff>
      <xdr:row>56</xdr:row>
      <xdr:rowOff>34919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127646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8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119780</xdr:rowOff>
    </xdr:from>
    <xdr:to>
      <xdr:col>50</xdr:col>
      <xdr:colOff>165100</xdr:colOff>
      <xdr:row>56</xdr:row>
      <xdr:rowOff>49930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66457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146412</xdr:rowOff>
    </xdr:from>
    <xdr:to>
      <xdr:col>46</xdr:col>
      <xdr:colOff>38100</xdr:colOff>
      <xdr:row>56</xdr:row>
      <xdr:rowOff>76562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122619</xdr:rowOff>
    </xdr:from>
    <xdr:to>
      <xdr:col>41</xdr:col>
      <xdr:colOff>101600</xdr:colOff>
      <xdr:row>56</xdr:row>
      <xdr:rowOff>52769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43896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58382</xdr:rowOff>
    </xdr:from>
    <xdr:to>
      <xdr:col>36</xdr:col>
      <xdr:colOff>165100</xdr:colOff>
      <xdr:row>56</xdr:row>
      <xdr:rowOff>159982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5059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8801</xdr:rowOff>
    </xdr:from>
    <xdr:to>
      <xdr:col>55</xdr:col>
      <xdr:colOff>0</xdr:colOff>
      <xdr:row>76</xdr:row>
      <xdr:rowOff>71056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39001"/>
          <a:ext cx="8382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8801</xdr:rowOff>
    </xdr:from>
    <xdr:to>
      <xdr:col>50</xdr:col>
      <xdr:colOff>114300</xdr:colOff>
      <xdr:row>76</xdr:row>
      <xdr:rowOff>109410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39001"/>
          <a:ext cx="889000" cy="10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34316</xdr:rowOff>
    </xdr:from>
    <xdr:to>
      <xdr:col>45</xdr:col>
      <xdr:colOff>177800</xdr:colOff>
      <xdr:row>76</xdr:row>
      <xdr:rowOff>109410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064516"/>
          <a:ext cx="889000" cy="7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34316</xdr:rowOff>
    </xdr:from>
    <xdr:to>
      <xdr:col>41</xdr:col>
      <xdr:colOff>50800</xdr:colOff>
      <xdr:row>77</xdr:row>
      <xdr:rowOff>122656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064516"/>
          <a:ext cx="889000" cy="25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17239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3175</xdr:rowOff>
    </xdr:from>
    <xdr:to>
      <xdr:col>36</xdr:col>
      <xdr:colOff>165100</xdr:colOff>
      <xdr:row>78</xdr:row>
      <xdr:rowOff>104775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95902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20256</xdr:rowOff>
    </xdr:from>
    <xdr:to>
      <xdr:col>55</xdr:col>
      <xdr:colOff>50800</xdr:colOff>
      <xdr:row>76</xdr:row>
      <xdr:rowOff>121856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43133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129451</xdr:rowOff>
    </xdr:from>
    <xdr:to>
      <xdr:col>50</xdr:col>
      <xdr:colOff>165100</xdr:colOff>
      <xdr:row>76</xdr:row>
      <xdr:rowOff>59601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76128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58610</xdr:rowOff>
    </xdr:from>
    <xdr:to>
      <xdr:col>46</xdr:col>
      <xdr:colOff>38100</xdr:colOff>
      <xdr:row>76</xdr:row>
      <xdr:rowOff>160210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5287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6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154966</xdr:rowOff>
    </xdr:from>
    <xdr:to>
      <xdr:col>41</xdr:col>
      <xdr:colOff>101600</xdr:colOff>
      <xdr:row>76</xdr:row>
      <xdr:rowOff>85116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101643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71856</xdr:rowOff>
    </xdr:from>
    <xdr:to>
      <xdr:col>36</xdr:col>
      <xdr:colOff>165100</xdr:colOff>
      <xdr:row>78</xdr:row>
      <xdr:rowOff>2006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18533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153846</xdr:rowOff>
    </xdr:from>
    <xdr:to>
      <xdr:col>55</xdr:col>
      <xdr:colOff>0</xdr:colOff>
      <xdr:row>97</xdr:row>
      <xdr:rowOff>9640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13046"/>
          <a:ext cx="838200" cy="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138996</xdr:rowOff>
    </xdr:from>
    <xdr:to>
      <xdr:col>50</xdr:col>
      <xdr:colOff>114300</xdr:colOff>
      <xdr:row>97</xdr:row>
      <xdr:rowOff>9640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98196"/>
          <a:ext cx="889000" cy="4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138996</xdr:rowOff>
    </xdr:from>
    <xdr:to>
      <xdr:col>45</xdr:col>
      <xdr:colOff>177800</xdr:colOff>
      <xdr:row>97</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98196"/>
          <a:ext cx="889000" cy="6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29341</xdr:rowOff>
    </xdr:from>
    <xdr:to>
      <xdr:col>41</xdr:col>
      <xdr:colOff>50800</xdr:colOff>
      <xdr:row>97</xdr:row>
      <xdr:rowOff>77031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59991"/>
          <a:ext cx="889000" cy="4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80357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39500</xdr:rowOff>
    </xdr:from>
    <xdr:to>
      <xdr:col>36</xdr:col>
      <xdr:colOff>165100</xdr:colOff>
      <xdr:row>97</xdr:row>
      <xdr:rowOff>141100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132227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6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103046</xdr:rowOff>
    </xdr:from>
    <xdr:to>
      <xdr:col>55</xdr:col>
      <xdr:colOff>50800</xdr:colOff>
      <xdr:row>97</xdr:row>
      <xdr:rowOff>33196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6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125923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130290</xdr:rowOff>
    </xdr:from>
    <xdr:to>
      <xdr:col>50</xdr:col>
      <xdr:colOff>165100</xdr:colOff>
      <xdr:row>97</xdr:row>
      <xdr:rowOff>60440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88196</xdr:rowOff>
    </xdr:from>
    <xdr:to>
      <xdr:col>46</xdr:col>
      <xdr:colOff>38100</xdr:colOff>
      <xdr:row>97</xdr:row>
      <xdr:rowOff>18346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34873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149991</xdr:rowOff>
    </xdr:from>
    <xdr:to>
      <xdr:col>41</xdr:col>
      <xdr:colOff>101600</xdr:colOff>
      <xdr:row>97</xdr:row>
      <xdr:rowOff>80141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96668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26231</xdr:rowOff>
    </xdr:from>
    <xdr:to>
      <xdr:col>36</xdr:col>
      <xdr:colOff>165100</xdr:colOff>
      <xdr:row>97</xdr:row>
      <xdr:rowOff>127831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144358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3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83122</xdr:rowOff>
    </xdr:from>
    <xdr:to>
      <xdr:col>85</xdr:col>
      <xdr:colOff>127000</xdr:colOff>
      <xdr:row>36</xdr:row>
      <xdr:rowOff>111525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55322"/>
          <a:ext cx="8382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111525</xdr:rowOff>
    </xdr:from>
    <xdr:to>
      <xdr:col>81</xdr:col>
      <xdr:colOff>50800</xdr:colOff>
      <xdr:row>36</xdr:row>
      <xdr:rowOff>119545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83725"/>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119545</xdr:rowOff>
    </xdr:from>
    <xdr:to>
      <xdr:col>76</xdr:col>
      <xdr:colOff>114300</xdr:colOff>
      <xdr:row>36</xdr:row>
      <xdr:rowOff>119945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9174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112459</xdr:rowOff>
    </xdr:from>
    <xdr:to>
      <xdr:col>71</xdr:col>
      <xdr:colOff>177800</xdr:colOff>
      <xdr:row>36</xdr:row>
      <xdr:rowOff>119945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84659"/>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140030</xdr:rowOff>
    </xdr:from>
    <xdr:to>
      <xdr:col>67</xdr:col>
      <xdr:colOff>101600</xdr:colOff>
      <xdr:row>37</xdr:row>
      <xdr:rowOff>70180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61307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32322</xdr:rowOff>
    </xdr:from>
    <xdr:to>
      <xdr:col>85</xdr:col>
      <xdr:colOff>177800</xdr:colOff>
      <xdr:row>36</xdr:row>
      <xdr:rowOff>133922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55199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60725</xdr:rowOff>
    </xdr:from>
    <xdr:to>
      <xdr:col>81</xdr:col>
      <xdr:colOff>101600</xdr:colOff>
      <xdr:row>36</xdr:row>
      <xdr:rowOff>162325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0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68745</xdr:rowOff>
    </xdr:from>
    <xdr:to>
      <xdr:col>76</xdr:col>
      <xdr:colOff>165100</xdr:colOff>
      <xdr:row>36</xdr:row>
      <xdr:rowOff>170345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1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69145</xdr:rowOff>
    </xdr:from>
    <xdr:to>
      <xdr:col>72</xdr:col>
      <xdr:colOff>38100</xdr:colOff>
      <xdr:row>36</xdr:row>
      <xdr:rowOff>170745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161872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61659</xdr:rowOff>
    </xdr:from>
    <xdr:to>
      <xdr:col>67</xdr:col>
      <xdr:colOff>101600</xdr:colOff>
      <xdr:row>36</xdr:row>
      <xdr:rowOff>163259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45958</xdr:rowOff>
    </xdr:from>
    <xdr:to>
      <xdr:col>85</xdr:col>
      <xdr:colOff>127000</xdr:colOff>
      <xdr:row>56</xdr:row>
      <xdr:rowOff>58212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47158"/>
          <a:ext cx="8382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58212</xdr:rowOff>
    </xdr:from>
    <xdr:to>
      <xdr:col>81</xdr:col>
      <xdr:colOff>50800</xdr:colOff>
      <xdr:row>56</xdr:row>
      <xdr:rowOff>137772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59412"/>
          <a:ext cx="889000" cy="7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90117</xdr:rowOff>
    </xdr:from>
    <xdr:to>
      <xdr:col>76</xdr:col>
      <xdr:colOff>114300</xdr:colOff>
      <xdr:row>56</xdr:row>
      <xdr:rowOff>137772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91317"/>
          <a:ext cx="889000" cy="4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90117</xdr:rowOff>
    </xdr:from>
    <xdr:to>
      <xdr:col>71</xdr:col>
      <xdr:colOff>177800</xdr:colOff>
      <xdr:row>56</xdr:row>
      <xdr:rowOff>162301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91317"/>
          <a:ext cx="889000" cy="7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100468</xdr:rowOff>
    </xdr:from>
    <xdr:to>
      <xdr:col>67</xdr:col>
      <xdr:colOff>101600</xdr:colOff>
      <xdr:row>57</xdr:row>
      <xdr:rowOff>30618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47145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7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166608</xdr:rowOff>
    </xdr:from>
    <xdr:to>
      <xdr:col>85</xdr:col>
      <xdr:colOff>177800</xdr:colOff>
      <xdr:row>56</xdr:row>
      <xdr:rowOff>96758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9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18035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4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7412</xdr:rowOff>
    </xdr:from>
    <xdr:to>
      <xdr:col>81</xdr:col>
      <xdr:colOff>101600</xdr:colOff>
      <xdr:row>56</xdr:row>
      <xdr:rowOff>109012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100139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86972</xdr:rowOff>
    </xdr:from>
    <xdr:to>
      <xdr:col>76</xdr:col>
      <xdr:colOff>165100</xdr:colOff>
      <xdr:row>57</xdr:row>
      <xdr:rowOff>17122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39317</xdr:rowOff>
    </xdr:from>
    <xdr:to>
      <xdr:col>72</xdr:col>
      <xdr:colOff>38100</xdr:colOff>
      <xdr:row>56</xdr:row>
      <xdr:rowOff>140917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132044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111501</xdr:rowOff>
    </xdr:from>
    <xdr:to>
      <xdr:col>67</xdr:col>
      <xdr:colOff>101600</xdr:colOff>
      <xdr:row>57</xdr:row>
      <xdr:rowOff>41651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32778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0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45479</xdr:rowOff>
    </xdr:from>
    <xdr:to>
      <xdr:col>85</xdr:col>
      <xdr:colOff>127000</xdr:colOff>
      <xdr:row>79</xdr:row>
      <xdr:rowOff>12903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18579"/>
          <a:ext cx="8382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12903</xdr:rowOff>
    </xdr:from>
    <xdr:to>
      <xdr:col>81</xdr:col>
      <xdr:colOff>50800</xdr:colOff>
      <xdr:row>79</xdr:row>
      <xdr:rowOff>38354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57453"/>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38354</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829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40932</xdr:rowOff>
    </xdr:from>
    <xdr:to>
      <xdr:col>67</xdr:col>
      <xdr:colOff>101600</xdr:colOff>
      <xdr:row>77</xdr:row>
      <xdr:rowOff>142532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159059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166129</xdr:rowOff>
    </xdr:from>
    <xdr:to>
      <xdr:col>85</xdr:col>
      <xdr:colOff>177800</xdr:colOff>
      <xdr:row>78</xdr:row>
      <xdr:rowOff>96279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17556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1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133553</xdr:rowOff>
    </xdr:from>
    <xdr:to>
      <xdr:col>81</xdr:col>
      <xdr:colOff>101600</xdr:colOff>
      <xdr:row>79</xdr:row>
      <xdr:rowOff>63703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54830</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99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159004</xdr:rowOff>
    </xdr:from>
    <xdr:to>
      <xdr:col>76</xdr:col>
      <xdr:colOff>165100</xdr:colOff>
      <xdr:row>79</xdr:row>
      <xdr:rowOff>89154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80281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144805</xdr:rowOff>
    </xdr:from>
    <xdr:to>
      <xdr:col>85</xdr:col>
      <xdr:colOff>127000</xdr:colOff>
      <xdr:row>96</xdr:row>
      <xdr:rowOff>26949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32555"/>
          <a:ext cx="8382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26949</xdr:rowOff>
    </xdr:from>
    <xdr:to>
      <xdr:col>81</xdr:col>
      <xdr:colOff>50800</xdr:colOff>
      <xdr:row>96</xdr:row>
      <xdr:rowOff>63182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8614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63182</xdr:rowOff>
    </xdr:from>
    <xdr:to>
      <xdr:col>76</xdr:col>
      <xdr:colOff>114300</xdr:colOff>
      <xdr:row>96</xdr:row>
      <xdr:rowOff>109702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22382"/>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109702</xdr:rowOff>
    </xdr:from>
    <xdr:to>
      <xdr:col>71</xdr:col>
      <xdr:colOff>177800</xdr:colOff>
      <xdr:row>96</xdr:row>
      <xdr:rowOff>135700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68902"/>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24676</xdr:rowOff>
    </xdr:from>
    <xdr:to>
      <xdr:col>67</xdr:col>
      <xdr:colOff>101600</xdr:colOff>
      <xdr:row>97</xdr:row>
      <xdr:rowOff>126276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117403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94005</xdr:rowOff>
    </xdr:from>
    <xdr:to>
      <xdr:col>85</xdr:col>
      <xdr:colOff>177800</xdr:colOff>
      <xdr:row>96</xdr:row>
      <xdr:rowOff>24155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116882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3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147599</xdr:rowOff>
    </xdr:from>
    <xdr:to>
      <xdr:col>81</xdr:col>
      <xdr:colOff>101600</xdr:colOff>
      <xdr:row>96</xdr:row>
      <xdr:rowOff>77749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94276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1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12382</xdr:rowOff>
    </xdr:from>
    <xdr:to>
      <xdr:col>76</xdr:col>
      <xdr:colOff>165100</xdr:colOff>
      <xdr:row>96</xdr:row>
      <xdr:rowOff>113982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130509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58902</xdr:rowOff>
    </xdr:from>
    <xdr:to>
      <xdr:col>72</xdr:col>
      <xdr:colOff>38100</xdr:colOff>
      <xdr:row>96</xdr:row>
      <xdr:rowOff>160502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84900</xdr:rowOff>
    </xdr:from>
    <xdr:to>
      <xdr:col>67</xdr:col>
      <xdr:colOff>101600</xdr:colOff>
      <xdr:row>97</xdr:row>
      <xdr:rowOff>15050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31577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1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70,027</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円となっており、令和元年度から連続して類似団体平均より低い水準にある。令和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年度はエネルギー・食料品価格高騰対応緊急助成事業の終了等により</a:t>
          </a:r>
          <a:r>
            <a:rPr kumimoji="1" lang="en-US" altLang="ja-JP" sz="1100">
              <a:latin typeface="ＭＳ Ｐゴシック" panose="020B0600070205080204" pitchFamily="50" charset="-128"/>
              <a:ea typeface="ＭＳ Ｐゴシック" panose="020B0600070205080204" pitchFamily="50" charset="-128"/>
            </a:rPr>
            <a:t>4,867</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238,645</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年度は電力・ガス・食料品等価格高騰重点支援給付金事業等の実施により</a:t>
          </a:r>
          <a:r>
            <a:rPr kumimoji="1" lang="en-US" altLang="ja-JP" sz="1100">
              <a:latin typeface="ＭＳ Ｐゴシック" panose="020B0600070205080204" pitchFamily="50" charset="-128"/>
              <a:ea typeface="ＭＳ Ｐゴシック" panose="020B0600070205080204" pitchFamily="50" charset="-128"/>
            </a:rPr>
            <a:t>17,506</a:t>
          </a:r>
          <a:r>
            <a:rPr kumimoji="1" lang="ja-JP" altLang="en-US" sz="1100">
              <a:latin typeface="ＭＳ Ｐゴシック" panose="020B0600070205080204" pitchFamily="50" charset="-128"/>
              <a:ea typeface="ＭＳ Ｐゴシック" panose="020B0600070205080204" pitchFamily="50" charset="-128"/>
            </a:rPr>
            <a:t>円の増となった。</a:t>
          </a: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38,405</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年度は長期影響継続事業者支援金支給及びプレミアム付き商品券発行事業の終了等により</a:t>
          </a:r>
          <a:r>
            <a:rPr kumimoji="1" lang="en-US" altLang="ja-JP" sz="1100">
              <a:latin typeface="ＭＳ Ｐゴシック" panose="020B0600070205080204" pitchFamily="50" charset="-128"/>
              <a:ea typeface="ＭＳ Ｐゴシック" panose="020B0600070205080204" pitchFamily="50" charset="-128"/>
            </a:rPr>
            <a:t>4,902</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土木費は、住民一人当たり</a:t>
          </a:r>
          <a:r>
            <a:rPr kumimoji="1" lang="en-US" altLang="ja-JP" sz="1100">
              <a:latin typeface="ＭＳ Ｐゴシック" panose="020B0600070205080204" pitchFamily="50" charset="-128"/>
              <a:ea typeface="ＭＳ Ｐゴシック" panose="020B0600070205080204" pitchFamily="50" charset="-128"/>
            </a:rPr>
            <a:t>71,906</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年度は道路交付金事業費の増や、市営万町住宅立替事業の実施により</a:t>
          </a:r>
          <a:r>
            <a:rPr kumimoji="1" lang="en-US" altLang="ja-JP" sz="1100">
              <a:latin typeface="ＭＳ Ｐゴシック" panose="020B0600070205080204" pitchFamily="50" charset="-128"/>
              <a:ea typeface="ＭＳ Ｐゴシック" panose="020B0600070205080204" pitchFamily="50" charset="-128"/>
            </a:rPr>
            <a:t>5,959</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災害復旧費は、住民一人当たり</a:t>
          </a:r>
          <a:r>
            <a:rPr kumimoji="1" lang="en-US" altLang="ja-JP" sz="1100">
              <a:latin typeface="ＭＳ Ｐゴシック" panose="020B0600070205080204" pitchFamily="50" charset="-128"/>
              <a:ea typeface="ＭＳ Ｐゴシック" panose="020B0600070205080204" pitchFamily="50" charset="-128"/>
            </a:rPr>
            <a:t>4,473</a:t>
          </a:r>
          <a:r>
            <a:rPr kumimoji="1" lang="ja-JP" altLang="en-US" sz="1100">
              <a:latin typeface="ＭＳ Ｐゴシック" panose="020B0600070205080204" pitchFamily="50" charset="-128"/>
              <a:ea typeface="ＭＳ Ｐゴシック" panose="020B0600070205080204" pitchFamily="50" charset="-128"/>
            </a:rPr>
            <a:t>円となっており、令和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年度は類似団体平均を上回った。主な要因は、令和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月大雨災害に係る災害復旧事業等の増によるものであり、前年度と比較して</a:t>
          </a:r>
          <a:r>
            <a:rPr kumimoji="1" lang="en-US" altLang="ja-JP" sz="1100">
              <a:latin typeface="ＭＳ Ｐゴシック" panose="020B0600070205080204" pitchFamily="50" charset="-128"/>
              <a:ea typeface="ＭＳ Ｐゴシック" panose="020B0600070205080204" pitchFamily="50" charset="-128"/>
            </a:rPr>
            <a:t>3,645</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増減が大きい費用については災害復旧対応及び物価高騰対策に伴う支出によるもの等であるため、多くは単年度限りのものであるが、今後は給与改定による人件費等の増や、能代山本広域市町村圏組合における一般廃棄物処理施設整備事業に伴う衛生費・公債費の増のほか、物価高騰や近年の異常気象等への対応が見込まれる。今後も、行財政改革のさらなる推進を図るとともに、事業の取捨選択等を行い、歳入と歳出のバランスをと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　財政調整基金については、中期的な見通しのもとに決算剰余金を中心に積み立てるとともに、取り崩し額の抑制に努めているが、令和５年度は積立額</a:t>
          </a:r>
          <a:r>
            <a:rPr kumimoji="1" lang="en-US" altLang="ja-JP" sz="950">
              <a:latin typeface="ＭＳ ゴシック" pitchFamily="49" charset="-128"/>
              <a:ea typeface="ＭＳ ゴシック" pitchFamily="49" charset="-128"/>
            </a:rPr>
            <a:t>550,874</a:t>
          </a:r>
          <a:r>
            <a:rPr kumimoji="1" lang="ja-JP" altLang="en-US" sz="950">
              <a:latin typeface="ＭＳ ゴシック" pitchFamily="49" charset="-128"/>
              <a:ea typeface="ＭＳ ゴシック" pitchFamily="49" charset="-128"/>
            </a:rPr>
            <a:t>千円に対し、取崩額が</a:t>
          </a:r>
          <a:r>
            <a:rPr kumimoji="1" lang="en-US" altLang="ja-JP" sz="950">
              <a:latin typeface="ＭＳ ゴシック" pitchFamily="49" charset="-128"/>
              <a:ea typeface="ＭＳ ゴシック" pitchFamily="49" charset="-128"/>
            </a:rPr>
            <a:t>943,735</a:t>
          </a:r>
          <a:r>
            <a:rPr kumimoji="1" lang="ja-JP" altLang="en-US" sz="950">
              <a:latin typeface="ＭＳ ゴシック" pitchFamily="49" charset="-128"/>
              <a:ea typeface="ＭＳ ゴシック" pitchFamily="49" charset="-128"/>
            </a:rPr>
            <a:t>千円であったことから、残高は</a:t>
          </a:r>
          <a:r>
            <a:rPr kumimoji="1" lang="en-US" altLang="ja-JP" sz="950">
              <a:latin typeface="ＭＳ ゴシック" pitchFamily="49" charset="-128"/>
              <a:ea typeface="ＭＳ ゴシック" pitchFamily="49" charset="-128"/>
            </a:rPr>
            <a:t>3,693,953</a:t>
          </a:r>
          <a:r>
            <a:rPr kumimoji="1" lang="ja-JP" altLang="en-US" sz="950">
              <a:latin typeface="ＭＳ ゴシック" pitchFamily="49" charset="-128"/>
              <a:ea typeface="ＭＳ ゴシック" pitchFamily="49" charset="-128"/>
            </a:rPr>
            <a:t>千円となり、前年度から</a:t>
          </a:r>
          <a:r>
            <a:rPr kumimoji="1" lang="en-US" altLang="ja-JP" sz="950">
              <a:latin typeface="ＭＳ ゴシック" pitchFamily="49" charset="-128"/>
              <a:ea typeface="ＭＳ ゴシック" pitchFamily="49" charset="-128"/>
            </a:rPr>
            <a:t>392,861</a:t>
          </a:r>
          <a:r>
            <a:rPr kumimoji="1" lang="ja-JP" altLang="en-US" sz="950">
              <a:latin typeface="ＭＳ ゴシック" pitchFamily="49" charset="-128"/>
              <a:ea typeface="ＭＳ ゴシック" pitchFamily="49" charset="-128"/>
            </a:rPr>
            <a:t>千円の減となった。</a:t>
          </a:r>
        </a:p>
        <a:p>
          <a:r>
            <a:rPr kumimoji="1" lang="ja-JP" altLang="en-US" sz="950">
              <a:latin typeface="ＭＳ ゴシック" pitchFamily="49" charset="-128"/>
              <a:ea typeface="ＭＳ ゴシック" pitchFamily="49" charset="-128"/>
            </a:rPr>
            <a:t>　実質収支については、契約差金等の不用額の発生により</a:t>
          </a:r>
          <a:r>
            <a:rPr kumimoji="1" lang="en-US" altLang="ja-JP" sz="950">
              <a:latin typeface="ＭＳ ゴシック" pitchFamily="49" charset="-128"/>
              <a:ea typeface="ＭＳ ゴシック" pitchFamily="49" charset="-128"/>
            </a:rPr>
            <a:t>1,240,040</a:t>
          </a:r>
          <a:r>
            <a:rPr kumimoji="1" lang="ja-JP" altLang="en-US" sz="950">
              <a:latin typeface="ＭＳ ゴシック" pitchFamily="49" charset="-128"/>
              <a:ea typeface="ＭＳ ゴシック" pitchFamily="49" charset="-128"/>
            </a:rPr>
            <a:t>円の黒字となっている。前年度の実質収支が</a:t>
          </a:r>
          <a:r>
            <a:rPr kumimoji="1" lang="en-US" altLang="ja-JP" sz="950">
              <a:latin typeface="ＭＳ ゴシック" pitchFamily="49" charset="-128"/>
              <a:ea typeface="ＭＳ ゴシック" pitchFamily="49" charset="-128"/>
            </a:rPr>
            <a:t>1,100,903</a:t>
          </a:r>
          <a:r>
            <a:rPr kumimoji="1" lang="ja-JP" altLang="en-US" sz="950">
              <a:latin typeface="ＭＳ ゴシック" pitchFamily="49" charset="-128"/>
              <a:ea typeface="ＭＳ ゴシック" pitchFamily="49" charset="-128"/>
            </a:rPr>
            <a:t>千円だったことから、令和５年度の単年度収支は</a:t>
          </a:r>
          <a:r>
            <a:rPr kumimoji="1" lang="en-US" altLang="ja-JP" sz="950">
              <a:latin typeface="ＭＳ ゴシック" pitchFamily="49" charset="-128"/>
              <a:ea typeface="ＭＳ ゴシック" pitchFamily="49" charset="-128"/>
            </a:rPr>
            <a:t>139,137</a:t>
          </a:r>
          <a:r>
            <a:rPr kumimoji="1" lang="ja-JP" altLang="en-US" sz="950">
              <a:latin typeface="ＭＳ ゴシック" pitchFamily="49" charset="-128"/>
              <a:ea typeface="ＭＳ ゴシック" pitchFamily="49" charset="-128"/>
            </a:rPr>
            <a:t>千円の黒字となった。</a:t>
          </a:r>
        </a:p>
        <a:p>
          <a:r>
            <a:rPr kumimoji="1" lang="ja-JP" altLang="en-US" sz="950">
              <a:latin typeface="ＭＳ ゴシック" pitchFamily="49" charset="-128"/>
              <a:ea typeface="ＭＳ ゴシック" pitchFamily="49" charset="-128"/>
            </a:rPr>
            <a:t>　これらのことから、実質単年度収支は、</a:t>
          </a:r>
          <a:r>
            <a:rPr kumimoji="1" lang="en-US" altLang="ja-JP" sz="950">
              <a:latin typeface="ＭＳ ゴシック" pitchFamily="49" charset="-128"/>
              <a:ea typeface="ＭＳ ゴシック" pitchFamily="49" charset="-128"/>
            </a:rPr>
            <a:t>253,724</a:t>
          </a:r>
          <a:r>
            <a:rPr kumimoji="1" lang="ja-JP" altLang="en-US" sz="950">
              <a:latin typeface="ＭＳ ゴシック" pitchFamily="49" charset="-128"/>
              <a:ea typeface="ＭＳ ゴシック" pitchFamily="49" charset="-128"/>
            </a:rPr>
            <a:t>千円の赤字となった。</a:t>
          </a:r>
        </a:p>
        <a:p>
          <a:r>
            <a:rPr kumimoji="1" lang="ja-JP" altLang="en-US" sz="950">
              <a:latin typeface="ＭＳ ゴシック" pitchFamily="49" charset="-128"/>
              <a:ea typeface="ＭＳ ゴシック" pitchFamily="49" charset="-128"/>
            </a:rPr>
            <a:t>　今後も厳しい財政状況が続くことが予想されることから、適切な財源確保と歳出の精査に取り組み、安定した財政運営に努めていく。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連結実質赤字比率については、令和５年度において各会計にて赤字は発生していない。</a:t>
          </a:r>
        </a:p>
        <a:p>
          <a:r>
            <a:rPr kumimoji="1" lang="ja-JP" altLang="en-US" sz="1100">
              <a:latin typeface="ＭＳ ゴシック" pitchFamily="49" charset="-128"/>
              <a:ea typeface="ＭＳ ゴシック" pitchFamily="49" charset="-128"/>
            </a:rPr>
            <a:t>　黒字幅が前年度と比較し増加した主な要因は以下のとおりである。</a:t>
          </a:r>
        </a:p>
        <a:p>
          <a:r>
            <a:rPr kumimoji="1" lang="ja-JP" altLang="en-US" sz="1100">
              <a:latin typeface="ＭＳ ゴシック" pitchFamily="49" charset="-128"/>
              <a:ea typeface="ＭＳ ゴシック" pitchFamily="49" charset="-128"/>
            </a:rPr>
            <a:t>　一般会計においては、風力発電設備の新設等に係る固定資産税等の増や、物価高騰対策等に係る経費の増等により、歳入歳出ともに増となったため、歳入歳出差引が前年度比</a:t>
          </a:r>
          <a:r>
            <a:rPr kumimoji="1" lang="en-US" altLang="ja-JP" sz="1100">
              <a:latin typeface="ＭＳ ゴシック" pitchFamily="49" charset="-128"/>
              <a:ea typeface="ＭＳ ゴシック" pitchFamily="49" charset="-128"/>
            </a:rPr>
            <a:t>249,395</a:t>
          </a:r>
          <a:r>
            <a:rPr kumimoji="1" lang="ja-JP" altLang="en-US" sz="1100">
              <a:latin typeface="ＭＳ ゴシック" pitchFamily="49" charset="-128"/>
              <a:ea typeface="ＭＳ ゴシック" pitchFamily="49" charset="-128"/>
            </a:rPr>
            <a:t>千円増の</a:t>
          </a:r>
          <a:r>
            <a:rPr kumimoji="1" lang="en-US" altLang="ja-JP" sz="1100">
              <a:latin typeface="ＭＳ ゴシック" pitchFamily="49" charset="-128"/>
              <a:ea typeface="ＭＳ ゴシック" pitchFamily="49" charset="-128"/>
            </a:rPr>
            <a:t>1,727,591</a:t>
          </a:r>
          <a:r>
            <a:rPr kumimoji="1" lang="ja-JP" altLang="en-US" sz="1100">
              <a:latin typeface="ＭＳ ゴシック" pitchFamily="49" charset="-128"/>
              <a:ea typeface="ＭＳ ゴシック" pitchFamily="49" charset="-128"/>
            </a:rPr>
            <a:t>千円となり、実質収支が前年度比</a:t>
          </a:r>
          <a:r>
            <a:rPr kumimoji="1" lang="en-US" altLang="ja-JP" sz="1100">
              <a:latin typeface="ＭＳ ゴシック" pitchFamily="49" charset="-128"/>
              <a:ea typeface="ＭＳ ゴシック" pitchFamily="49" charset="-128"/>
            </a:rPr>
            <a:t>139,137</a:t>
          </a:r>
          <a:r>
            <a:rPr kumimoji="1" lang="ja-JP" altLang="en-US" sz="1100">
              <a:latin typeface="ＭＳ ゴシック" pitchFamily="49" charset="-128"/>
              <a:ea typeface="ＭＳ ゴシック" pitchFamily="49" charset="-128"/>
            </a:rPr>
            <a:t>千円の増となった。</a:t>
          </a:r>
        </a:p>
        <a:p>
          <a:r>
            <a:rPr kumimoji="1" lang="ja-JP" altLang="en-US" sz="1100">
              <a:latin typeface="ＭＳ ゴシック" pitchFamily="49" charset="-128"/>
              <a:ea typeface="ＭＳ ゴシック" pitchFamily="49" charset="-128"/>
            </a:rPr>
            <a:t>　能代市下水道事業会計においては、現金預金の減等により流動資産が減となったものの、管渠建設改良費等の未払金の減等により流動負債が減となったため、剰余金が前年度比</a:t>
          </a:r>
          <a:r>
            <a:rPr kumimoji="1" lang="en-US" altLang="ja-JP" sz="1100">
              <a:latin typeface="ＭＳ ゴシック" pitchFamily="49" charset="-128"/>
              <a:ea typeface="ＭＳ ゴシック" pitchFamily="49" charset="-128"/>
            </a:rPr>
            <a:t>168,619</a:t>
          </a:r>
          <a:r>
            <a:rPr kumimoji="1" lang="ja-JP" altLang="en-US" sz="1100">
              <a:latin typeface="ＭＳ ゴシック" pitchFamily="49" charset="-128"/>
              <a:ea typeface="ＭＳ ゴシック" pitchFamily="49" charset="-128"/>
            </a:rPr>
            <a:t>千円の増となった。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能代市国民健康保険特別会計においては、保険給付費に係る経費について財政調整基金繰入金で賄ったことにより歳入歳出ともに増となったため、実質収支が前年度比</a:t>
          </a:r>
          <a:r>
            <a:rPr kumimoji="1" lang="en-US" altLang="ja-JP" sz="1100">
              <a:latin typeface="ＭＳ ゴシック" pitchFamily="49" charset="-128"/>
              <a:ea typeface="ＭＳ ゴシック" pitchFamily="49" charset="-128"/>
            </a:rPr>
            <a:t>21,511</a:t>
          </a:r>
          <a:r>
            <a:rPr kumimoji="1" lang="ja-JP" altLang="en-US" sz="1100">
              <a:latin typeface="ＭＳ ゴシック" pitchFamily="49" charset="-128"/>
              <a:ea typeface="ＭＳ ゴシック" pitchFamily="49" charset="-128"/>
            </a:rPr>
            <a:t>千円の増となった。</a:t>
          </a:r>
        </a:p>
        <a:p>
          <a:r>
            <a:rPr kumimoji="1" lang="ja-JP" altLang="en-US" sz="1100">
              <a:latin typeface="ＭＳ ゴシック" pitchFamily="49" charset="-128"/>
              <a:ea typeface="ＭＳ ゴシック" pitchFamily="49" charset="-128"/>
            </a:rPr>
            <a:t>　また、能代市水道事業会計は黒字幅が減少しているが、現金預金の減等により流動資産が減少したため、余剰金が前年度比</a:t>
          </a:r>
          <a:r>
            <a:rPr kumimoji="1" lang="en-US" altLang="ja-JP" sz="1100">
              <a:latin typeface="ＭＳ ゴシック" pitchFamily="49" charset="-128"/>
              <a:ea typeface="ＭＳ ゴシック" pitchFamily="49" charset="-128"/>
            </a:rPr>
            <a:t>26,241</a:t>
          </a:r>
          <a:r>
            <a:rPr kumimoji="1" lang="ja-JP" altLang="en-US" sz="1100">
              <a:latin typeface="ＭＳ ゴシック" pitchFamily="49" charset="-128"/>
              <a:ea typeface="ＭＳ ゴシック" pitchFamily="49" charset="-128"/>
            </a:rPr>
            <a:t>千円の減となった。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なお、能代市工業用水道事業会計及び能代市簡易水道事業会計においては、公営企業会計として決算調製を行う初年度となっているため、余剰金が皆増した。</a:t>
          </a:r>
        </a:p>
        <a:p>
          <a:r>
            <a:rPr kumimoji="1" lang="ja-JP" altLang="en-US" sz="1100">
              <a:latin typeface="ＭＳ ゴシック" pitchFamily="49" charset="-128"/>
              <a:ea typeface="ＭＳ ゴシック" pitchFamily="49" charset="-128"/>
            </a:rPr>
            <a:t>　今後、一般会計については、事業の取捨選択や徹底した行財政改革の推進により財政の健全化に努め、引き続き比率の改善を図っていく。また、特別会計については、独立採算の原則に立ち、必要に応じて使用料の改定や確保等を図るなど、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34577514</v>
      </c>
      <c r="BO4" s="358"/>
      <c r="BP4" s="358"/>
      <c r="BQ4" s="358"/>
      <c r="BR4" s="358"/>
      <c r="BS4" s="358"/>
      <c r="BT4" s="358"/>
      <c r="BU4" s="359"/>
      <c r="BV4" s="357">
        <v>33822510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7.4</v>
      </c>
      <c r="CU4" s="364"/>
      <c r="CV4" s="364"/>
      <c r="CW4" s="364"/>
      <c r="CX4" s="364"/>
      <c r="CY4" s="364"/>
      <c r="CZ4" s="364"/>
      <c r="DA4" s="365"/>
      <c r="DB4" s="363">
        <v>6.6</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32849923</v>
      </c>
      <c r="BO5" s="395"/>
      <c r="BP5" s="395"/>
      <c r="BQ5" s="395"/>
      <c r="BR5" s="395"/>
      <c r="BS5" s="395"/>
      <c r="BT5" s="395"/>
      <c r="BU5" s="396"/>
      <c r="BV5" s="394">
        <v>32344314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v>
      </c>
      <c r="CU5" s="392"/>
      <c r="CV5" s="392"/>
      <c r="CW5" s="392"/>
      <c r="CX5" s="392"/>
      <c r="CY5" s="392"/>
      <c r="CZ5" s="392"/>
      <c r="DA5" s="393"/>
      <c r="DB5" s="391">
        <v>91.9</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1727591</v>
      </c>
      <c r="BO6" s="395"/>
      <c r="BP6" s="395"/>
      <c r="BQ6" s="395"/>
      <c r="BR6" s="395"/>
      <c r="BS6" s="395"/>
      <c r="BT6" s="395"/>
      <c r="BU6" s="396"/>
      <c r="BV6" s="394">
        <v>1478196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93.6</v>
      </c>
      <c r="CU6" s="432"/>
      <c r="CV6" s="432"/>
      <c r="CW6" s="432"/>
      <c r="CX6" s="432"/>
      <c r="CY6" s="432"/>
      <c r="CZ6" s="432"/>
      <c r="DA6" s="433"/>
      <c r="DB6" s="431">
        <v>93.1</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487551</v>
      </c>
      <c r="BO7" s="395"/>
      <c r="BP7" s="395"/>
      <c r="BQ7" s="395"/>
      <c r="BR7" s="395"/>
      <c r="BS7" s="395"/>
      <c r="BT7" s="395"/>
      <c r="BU7" s="396"/>
      <c r="BV7" s="394">
        <v>377293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16784972</v>
      </c>
      <c r="CU7" s="395"/>
      <c r="CV7" s="395"/>
      <c r="CW7" s="395"/>
      <c r="CX7" s="395"/>
      <c r="CY7" s="395"/>
      <c r="CZ7" s="395"/>
      <c r="DA7" s="396"/>
      <c r="DB7" s="394">
        <v>16618204</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1240040</v>
      </c>
      <c r="BO8" s="395"/>
      <c r="BP8" s="395"/>
      <c r="BQ8" s="395"/>
      <c r="BR8" s="395"/>
      <c r="BS8" s="395"/>
      <c r="BT8" s="395"/>
      <c r="BU8" s="396"/>
      <c r="BV8" s="394">
        <v>1100903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0.47</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49968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139137</v>
      </c>
      <c r="BO9" s="395"/>
      <c r="BP9" s="395"/>
      <c r="BQ9" s="395"/>
      <c r="BR9" s="395"/>
      <c r="BS9" s="395"/>
      <c r="BT9" s="395"/>
      <c r="BU9" s="396"/>
      <c r="BV9" s="394">
        <v>48877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15.6</v>
      </c>
      <c r="CU9" s="392"/>
      <c r="CV9" s="392"/>
      <c r="CW9" s="392"/>
      <c r="CX9" s="392"/>
      <c r="CY9" s="392"/>
      <c r="CZ9" s="392"/>
      <c r="DA9" s="393"/>
      <c r="DB9" s="391">
        <v>15.6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54730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550874</v>
      </c>
      <c r="BO10" s="395"/>
      <c r="BP10" s="395"/>
      <c r="BQ10" s="395"/>
      <c r="BR10" s="395"/>
      <c r="BS10" s="395"/>
      <c r="BT10" s="395"/>
      <c r="BU10" s="396"/>
      <c r="BV10" s="394">
        <v>526149</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48334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943735</v>
      </c>
      <c r="BO12" s="395"/>
      <c r="BP12" s="395"/>
      <c r="BQ12" s="395"/>
      <c r="BR12" s="395"/>
      <c r="BS12" s="395"/>
      <c r="BT12" s="395"/>
      <c r="BU12" s="396"/>
      <c r="BV12" s="394">
        <v>1035398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48032</v>
      </c>
      <c r="S13" s="479"/>
      <c r="T13" s="479"/>
      <c r="U13" s="479"/>
      <c r="V13" s="480"/>
      <c r="W13" s="410" t="s">
        <v>131</v>
      </c>
      <c r="X13" s="411"/>
      <c r="Y13" s="411"/>
      <c r="Z13" s="411"/>
      <c r="AA13" s="411"/>
      <c r="AB13" s="401"/>
      <c r="AC13" s="445">
        <v>1928</v>
      </c>
      <c r="AD13" s="446"/>
      <c r="AE13" s="446"/>
      <c r="AF13" s="446"/>
      <c r="AG13" s="488"/>
      <c r="AH13" s="445">
        <v>2104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-253724</v>
      </c>
      <c r="BO13" s="395"/>
      <c r="BP13" s="395"/>
      <c r="BQ13" s="395"/>
      <c r="BR13" s="395"/>
      <c r="BS13" s="395"/>
      <c r="BT13" s="395"/>
      <c r="BU13" s="396"/>
      <c r="BV13" s="394">
        <v>-460372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8.6999999999999993</v>
      </c>
      <c r="CU13" s="392"/>
      <c r="CV13" s="392"/>
      <c r="CW13" s="392"/>
      <c r="CX13" s="392"/>
      <c r="CY13" s="392"/>
      <c r="CZ13" s="392"/>
      <c r="DA13" s="393"/>
      <c r="DB13" s="391">
        <v>8.1</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49353</v>
      </c>
      <c r="S14" s="479"/>
      <c r="T14" s="479"/>
      <c r="U14" s="479"/>
      <c r="V14" s="480"/>
      <c r="W14" s="384"/>
      <c r="X14" s="385"/>
      <c r="Y14" s="385"/>
      <c r="Z14" s="385"/>
      <c r="AA14" s="385"/>
      <c r="AB14" s="374"/>
      <c r="AC14" s="481">
        <v>8.5</v>
      </c>
      <c r="AD14" s="482"/>
      <c r="AE14" s="482"/>
      <c r="AF14" s="482"/>
      <c r="AG14" s="483"/>
      <c r="AH14" s="481">
        <v>8.6999999999999993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60.8</v>
      </c>
      <c r="CU14" s="493"/>
      <c r="CV14" s="493"/>
      <c r="CW14" s="493"/>
      <c r="CX14" s="493"/>
      <c r="CY14" s="493"/>
      <c r="CZ14" s="493"/>
      <c r="DA14" s="494"/>
      <c r="DB14" s="492">
        <v>48.2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49101</v>
      </c>
      <c r="S15" s="479"/>
      <c r="T15" s="479"/>
      <c r="U15" s="479"/>
      <c r="V15" s="480"/>
      <c r="W15" s="410" t="s">
        <v>137</v>
      </c>
      <c r="X15" s="411"/>
      <c r="Y15" s="411"/>
      <c r="Z15" s="411"/>
      <c r="AA15" s="411"/>
      <c r="AB15" s="401"/>
      <c r="AC15" s="445">
        <v>4984</v>
      </c>
      <c r="AD15" s="446"/>
      <c r="AE15" s="446"/>
      <c r="AF15" s="446"/>
      <c r="AG15" s="488"/>
      <c r="AH15" s="445">
        <v>5697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7466233</v>
      </c>
      <c r="BO15" s="358"/>
      <c r="BP15" s="358"/>
      <c r="BQ15" s="358"/>
      <c r="BR15" s="358"/>
      <c r="BS15" s="358"/>
      <c r="BT15" s="358"/>
      <c r="BU15" s="359"/>
      <c r="BV15" s="357">
        <v>7038731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21.9</v>
      </c>
      <c r="AD16" s="482"/>
      <c r="AE16" s="482"/>
      <c r="AF16" s="482"/>
      <c r="AG16" s="483"/>
      <c r="AH16" s="481">
        <v>23.4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14700569</v>
      </c>
      <c r="BO16" s="395"/>
      <c r="BP16" s="395"/>
      <c r="BQ16" s="395"/>
      <c r="BR16" s="395"/>
      <c r="BS16" s="395"/>
      <c r="BT16" s="395"/>
      <c r="BU16" s="396"/>
      <c r="BV16" s="394">
        <v>14501638</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15814</v>
      </c>
      <c r="AD17" s="446"/>
      <c r="AE17" s="446"/>
      <c r="AF17" s="446"/>
      <c r="AG17" s="488"/>
      <c r="AH17" s="445">
        <v>16495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9477104</v>
      </c>
      <c r="BO17" s="395"/>
      <c r="BP17" s="395"/>
      <c r="BQ17" s="395"/>
      <c r="BR17" s="395"/>
      <c r="BS17" s="395"/>
      <c r="BT17" s="395"/>
      <c r="BU17" s="396"/>
      <c r="BV17" s="394">
        <v>8937246</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426.95</v>
      </c>
      <c r="M18" s="518"/>
      <c r="N18" s="518"/>
      <c r="O18" s="518"/>
      <c r="P18" s="518"/>
      <c r="Q18" s="518"/>
      <c r="R18" s="519"/>
      <c r="S18" s="519"/>
      <c r="T18" s="519"/>
      <c r="U18" s="519"/>
      <c r="V18" s="520"/>
      <c r="W18" s="412"/>
      <c r="X18" s="413"/>
      <c r="Y18" s="413"/>
      <c r="Z18" s="413"/>
      <c r="AA18" s="413"/>
      <c r="AB18" s="404"/>
      <c r="AC18" s="521">
        <v>69.599999999999994</v>
      </c>
      <c r="AD18" s="522"/>
      <c r="AE18" s="522"/>
      <c r="AF18" s="522"/>
      <c r="AG18" s="523"/>
      <c r="AH18" s="521">
        <v>67.900000000000006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15764812</v>
      </c>
      <c r="BO18" s="395"/>
      <c r="BP18" s="395"/>
      <c r="BQ18" s="395"/>
      <c r="BR18" s="395"/>
      <c r="BS18" s="395"/>
      <c r="BT18" s="395"/>
      <c r="BU18" s="396"/>
      <c r="BV18" s="394">
        <v>15517990</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117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22966694</v>
      </c>
      <c r="BO19" s="395"/>
      <c r="BP19" s="395"/>
      <c r="BQ19" s="395"/>
      <c r="BR19" s="395"/>
      <c r="BS19" s="395"/>
      <c r="BT19" s="395"/>
      <c r="BU19" s="396"/>
      <c r="BV19" s="394">
        <v>22091086</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21191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29304285</v>
      </c>
      <c r="BO22" s="358"/>
      <c r="BP22" s="358"/>
      <c r="BQ22" s="358"/>
      <c r="BR22" s="358"/>
      <c r="BS22" s="358"/>
      <c r="BT22" s="358"/>
      <c r="BU22" s="359"/>
      <c r="BV22" s="357">
        <v>29975338</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25235694</v>
      </c>
      <c r="BO23" s="395"/>
      <c r="BP23" s="395"/>
      <c r="BQ23" s="395"/>
      <c r="BR23" s="395"/>
      <c r="BS23" s="395"/>
      <c r="BT23" s="395"/>
      <c r="BU23" s="396"/>
      <c r="BV23" s="394">
        <v>25744175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8440</v>
      </c>
      <c r="R24" s="446"/>
      <c r="S24" s="446"/>
      <c r="T24" s="446"/>
      <c r="U24" s="446"/>
      <c r="V24" s="488"/>
      <c r="W24" s="540"/>
      <c r="X24" s="541"/>
      <c r="Y24" s="542"/>
      <c r="Z24" s="444" t="s">
        <v>162</v>
      </c>
      <c r="AA24" s="424"/>
      <c r="AB24" s="424"/>
      <c r="AC24" s="424"/>
      <c r="AD24" s="424"/>
      <c r="AE24" s="424"/>
      <c r="AF24" s="424"/>
      <c r="AG24" s="425"/>
      <c r="AH24" s="445">
        <v>392</v>
      </c>
      <c r="AI24" s="446"/>
      <c r="AJ24" s="446"/>
      <c r="AK24" s="446"/>
      <c r="AL24" s="488"/>
      <c r="AM24" s="445">
        <v>1201088</v>
      </c>
      <c r="AN24" s="446"/>
      <c r="AO24" s="446"/>
      <c r="AP24" s="446"/>
      <c r="AQ24" s="446"/>
      <c r="AR24" s="488"/>
      <c r="AS24" s="445">
        <v>3064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20240741</v>
      </c>
      <c r="BO24" s="395"/>
      <c r="BP24" s="395"/>
      <c r="BQ24" s="395"/>
      <c r="BR24" s="395"/>
      <c r="BS24" s="395"/>
      <c r="BT24" s="395"/>
      <c r="BU24" s="396"/>
      <c r="BV24" s="394">
        <v>20011777</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6950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4344454</v>
      </c>
      <c r="BO25" s="358"/>
      <c r="BP25" s="358"/>
      <c r="BQ25" s="358"/>
      <c r="BR25" s="358"/>
      <c r="BS25" s="358"/>
      <c r="BT25" s="358"/>
      <c r="BU25" s="359"/>
      <c r="BV25" s="357">
        <v>4613165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6450</v>
      </c>
      <c r="R26" s="446"/>
      <c r="S26" s="446"/>
      <c r="T26" s="446"/>
      <c r="U26" s="446"/>
      <c r="V26" s="488"/>
      <c r="W26" s="540"/>
      <c r="X26" s="541"/>
      <c r="Y26" s="542"/>
      <c r="Z26" s="444" t="s">
        <v>168</v>
      </c>
      <c r="AA26" s="546"/>
      <c r="AB26" s="546"/>
      <c r="AC26" s="546"/>
      <c r="AD26" s="546"/>
      <c r="AE26" s="546"/>
      <c r="AF26" s="546"/>
      <c r="AG26" s="547"/>
      <c r="AH26" s="445">
        <v>17</v>
      </c>
      <c r="AI26" s="446"/>
      <c r="AJ26" s="446"/>
      <c r="AK26" s="446"/>
      <c r="AL26" s="488"/>
      <c r="AM26" s="445">
        <v>51680</v>
      </c>
      <c r="AN26" s="446"/>
      <c r="AO26" s="446"/>
      <c r="AP26" s="446"/>
      <c r="AQ26" s="446"/>
      <c r="AR26" s="488"/>
      <c r="AS26" s="445">
        <v>3040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4170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12027</v>
      </c>
      <c r="AN27" s="446"/>
      <c r="AO27" s="446"/>
      <c r="AP27" s="446"/>
      <c r="AQ27" s="446"/>
      <c r="AR27" s="488"/>
      <c r="AS27" s="445">
        <v>4009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v>40000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3710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3693953</v>
      </c>
      <c r="BO28" s="358"/>
      <c r="BP28" s="358"/>
      <c r="BQ28" s="358"/>
      <c r="BR28" s="358"/>
      <c r="BS28" s="358"/>
      <c r="BT28" s="358"/>
      <c r="BU28" s="359"/>
      <c r="BV28" s="357">
        <v>4086807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18</v>
      </c>
      <c r="M29" s="446"/>
      <c r="N29" s="446"/>
      <c r="O29" s="446"/>
      <c r="P29" s="488"/>
      <c r="Q29" s="445">
        <v>3540</v>
      </c>
      <c r="R29" s="446"/>
      <c r="S29" s="446"/>
      <c r="T29" s="446"/>
      <c r="U29" s="446"/>
      <c r="V29" s="488"/>
      <c r="W29" s="543"/>
      <c r="X29" s="544"/>
      <c r="Y29" s="545"/>
      <c r="Z29" s="444" t="s">
        <v>177</v>
      </c>
      <c r="AA29" s="424"/>
      <c r="AB29" s="424"/>
      <c r="AC29" s="424"/>
      <c r="AD29" s="424"/>
      <c r="AE29" s="424"/>
      <c r="AF29" s="424"/>
      <c r="AG29" s="425"/>
      <c r="AH29" s="445">
        <v>395</v>
      </c>
      <c r="AI29" s="446"/>
      <c r="AJ29" s="446"/>
      <c r="AK29" s="446"/>
      <c r="AL29" s="488"/>
      <c r="AM29" s="445">
        <v>1213115</v>
      </c>
      <c r="AN29" s="446"/>
      <c r="AO29" s="446"/>
      <c r="AP29" s="446"/>
      <c r="AQ29" s="446"/>
      <c r="AR29" s="488"/>
      <c r="AS29" s="445">
        <v>3071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1641274</v>
      </c>
      <c r="BO29" s="395"/>
      <c r="BP29" s="395"/>
      <c r="BQ29" s="395"/>
      <c r="BR29" s="395"/>
      <c r="BS29" s="395"/>
      <c r="BT29" s="395"/>
      <c r="BU29" s="396"/>
      <c r="BV29" s="394">
        <v>1962516</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1741198</v>
      </c>
      <c r="BO30" s="514"/>
      <c r="BP30" s="514"/>
      <c r="BQ30" s="514"/>
      <c r="BR30" s="514"/>
      <c r="BS30" s="514"/>
      <c r="BT30" s="514"/>
      <c r="BU30" s="515"/>
      <c r="BV30" s="513">
        <v>2082846</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能代市国民健康保険特別会計（事業勘定）</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能代市水道事業会計</v>
      </c>
      <c r="AP34" s="585"/>
      <c r="AQ34" s="585"/>
      <c r="AR34" s="585"/>
      <c r="AS34" s="585"/>
      <c r="AT34" s="585"/>
      <c r="AU34" s="585"/>
      <c r="AV34" s="585"/>
      <c r="AW34" s="585"/>
      <c r="AX34" s="585"/>
      <c r="AY34" s="585"/>
      <c r="AZ34" s="585"/>
      <c r="BA34" s="585"/>
      <c r="BB34" s="585"/>
      <c r="BC34" s="585"/>
      <c r="BD34" s="175"/>
      <c r="BE34" s="584">
        <f>IF(BG34="","",MAX(C34:D43,U34:V43,AM34:AN43)+1)</f>
        <v>9</v>
      </c>
      <c r="BF34" s="584"/>
      <c r="BG34" s="585" t="str">
        <f>IF('各会計、関係団体の財政状況及び健全化判断比率'!B35="","",'各会計、関係団体の財政状況及び健全化判断比率'!B35)</f>
        <v>能代市農業集落排水事業特別会計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能代山本広域市町村圏組合（一般会計）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能代市介護保険特別会計（保険事業勘定）</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能代市工業用水道事業会計</v>
      </c>
      <c r="AP35" s="585"/>
      <c r="AQ35" s="585"/>
      <c r="AR35" s="585"/>
      <c r="AS35" s="585"/>
      <c r="AT35" s="585"/>
      <c r="AU35" s="585"/>
      <c r="AV35" s="585"/>
      <c r="AW35" s="585"/>
      <c r="AX35" s="585"/>
      <c r="AY35" s="585"/>
      <c r="AZ35" s="585"/>
      <c r="BA35" s="585"/>
      <c r="BB35" s="585"/>
      <c r="BC35" s="585"/>
      <c r="BD35" s="175"/>
      <c r="BE35" s="584">
        <f t="shared" ref="BE35:BE43" si="1">IF(BG35="","",BE34+1)</f>
        <v>10</v>
      </c>
      <c r="BF35" s="584"/>
      <c r="BG35" s="585" t="str">
        <f>IF('各会計、関係団体の財政状況及び健全化判断比率'!B36="","",'各会計、関係団体の財政状況及び健全化判断比率'!B36)</f>
        <v>能代市浄化槽整備事業特別会計</v>
      </c>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能代山本広域市町村圏組合（特別養護老人ホーム運営事業特別会計）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能代市後期高齢者医療特別会計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能代市簡易水道事業会計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能代山本広域市町村圏組合（能代山本ふるさと市町村圏基金特別会計）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8</v>
      </c>
      <c r="AN37" s="584"/>
      <c r="AO37" s="585" t="str">
        <f>IF('各会計、関係団体の財政状況及び健全化判断比率'!B34="","",'各会計、関係団体の財政状況及び健全化判断比率'!B34)</f>
        <v>能代市下水道事業会計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14</v>
      </c>
      <c r="BX37" s="584"/>
      <c r="BY37" s="585" t="str">
        <f>IF('各会計、関係団体の財政状況及び健全化判断比率'!B71="","",'各会計、関係団体の財政状況及び健全化判断比率'!B71)</f>
        <v>秋田県市町村総合事務組合（一般会計）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15</v>
      </c>
      <c r="BX38" s="584"/>
      <c r="BY38" s="585" t="str">
        <f>IF('各会計、関係団体の財政状況及び健全化判断比率'!B72="","",'各会計、関係団体の財政状況及び健全化判断比率'!B72)</f>
        <v>秋田県市町村総合事務組合（交通災害共済事業等特別会計）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16</v>
      </c>
      <c r="BX39" s="584"/>
      <c r="BY39" s="585" t="str">
        <f>IF('各会計、関係団体の財政状況及び健全化判断比率'!B73="","",'各会計、関係団体の財政状況及び健全化判断比率'!B73)</f>
        <v>秋田県市町村会館管理組合（一般会計）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17</v>
      </c>
      <c r="BX40" s="584"/>
      <c r="BY40" s="585" t="str">
        <f>IF('各会計、関係団体の財政状況及び健全化判断比率'!B74="","",'各会計、関係団体の財政状況及び健全化判断比率'!B74)</f>
        <v>秋田県後期高齢者医療広域連合（一般会計）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18</v>
      </c>
      <c r="BX41" s="584"/>
      <c r="BY41" s="585" t="str">
        <f>IF('各会計、関係団体の財政状況及び健全化判断比率'!B75="","",'各会計、関係団体の財政状況及び健全化判断比率'!B75)</f>
        <v>秋田県後期高齢者医療広域連合（後期高齢者医療特別会計）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iLzKhbKiqpIDpWAKZlZasDWr8Im6D/0eJARZ2ROCe1EAYtiqe0WoKW2K6yi+vkhmb26lHfAAuRTBZgzQOTs5A==" saltValue="pzkCcRFYgphXSMzml/AU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538</v>
      </c>
      <c r="D34" s="1136"/>
      <c r="E34" s="1137"/>
      <c r="F34" s="32">
        <v>4.3499999999999996</v>
      </c>
      <c r="G34" s="33">
        <v>5.44</v>
      </c>
      <c r="H34" s="33">
        <v>5.5</v>
      </c>
      <c r="I34" s="33">
        <v>8.61</v>
      </c>
      <c r="J34" s="34">
        <v>9.5299999999999994</v>
      </c>
      <c r="K34" s="22"/>
      <c r="L34" s="22"/>
      <c r="M34" s="22"/>
      <c r="N34" s="22"/>
      <c r="O34" s="22"/>
      <c r="P34" s="22"/>
    </row>
    <row r="35" spans="1:16" ht="39" customHeight="1" x14ac:dyDescent="0.2">
      <c r="A35" s="22"/>
      <c r="B35" s="35"/>
      <c r="C35" s="1132" t="s">
        <v>539</v>
      </c>
      <c r="D35" s="1132"/>
      <c r="E35" s="1133"/>
      <c r="F35" s="36">
        <v>4.2300000000000004</v>
      </c>
      <c r="G35" s="37">
        <v>5.58</v>
      </c>
      <c r="H35" s="37">
        <v>6.18</v>
      </c>
      <c r="I35" s="37">
        <v>6.62</v>
      </c>
      <c r="J35" s="38">
        <v>7.38</v>
      </c>
      <c r="K35" s="22"/>
      <c r="L35" s="22"/>
      <c r="M35" s="22"/>
      <c r="N35" s="22"/>
      <c r="O35" s="22"/>
      <c r="P35" s="22"/>
    </row>
    <row r="36" spans="1:16" ht="39" customHeight="1" x14ac:dyDescent="0.2">
      <c r="A36" s="22"/>
      <c r="B36" s="35"/>
      <c r="C36" s="1132" t="s">
        <v>540</v>
      </c>
      <c r="D36" s="1132"/>
      <c r="E36" s="1133"/>
      <c r="F36" s="36">
        <v>3.33</v>
      </c>
      <c r="G36" s="37">
        <v>3.7</v>
      </c>
      <c r="H36" s="37">
        <v>3.17</v>
      </c>
      <c r="I36" s="37">
        <v>3.04</v>
      </c>
      <c r="J36" s="38">
        <v>2.85</v>
      </c>
      <c r="K36" s="22"/>
      <c r="L36" s="22"/>
      <c r="M36" s="22"/>
      <c r="N36" s="22"/>
      <c r="O36" s="22"/>
      <c r="P36" s="22"/>
    </row>
    <row r="37" spans="1:16" ht="39" customHeight="1" x14ac:dyDescent="0.2">
      <c r="A37" s="22"/>
      <c r="B37" s="35"/>
      <c r="C37" s="1132" t="s">
        <v>541</v>
      </c>
      <c r="D37" s="1132"/>
      <c r="E37" s="1133"/>
      <c r="F37" s="36">
        <v>1.04</v>
      </c>
      <c r="G37" s="37">
        <v>0.7</v>
      </c>
      <c r="H37" s="37">
        <v>1.41</v>
      </c>
      <c r="I37" s="37">
        <v>1.92</v>
      </c>
      <c r="J37" s="38">
        <v>1.89</v>
      </c>
      <c r="K37" s="22"/>
      <c r="L37" s="22"/>
      <c r="M37" s="22"/>
      <c r="N37" s="22"/>
      <c r="O37" s="22"/>
      <c r="P37" s="22"/>
    </row>
    <row r="38" spans="1:16" ht="39" customHeight="1" x14ac:dyDescent="0.2">
      <c r="A38" s="22"/>
      <c r="B38" s="35"/>
      <c r="C38" s="1132" t="s">
        <v>542</v>
      </c>
      <c r="D38" s="1132"/>
      <c r="E38" s="1133"/>
      <c r="F38" s="36">
        <v>0.61</v>
      </c>
      <c r="G38" s="37">
        <v>0.61</v>
      </c>
      <c r="H38" s="37">
        <v>0.79</v>
      </c>
      <c r="I38" s="37">
        <v>0.18</v>
      </c>
      <c r="J38" s="38">
        <v>0.3</v>
      </c>
      <c r="K38" s="22"/>
      <c r="L38" s="22"/>
      <c r="M38" s="22"/>
      <c r="N38" s="22"/>
      <c r="O38" s="22"/>
      <c r="P38" s="22"/>
    </row>
    <row r="39" spans="1:16" ht="39" customHeight="1" x14ac:dyDescent="0.2">
      <c r="A39" s="22"/>
      <c r="B39" s="35"/>
      <c r="C39" s="1132" t="s">
        <v>543</v>
      </c>
      <c r="D39" s="1132"/>
      <c r="E39" s="1133"/>
      <c r="F39" s="36" t="s">
        <v>491</v>
      </c>
      <c r="G39" s="37" t="s">
        <v>491</v>
      </c>
      <c r="H39" s="37" t="s">
        <v>491</v>
      </c>
      <c r="I39" s="37" t="s">
        <v>491</v>
      </c>
      <c r="J39" s="38">
        <v>0.12</v>
      </c>
      <c r="K39" s="22"/>
      <c r="L39" s="22"/>
      <c r="M39" s="22"/>
      <c r="N39" s="22"/>
      <c r="O39" s="22"/>
      <c r="P39" s="22"/>
    </row>
    <row r="40" spans="1:16" ht="39" customHeight="1" x14ac:dyDescent="0.2">
      <c r="A40" s="22"/>
      <c r="B40" s="35"/>
      <c r="C40" s="1132" t="s">
        <v>544</v>
      </c>
      <c r="D40" s="1132"/>
      <c r="E40" s="1133"/>
      <c r="F40" s="36">
        <v>0</v>
      </c>
      <c r="G40" s="37">
        <v>0</v>
      </c>
      <c r="H40" s="37">
        <v>0</v>
      </c>
      <c r="I40" s="37">
        <v>0</v>
      </c>
      <c r="J40" s="38">
        <v>0.1</v>
      </c>
      <c r="K40" s="22"/>
      <c r="L40" s="22"/>
      <c r="M40" s="22"/>
      <c r="N40" s="22"/>
      <c r="O40" s="22"/>
      <c r="P40" s="22"/>
    </row>
    <row r="41" spans="1:16" ht="39" customHeight="1" x14ac:dyDescent="0.2">
      <c r="A41" s="22"/>
      <c r="B41" s="35"/>
      <c r="C41" s="1132" t="s">
        <v>545</v>
      </c>
      <c r="D41" s="1132"/>
      <c r="E41" s="1133"/>
      <c r="F41" s="36" t="s">
        <v>491</v>
      </c>
      <c r="G41" s="37" t="s">
        <v>491</v>
      </c>
      <c r="H41" s="37" t="s">
        <v>491</v>
      </c>
      <c r="I41" s="37" t="s">
        <v>491</v>
      </c>
      <c r="J41" s="38">
        <v>0.04</v>
      </c>
      <c r="K41" s="22"/>
      <c r="L41" s="22"/>
      <c r="M41" s="22"/>
      <c r="N41" s="22"/>
      <c r="O41" s="22"/>
      <c r="P41" s="22"/>
    </row>
    <row r="42" spans="1:16" ht="39" customHeight="1" x14ac:dyDescent="0.2">
      <c r="A42" s="22"/>
      <c r="B42" s="39"/>
      <c r="C42" s="1132" t="s">
        <v>546</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547</v>
      </c>
      <c r="D43" s="1134"/>
      <c r="E43" s="1135"/>
      <c r="F43" s="41">
        <v>0</v>
      </c>
      <c r="G43" s="42">
        <v>0</v>
      </c>
      <c r="H43" s="42">
        <v>0</v>
      </c>
      <c r="I43" s="42">
        <v>0.04</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CIIhFG0Jqhr97pauIACZu0HOtnVw3urEMLk7VjxMfRed/XFhDYXzOsaNyjIrGMTrUomHoQG7azCD6/DTVWpLw==" saltValue="nK1bfc6p7jT8oBUXWWpX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3310</v>
      </c>
      <c r="L45" s="58">
        <v>3360</v>
      </c>
      <c r="M45" s="58">
        <v>3478</v>
      </c>
      <c r="N45" s="58">
        <v>3547</v>
      </c>
      <c r="O45" s="59">
        <v>3678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2">
      <c r="A48" s="46"/>
      <c r="B48" s="1140"/>
      <c r="C48" s="1141"/>
      <c r="D48" s="60"/>
      <c r="E48" s="1146" t="s">
        <v>13</v>
      </c>
      <c r="F48" s="1146"/>
      <c r="G48" s="1146"/>
      <c r="H48" s="1146"/>
      <c r="I48" s="1146"/>
      <c r="J48" s="1147"/>
      <c r="K48" s="61">
        <v>620</v>
      </c>
      <c r="L48" s="62">
        <v>667</v>
      </c>
      <c r="M48" s="62">
        <v>682</v>
      </c>
      <c r="N48" s="62">
        <v>706</v>
      </c>
      <c r="O48" s="63">
        <v>741</v>
      </c>
      <c r="P48" s="46"/>
      <c r="Q48" s="46"/>
      <c r="R48" s="46"/>
      <c r="S48" s="46"/>
      <c r="T48" s="46"/>
      <c r="U48" s="46"/>
    </row>
    <row r="49" spans="1:21" ht="30.75" customHeight="1" x14ac:dyDescent="0.2">
      <c r="A49" s="46"/>
      <c r="B49" s="1140"/>
      <c r="C49" s="1141"/>
      <c r="D49" s="60"/>
      <c r="E49" s="1146" t="s">
        <v>14</v>
      </c>
      <c r="F49" s="1146"/>
      <c r="G49" s="1146"/>
      <c r="H49" s="1146"/>
      <c r="I49" s="1146"/>
      <c r="J49" s="1147"/>
      <c r="K49" s="61">
        <v>14</v>
      </c>
      <c r="L49" s="62">
        <v>2</v>
      </c>
      <c r="M49" s="62">
        <v>2</v>
      </c>
      <c r="N49" s="62">
        <v>2</v>
      </c>
      <c r="O49" s="63">
        <v>2</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14</v>
      </c>
      <c r="N50" s="62">
        <v>4</v>
      </c>
      <c r="O50" s="63">
        <v>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2961</v>
      </c>
      <c r="L52" s="62">
        <v>3011</v>
      </c>
      <c r="M52" s="62">
        <v>3082</v>
      </c>
      <c r="N52" s="62">
        <v>3051</v>
      </c>
      <c r="O52" s="63">
        <v>3107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983</v>
      </c>
      <c r="L53" s="67">
        <v>1018</v>
      </c>
      <c r="M53" s="67">
        <v>1094</v>
      </c>
      <c r="N53" s="67">
        <v>1208</v>
      </c>
      <c r="O53" s="68">
        <v>1319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491</v>
      </c>
      <c r="L58" s="82" t="s">
        <v>491</v>
      </c>
      <c r="M58" s="82" t="s">
        <v>491</v>
      </c>
      <c r="N58" s="82" t="s">
        <v>491</v>
      </c>
      <c r="O58" s="83" t="s">
        <v>491</v>
      </c>
    </row>
    <row r="59" spans="1:21" ht="31.5" customHeight="1" x14ac:dyDescent="0.2">
      <c r="B59" s="1156"/>
      <c r="C59" s="1157"/>
      <c r="D59" s="1163" t="s">
        <v>26</v>
      </c>
      <c r="E59" s="1164"/>
      <c r="F59" s="1164"/>
      <c r="G59" s="1164"/>
      <c r="H59" s="1164"/>
      <c r="I59" s="1164"/>
      <c r="J59" s="1165"/>
      <c r="K59" s="84" t="s">
        <v>491</v>
      </c>
      <c r="L59" s="85" t="s">
        <v>491</v>
      </c>
      <c r="M59" s="85" t="s">
        <v>491</v>
      </c>
      <c r="N59" s="85" t="s">
        <v>491</v>
      </c>
      <c r="O59" s="86" t="s">
        <v>491</v>
      </c>
    </row>
    <row r="60" spans="1:21" ht="31.5" customHeight="1" thickBot="1" x14ac:dyDescent="0.25">
      <c r="B60" s="1158"/>
      <c r="C60" s="1159"/>
      <c r="D60" s="1166" t="s">
        <v>27</v>
      </c>
      <c r="E60" s="1167"/>
      <c r="F60" s="1167"/>
      <c r="G60" s="1167"/>
      <c r="H60" s="1167"/>
      <c r="I60" s="1167"/>
      <c r="J60" s="1168"/>
      <c r="K60" s="87" t="s">
        <v>491</v>
      </c>
      <c r="L60" s="88" t="s">
        <v>491</v>
      </c>
      <c r="M60" s="88" t="s">
        <v>491</v>
      </c>
      <c r="N60" s="88" t="s">
        <v>491</v>
      </c>
      <c r="O60" s="89" t="s">
        <v>491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SrQFQDug5SpPsXHT+ewl6CVOc8fbXtfq3sVCMCxWApGsK0pRaHSyvY+/Gwtjmvq1PLLGWAcKQ5aazbnJZw==" saltValue="sTNwskpCs58HE3AhXveS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42">
        <v>32415</v>
      </c>
      <c r="J41" s="343">
        <v>31783</v>
      </c>
      <c r="K41" s="343">
        <v>31024</v>
      </c>
      <c r="L41" s="343">
        <v>29975</v>
      </c>
      <c r="M41" s="344">
        <v>29304</v>
      </c>
    </row>
    <row r="42" spans="2:13" ht="27.75" customHeight="1" x14ac:dyDescent="0.2">
      <c r="B42" s="1171"/>
      <c r="C42" s="1172"/>
      <c r="D42" s="104"/>
      <c r="E42" s="1177" t="s">
        <v>32</v>
      </c>
      <c r="F42" s="1177"/>
      <c r="G42" s="1177"/>
      <c r="H42" s="1178"/>
      <c r="I42" s="345" t="s">
        <v>491</v>
      </c>
      <c r="J42" s="346" t="s">
        <v>491</v>
      </c>
      <c r="K42" s="346" t="s">
        <v>491</v>
      </c>
      <c r="L42" s="346" t="s">
        <v>491</v>
      </c>
      <c r="M42" s="347" t="s">
        <v>491</v>
      </c>
    </row>
    <row r="43" spans="2:13" ht="27.75" customHeight="1" x14ac:dyDescent="0.2">
      <c r="B43" s="1171"/>
      <c r="C43" s="1172"/>
      <c r="D43" s="104"/>
      <c r="E43" s="1177" t="s">
        <v>33</v>
      </c>
      <c r="F43" s="1177"/>
      <c r="G43" s="1177"/>
      <c r="H43" s="1178"/>
      <c r="I43" s="345">
        <v>10119</v>
      </c>
      <c r="J43" s="346">
        <v>10666</v>
      </c>
      <c r="K43" s="346">
        <v>10471</v>
      </c>
      <c r="L43" s="346">
        <v>11412</v>
      </c>
      <c r="M43" s="347">
        <v>11604</v>
      </c>
    </row>
    <row r="44" spans="2:13" ht="27.75" customHeight="1" x14ac:dyDescent="0.2">
      <c r="B44" s="1171"/>
      <c r="C44" s="1172"/>
      <c r="D44" s="104"/>
      <c r="E44" s="1177" t="s">
        <v>34</v>
      </c>
      <c r="F44" s="1177"/>
      <c r="G44" s="1177"/>
      <c r="H44" s="1178"/>
      <c r="I44" s="345">
        <v>7</v>
      </c>
      <c r="J44" s="346">
        <v>5</v>
      </c>
      <c r="K44" s="346">
        <v>4</v>
      </c>
      <c r="L44" s="346">
        <v>2</v>
      </c>
      <c r="M44" s="347" t="s">
        <v>491</v>
      </c>
    </row>
    <row r="45" spans="2:13" ht="27.75" customHeight="1" x14ac:dyDescent="0.2">
      <c r="B45" s="1171"/>
      <c r="C45" s="1172"/>
      <c r="D45" s="104"/>
      <c r="E45" s="1177" t="s">
        <v>35</v>
      </c>
      <c r="F45" s="1177"/>
      <c r="G45" s="1177"/>
      <c r="H45" s="1178"/>
      <c r="I45" s="345">
        <v>2890</v>
      </c>
      <c r="J45" s="346">
        <v>2945</v>
      </c>
      <c r="K45" s="346">
        <v>3072</v>
      </c>
      <c r="L45" s="346">
        <v>3224</v>
      </c>
      <c r="M45" s="347">
        <v>3085</v>
      </c>
    </row>
    <row r="46" spans="2:13" ht="27.75" customHeight="1" x14ac:dyDescent="0.2">
      <c r="B46" s="1171"/>
      <c r="C46" s="1172"/>
      <c r="D46" s="105"/>
      <c r="E46" s="1177" t="s">
        <v>36</v>
      </c>
      <c r="F46" s="1177"/>
      <c r="G46" s="1177"/>
      <c r="H46" s="1178"/>
      <c r="I46" s="345" t="s">
        <v>491</v>
      </c>
      <c r="J46" s="346" t="s">
        <v>491</v>
      </c>
      <c r="K46" s="346" t="s">
        <v>491</v>
      </c>
      <c r="L46" s="346" t="s">
        <v>491</v>
      </c>
      <c r="M46" s="347" t="s">
        <v>491</v>
      </c>
    </row>
    <row r="47" spans="2:13" ht="27.75" customHeight="1" x14ac:dyDescent="0.2">
      <c r="B47" s="1171"/>
      <c r="C47" s="1172"/>
      <c r="D47" s="106"/>
      <c r="E47" s="1179" t="s">
        <v>37</v>
      </c>
      <c r="F47" s="1180"/>
      <c r="G47" s="1180"/>
      <c r="H47" s="1181"/>
      <c r="I47" s="345" t="s">
        <v>491</v>
      </c>
      <c r="J47" s="346" t="s">
        <v>491</v>
      </c>
      <c r="K47" s="346" t="s">
        <v>491</v>
      </c>
      <c r="L47" s="346" t="s">
        <v>491</v>
      </c>
      <c r="M47" s="347" t="s">
        <v>491</v>
      </c>
    </row>
    <row r="48" spans="2:13" ht="27.75" customHeight="1" x14ac:dyDescent="0.2">
      <c r="B48" s="1171"/>
      <c r="C48" s="1172"/>
      <c r="D48" s="104"/>
      <c r="E48" s="1177" t="s">
        <v>38</v>
      </c>
      <c r="F48" s="1177"/>
      <c r="G48" s="1177"/>
      <c r="H48" s="1178"/>
      <c r="I48" s="345" t="s">
        <v>491</v>
      </c>
      <c r="J48" s="346" t="s">
        <v>491</v>
      </c>
      <c r="K48" s="346" t="s">
        <v>491</v>
      </c>
      <c r="L48" s="346" t="s">
        <v>491</v>
      </c>
      <c r="M48" s="347" t="s">
        <v>491</v>
      </c>
    </row>
    <row r="49" spans="2:13" ht="27.75" customHeight="1" x14ac:dyDescent="0.2">
      <c r="B49" s="1173"/>
      <c r="C49" s="1174"/>
      <c r="D49" s="104"/>
      <c r="E49" s="1177" t="s">
        <v>39</v>
      </c>
      <c r="F49" s="1177"/>
      <c r="G49" s="1177"/>
      <c r="H49" s="1178"/>
      <c r="I49" s="345" t="s">
        <v>491</v>
      </c>
      <c r="J49" s="346" t="s">
        <v>491</v>
      </c>
      <c r="K49" s="346" t="s">
        <v>491</v>
      </c>
      <c r="L49" s="346" t="s">
        <v>491</v>
      </c>
      <c r="M49" s="347" t="s">
        <v>491</v>
      </c>
    </row>
    <row r="50" spans="2:13" ht="27.75" customHeight="1" x14ac:dyDescent="0.2">
      <c r="B50" s="1182" t="s">
        <v>40</v>
      </c>
      <c r="C50" s="1183"/>
      <c r="D50" s="107"/>
      <c r="E50" s="1177" t="s">
        <v>41</v>
      </c>
      <c r="F50" s="1177"/>
      <c r="G50" s="1177"/>
      <c r="H50" s="1178"/>
      <c r="I50" s="345">
        <v>10179</v>
      </c>
      <c r="J50" s="346">
        <v>9466</v>
      </c>
      <c r="K50" s="346">
        <v>9365</v>
      </c>
      <c r="L50" s="346">
        <v>8605</v>
      </c>
      <c r="M50" s="347">
        <v>7723</v>
      </c>
    </row>
    <row r="51" spans="2:13" ht="27.75" customHeight="1" x14ac:dyDescent="0.2">
      <c r="B51" s="1171"/>
      <c r="C51" s="1172"/>
      <c r="D51" s="104"/>
      <c r="E51" s="1177" t="s">
        <v>42</v>
      </c>
      <c r="F51" s="1177"/>
      <c r="G51" s="1177"/>
      <c r="H51" s="1178"/>
      <c r="I51" s="345">
        <v>1843</v>
      </c>
      <c r="J51" s="346">
        <v>1440</v>
      </c>
      <c r="K51" s="346">
        <v>1073</v>
      </c>
      <c r="L51" s="346">
        <v>1141</v>
      </c>
      <c r="M51" s="347">
        <v>1188</v>
      </c>
    </row>
    <row r="52" spans="2:13" ht="27.75" customHeight="1" x14ac:dyDescent="0.2">
      <c r="B52" s="1173"/>
      <c r="C52" s="1174"/>
      <c r="D52" s="104"/>
      <c r="E52" s="1177" t="s">
        <v>43</v>
      </c>
      <c r="F52" s="1177"/>
      <c r="G52" s="1177"/>
      <c r="H52" s="1178"/>
      <c r="I52" s="345">
        <v>30593</v>
      </c>
      <c r="J52" s="346">
        <v>30147</v>
      </c>
      <c r="K52" s="346">
        <v>29152</v>
      </c>
      <c r="L52" s="346">
        <v>28279</v>
      </c>
      <c r="M52" s="347">
        <v>26707</v>
      </c>
    </row>
    <row r="53" spans="2:13" ht="27.75" customHeight="1" thickBot="1" x14ac:dyDescent="0.25">
      <c r="B53" s="1184" t="s">
        <v>19</v>
      </c>
      <c r="C53" s="1185"/>
      <c r="D53" s="108"/>
      <c r="E53" s="1186" t="s">
        <v>44</v>
      </c>
      <c r="F53" s="1186"/>
      <c r="G53" s="1186"/>
      <c r="H53" s="1187"/>
      <c r="I53" s="348">
        <v>2815</v>
      </c>
      <c r="J53" s="349">
        <v>4346</v>
      </c>
      <c r="K53" s="349">
        <v>4980</v>
      </c>
      <c r="L53" s="349">
        <v>6589</v>
      </c>
      <c r="M53" s="350">
        <v>8375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GI7gXy2qQLgJSDVcoeGf3BwCERX/d9+lBM5j9Q0C3czOtxlIMwh3CVCNXzH9VYHVOdYfFMaYLRrGIg5a2eHjw==" saltValue="5Q2zLldG+ZIEUj7aQd6E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120">
        <v>4596</v>
      </c>
      <c r="G55" s="120">
        <v>4087</v>
      </c>
      <c r="H55" s="121">
        <v>3694</v>
      </c>
    </row>
    <row r="56" spans="2:8" ht="52.5" customHeight="1" x14ac:dyDescent="0.2">
      <c r="B56" s="122"/>
      <c r="C56" s="1198" t="s">
        <v>47</v>
      </c>
      <c r="D56" s="1198"/>
      <c r="E56" s="1199"/>
      <c r="F56" s="123">
        <v>2153</v>
      </c>
      <c r="G56" s="123">
        <v>1963</v>
      </c>
      <c r="H56" s="124">
        <v>1641</v>
      </c>
    </row>
    <row r="57" spans="2:8" ht="53.25" customHeight="1" x14ac:dyDescent="0.2">
      <c r="B57" s="122"/>
      <c r="C57" s="1200" t="s">
        <v>48</v>
      </c>
      <c r="D57" s="1200"/>
      <c r="E57" s="1201"/>
      <c r="F57" s="125">
        <v>2533</v>
      </c>
      <c r="G57" s="125">
        <v>2083</v>
      </c>
      <c r="H57" s="126">
        <v>1741</v>
      </c>
    </row>
    <row r="58" spans="2:8" ht="45.75" customHeight="1" x14ac:dyDescent="0.2">
      <c r="B58" s="127"/>
      <c r="C58" s="1188" t="s">
        <v>553</v>
      </c>
      <c r="D58" s="1189"/>
      <c r="E58" s="1190"/>
      <c r="F58" s="128">
        <v>962</v>
      </c>
      <c r="G58" s="128">
        <v>717</v>
      </c>
      <c r="H58" s="129">
        <v>472</v>
      </c>
    </row>
    <row r="59" spans="2:8" ht="45.75" customHeight="1" x14ac:dyDescent="0.2">
      <c r="B59" s="127"/>
      <c r="C59" s="1188" t="s">
        <v>554</v>
      </c>
      <c r="D59" s="1189"/>
      <c r="E59" s="1190"/>
      <c r="F59" s="128">
        <v>352</v>
      </c>
      <c r="G59" s="128">
        <v>444</v>
      </c>
      <c r="H59" s="129">
        <v>397</v>
      </c>
    </row>
    <row r="60" spans="2:8" ht="45.75" customHeight="1" x14ac:dyDescent="0.2">
      <c r="B60" s="127"/>
      <c r="C60" s="1188" t="s">
        <v>555</v>
      </c>
      <c r="D60" s="1189"/>
      <c r="E60" s="1190"/>
      <c r="F60" s="128">
        <v>524</v>
      </c>
      <c r="G60" s="128">
        <v>250</v>
      </c>
      <c r="H60" s="129">
        <v>242</v>
      </c>
    </row>
    <row r="61" spans="2:8" ht="45.75" customHeight="1" x14ac:dyDescent="0.2">
      <c r="B61" s="127"/>
      <c r="C61" s="1188" t="s">
        <v>556</v>
      </c>
      <c r="D61" s="1189"/>
      <c r="E61" s="1190"/>
      <c r="F61" s="128">
        <v>233</v>
      </c>
      <c r="G61" s="128">
        <v>231</v>
      </c>
      <c r="H61" s="129">
        <v>229</v>
      </c>
    </row>
    <row r="62" spans="2:8" ht="45.75" customHeight="1" thickBot="1" x14ac:dyDescent="0.25">
      <c r="B62" s="130"/>
      <c r="C62" s="1191" t="s">
        <v>557</v>
      </c>
      <c r="D62" s="1192"/>
      <c r="E62" s="1193"/>
      <c r="F62" s="131">
        <v>241</v>
      </c>
      <c r="G62" s="131">
        <v>233</v>
      </c>
      <c r="H62" s="132">
        <v>224</v>
      </c>
    </row>
    <row r="63" spans="2:8" ht="52.5" customHeight="1" thickBot="1" x14ac:dyDescent="0.25">
      <c r="B63" s="133"/>
      <c r="C63" s="1194" t="s">
        <v>49</v>
      </c>
      <c r="D63" s="1194"/>
      <c r="E63" s="1195"/>
      <c r="F63" s="134">
        <v>9282</v>
      </c>
      <c r="G63" s="134">
        <v>8132</v>
      </c>
      <c r="H63" s="135">
        <v>7076</v>
      </c>
    </row>
    <row r="64" spans="2:8" ht="13.2" x14ac:dyDescent="0.2"/>
  </sheetData>
  <sheetProtection algorithmName="SHA-512" hashValue="JpjfPPUHkaFbL/NhDUMxOyLF2YzXjLFNytB8qdnpLCpoy3+kQ68P9+InfDegCd1ovP7bHfxfRGOf8aXbXxVyuA==" saltValue="RDOiux+l+XcCZQqEie4A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F9E4D-F599-47AB-9410-FD9752C82F5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569</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v>21.9</v>
      </c>
      <c r="BQ51" s="1231"/>
      <c r="BR51" s="1231"/>
      <c r="BS51" s="1231"/>
      <c r="BT51" s="1231"/>
      <c r="BU51" s="1231"/>
      <c r="BV51" s="1231"/>
      <c r="BW51" s="1231"/>
      <c r="BX51" s="1231">
        <v>33</v>
      </c>
      <c r="BY51" s="1231"/>
      <c r="BZ51" s="1231"/>
      <c r="CA51" s="1231"/>
      <c r="CB51" s="1231"/>
      <c r="CC51" s="1231"/>
      <c r="CD51" s="1231"/>
      <c r="CE51" s="1231"/>
      <c r="CF51" s="1231">
        <v>35.4</v>
      </c>
      <c r="CG51" s="1231"/>
      <c r="CH51" s="1231"/>
      <c r="CI51" s="1231"/>
      <c r="CJ51" s="1231"/>
      <c r="CK51" s="1231"/>
      <c r="CL51" s="1231"/>
      <c r="CM51" s="1231"/>
      <c r="CN51" s="1231">
        <v>48.2</v>
      </c>
      <c r="CO51" s="1231"/>
      <c r="CP51" s="1231"/>
      <c r="CQ51" s="1231"/>
      <c r="CR51" s="1231"/>
      <c r="CS51" s="1231"/>
      <c r="CT51" s="1231"/>
      <c r="CU51" s="1231"/>
      <c r="CV51" s="1231">
        <v>60.8</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59.2</v>
      </c>
      <c r="BQ53" s="1231"/>
      <c r="BR53" s="1231"/>
      <c r="BS53" s="1231"/>
      <c r="BT53" s="1231"/>
      <c r="BU53" s="1231"/>
      <c r="BV53" s="1231"/>
      <c r="BW53" s="1231"/>
      <c r="BX53" s="1231">
        <v>60.6</v>
      </c>
      <c r="BY53" s="1231"/>
      <c r="BZ53" s="1231"/>
      <c r="CA53" s="1231"/>
      <c r="CB53" s="1231"/>
      <c r="CC53" s="1231"/>
      <c r="CD53" s="1231"/>
      <c r="CE53" s="1231"/>
      <c r="CF53" s="1231">
        <v>62.7</v>
      </c>
      <c r="CG53" s="1231"/>
      <c r="CH53" s="1231"/>
      <c r="CI53" s="1231"/>
      <c r="CJ53" s="1231"/>
      <c r="CK53" s="1231"/>
      <c r="CL53" s="1231"/>
      <c r="CM53" s="1231"/>
      <c r="CN53" s="1231">
        <v>64.599999999999994</v>
      </c>
      <c r="CO53" s="1231"/>
      <c r="CP53" s="1231"/>
      <c r="CQ53" s="1231"/>
      <c r="CR53" s="1231"/>
      <c r="CS53" s="1231"/>
      <c r="CT53" s="1231"/>
      <c r="CU53" s="1231"/>
      <c r="CV53" s="1231">
        <v>65.2</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22.7</v>
      </c>
      <c r="BQ55" s="1231"/>
      <c r="BR55" s="1231"/>
      <c r="BS55" s="1231"/>
      <c r="BT55" s="1231"/>
      <c r="BU55" s="1231"/>
      <c r="BV55" s="1231"/>
      <c r="BW55" s="1231"/>
      <c r="BX55" s="1231">
        <v>41.5</v>
      </c>
      <c r="BY55" s="1231"/>
      <c r="BZ55" s="1231"/>
      <c r="CA55" s="1231"/>
      <c r="CB55" s="1231"/>
      <c r="CC55" s="1231"/>
      <c r="CD55" s="1231"/>
      <c r="CE55" s="1231"/>
      <c r="CF55" s="1231">
        <v>23</v>
      </c>
      <c r="CG55" s="1231"/>
      <c r="CH55" s="1231"/>
      <c r="CI55" s="1231"/>
      <c r="CJ55" s="1231"/>
      <c r="CK55" s="1231"/>
      <c r="CL55" s="1231"/>
      <c r="CM55" s="1231"/>
      <c r="CN55" s="1231">
        <v>15.5</v>
      </c>
      <c r="CO55" s="1231"/>
      <c r="CP55" s="1231"/>
      <c r="CQ55" s="1231"/>
      <c r="CR55" s="1231"/>
      <c r="CS55" s="1231"/>
      <c r="CT55" s="1231"/>
      <c r="CU55" s="1231"/>
      <c r="CV55" s="1231">
        <v>13</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60.6</v>
      </c>
      <c r="BQ57" s="1231"/>
      <c r="BR57" s="1231"/>
      <c r="BS57" s="1231"/>
      <c r="BT57" s="1231"/>
      <c r="BU57" s="1231"/>
      <c r="BV57" s="1231"/>
      <c r="BW57" s="1231"/>
      <c r="BX57" s="1231">
        <v>61.7</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574</v>
      </c>
    </row>
    <row r="64" spans="1:109" ht="13.2" x14ac:dyDescent="0.2">
      <c r="B64" s="259"/>
      <c r="G64" s="1208"/>
      <c r="I64" s="1240"/>
      <c r="J64" s="1240"/>
      <c r="K64" s="1240"/>
      <c r="L64" s="1240"/>
      <c r="M64" s="1240"/>
      <c r="N64" s="1241"/>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569</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v>21.9</v>
      </c>
      <c r="BQ73" s="1231"/>
      <c r="BR73" s="1231"/>
      <c r="BS73" s="1231"/>
      <c r="BT73" s="1231"/>
      <c r="BU73" s="1231"/>
      <c r="BV73" s="1231"/>
      <c r="BW73" s="1231"/>
      <c r="BX73" s="1231">
        <v>33</v>
      </c>
      <c r="BY73" s="1231"/>
      <c r="BZ73" s="1231"/>
      <c r="CA73" s="1231"/>
      <c r="CB73" s="1231"/>
      <c r="CC73" s="1231"/>
      <c r="CD73" s="1231"/>
      <c r="CE73" s="1231"/>
      <c r="CF73" s="1231">
        <v>35.4</v>
      </c>
      <c r="CG73" s="1231"/>
      <c r="CH73" s="1231"/>
      <c r="CI73" s="1231"/>
      <c r="CJ73" s="1231"/>
      <c r="CK73" s="1231"/>
      <c r="CL73" s="1231"/>
      <c r="CM73" s="1231"/>
      <c r="CN73" s="1231">
        <v>48.2</v>
      </c>
      <c r="CO73" s="1231"/>
      <c r="CP73" s="1231"/>
      <c r="CQ73" s="1231"/>
      <c r="CR73" s="1231"/>
      <c r="CS73" s="1231"/>
      <c r="CT73" s="1231"/>
      <c r="CU73" s="1231"/>
      <c r="CV73" s="1231">
        <v>60.8</v>
      </c>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7</v>
      </c>
      <c r="BQ75" s="1231"/>
      <c r="BR75" s="1231"/>
      <c r="BS75" s="1231"/>
      <c r="BT75" s="1231"/>
      <c r="BU75" s="1231"/>
      <c r="BV75" s="1231"/>
      <c r="BW75" s="1231"/>
      <c r="BX75" s="1231">
        <v>7.4</v>
      </c>
      <c r="BY75" s="1231"/>
      <c r="BZ75" s="1231"/>
      <c r="CA75" s="1231"/>
      <c r="CB75" s="1231"/>
      <c r="CC75" s="1231"/>
      <c r="CD75" s="1231"/>
      <c r="CE75" s="1231"/>
      <c r="CF75" s="1231">
        <v>7.7</v>
      </c>
      <c r="CG75" s="1231"/>
      <c r="CH75" s="1231"/>
      <c r="CI75" s="1231"/>
      <c r="CJ75" s="1231"/>
      <c r="CK75" s="1231"/>
      <c r="CL75" s="1231"/>
      <c r="CM75" s="1231"/>
      <c r="CN75" s="1231">
        <v>8.1</v>
      </c>
      <c r="CO75" s="1231"/>
      <c r="CP75" s="1231"/>
      <c r="CQ75" s="1231"/>
      <c r="CR75" s="1231"/>
      <c r="CS75" s="1231"/>
      <c r="CT75" s="1231"/>
      <c r="CU75" s="1231"/>
      <c r="CV75" s="1231">
        <v>8.6999999999999993</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22.7</v>
      </c>
      <c r="BQ77" s="1231"/>
      <c r="BR77" s="1231"/>
      <c r="BS77" s="1231"/>
      <c r="BT77" s="1231"/>
      <c r="BU77" s="1231"/>
      <c r="BV77" s="1231"/>
      <c r="BW77" s="1231"/>
      <c r="BX77" s="1231">
        <v>41.5</v>
      </c>
      <c r="BY77" s="1231"/>
      <c r="BZ77" s="1231"/>
      <c r="CA77" s="1231"/>
      <c r="CB77" s="1231"/>
      <c r="CC77" s="1231"/>
      <c r="CD77" s="1231"/>
      <c r="CE77" s="1231"/>
      <c r="CF77" s="1231">
        <v>23</v>
      </c>
      <c r="CG77" s="1231"/>
      <c r="CH77" s="1231"/>
      <c r="CI77" s="1231"/>
      <c r="CJ77" s="1231"/>
      <c r="CK77" s="1231"/>
      <c r="CL77" s="1231"/>
      <c r="CM77" s="1231"/>
      <c r="CN77" s="1231">
        <v>15.5</v>
      </c>
      <c r="CO77" s="1231"/>
      <c r="CP77" s="1231"/>
      <c r="CQ77" s="1231"/>
      <c r="CR77" s="1231"/>
      <c r="CS77" s="1231"/>
      <c r="CT77" s="1231"/>
      <c r="CU77" s="1231"/>
      <c r="CV77" s="1231">
        <v>13</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9.1999999999999993</v>
      </c>
      <c r="BY79" s="1231"/>
      <c r="BZ79" s="1231"/>
      <c r="CA79" s="1231"/>
      <c r="CB79" s="1231"/>
      <c r="CC79" s="1231"/>
      <c r="CD79" s="1231"/>
      <c r="CE79" s="1231"/>
      <c r="CF79" s="1231">
        <v>8.1999999999999993</v>
      </c>
      <c r="CG79" s="1231"/>
      <c r="CH79" s="1231"/>
      <c r="CI79" s="1231"/>
      <c r="CJ79" s="1231"/>
      <c r="CK79" s="1231"/>
      <c r="CL79" s="1231"/>
      <c r="CM79" s="1231"/>
      <c r="CN79" s="1231">
        <v>8</v>
      </c>
      <c r="CO79" s="1231"/>
      <c r="CP79" s="1231"/>
      <c r="CQ79" s="1231"/>
      <c r="CR79" s="1231"/>
      <c r="CS79" s="1231"/>
      <c r="CT79" s="1231"/>
      <c r="CU79" s="1231"/>
      <c r="CV79" s="1231">
        <v>8.1999999999999993</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TO5Ydk5zKFF0uLhMhUji+BIR3fIC4QJep1nZ0zdh/D2vK+KTGDz0ED9mxv7ygRNmQXTTJYhGKmLUB735VRUgiA==" saltValue="snwhO9DfQ6v92nYyrK7FS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33B16-3CF8-417B-B19D-95E78951929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4Me4pyh3NYicfuRec3J2Vw26KObaWRvAzfTYi7hChhT9FYIIIugbs/ICwvYbCTt2K1tqoeW/DVg8HNu1MDX69Q==" saltValue="IAiT/+tvOVzLN0noO+5Q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C55CC-67E2-4E12-B997-96EB4CBED6E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t2t+ghovVCTEUpVofmIRANt2A/FNcgxX32GP/JDFx1Yxt6xU+R/19/LGdRnAIexxpu7Hc9IKDgb7BMc8BUpC3Q==" saltValue="AbbgTcwPqqpDA+cZ/vkF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54282</v>
      </c>
      <c r="E3" s="154"/>
      <c r="F3" s="155">
        <v>70166</v>
      </c>
      <c r="G3" s="156"/>
      <c r="H3" s="157"/>
    </row>
    <row r="4" spans="1:8" x14ac:dyDescent="0.2">
      <c r="A4" s="158"/>
      <c r="B4" s="159"/>
      <c r="C4" s="160"/>
      <c r="D4" s="161">
        <v>27823</v>
      </c>
      <c r="E4" s="162"/>
      <c r="F4" s="163">
        <v>36115</v>
      </c>
      <c r="G4" s="164"/>
      <c r="H4" s="165"/>
    </row>
    <row r="5" spans="1:8" x14ac:dyDescent="0.2">
      <c r="A5" s="146" t="s">
        <v>523</v>
      </c>
      <c r="B5" s="151"/>
      <c r="C5" s="152"/>
      <c r="D5" s="153">
        <v>67221</v>
      </c>
      <c r="E5" s="154"/>
      <c r="F5" s="155">
        <v>92632</v>
      </c>
      <c r="G5" s="156"/>
      <c r="H5" s="157"/>
    </row>
    <row r="6" spans="1:8" x14ac:dyDescent="0.2">
      <c r="A6" s="158"/>
      <c r="B6" s="159"/>
      <c r="C6" s="160"/>
      <c r="D6" s="161">
        <v>23142</v>
      </c>
      <c r="E6" s="162"/>
      <c r="F6" s="163">
        <v>47978</v>
      </c>
      <c r="G6" s="164"/>
      <c r="H6" s="165"/>
    </row>
    <row r="7" spans="1:8" x14ac:dyDescent="0.2">
      <c r="A7" s="146" t="s">
        <v>524</v>
      </c>
      <c r="B7" s="151"/>
      <c r="C7" s="152"/>
      <c r="D7" s="153">
        <v>58884</v>
      </c>
      <c r="E7" s="154"/>
      <c r="F7" s="155">
        <v>71279</v>
      </c>
      <c r="G7" s="156"/>
      <c r="H7" s="157"/>
    </row>
    <row r="8" spans="1:8" x14ac:dyDescent="0.2">
      <c r="A8" s="158"/>
      <c r="B8" s="159"/>
      <c r="C8" s="160"/>
      <c r="D8" s="161">
        <v>27871</v>
      </c>
      <c r="E8" s="162"/>
      <c r="F8" s="163">
        <v>36731</v>
      </c>
      <c r="G8" s="164"/>
      <c r="H8" s="165"/>
    </row>
    <row r="9" spans="1:8" x14ac:dyDescent="0.2">
      <c r="A9" s="146" t="s">
        <v>525</v>
      </c>
      <c r="B9" s="151"/>
      <c r="C9" s="152"/>
      <c r="D9" s="153">
        <v>75001</v>
      </c>
      <c r="E9" s="154"/>
      <c r="F9" s="155">
        <v>74994</v>
      </c>
      <c r="G9" s="156"/>
      <c r="H9" s="157"/>
    </row>
    <row r="10" spans="1:8" x14ac:dyDescent="0.2">
      <c r="A10" s="158"/>
      <c r="B10" s="159"/>
      <c r="C10" s="160"/>
      <c r="D10" s="161">
        <v>42809</v>
      </c>
      <c r="E10" s="162"/>
      <c r="F10" s="163">
        <v>36188</v>
      </c>
      <c r="G10" s="164"/>
      <c r="H10" s="165"/>
    </row>
    <row r="11" spans="1:8" x14ac:dyDescent="0.2">
      <c r="A11" s="146" t="s">
        <v>526</v>
      </c>
      <c r="B11" s="151"/>
      <c r="C11" s="152"/>
      <c r="D11" s="153">
        <v>84216</v>
      </c>
      <c r="E11" s="154"/>
      <c r="F11" s="155">
        <v>71849</v>
      </c>
      <c r="G11" s="156"/>
      <c r="H11" s="157"/>
    </row>
    <row r="12" spans="1:8" x14ac:dyDescent="0.2">
      <c r="A12" s="158"/>
      <c r="B12" s="159"/>
      <c r="C12" s="166"/>
      <c r="D12" s="161">
        <v>53991</v>
      </c>
      <c r="E12" s="162"/>
      <c r="F12" s="163">
        <v>36144</v>
      </c>
      <c r="G12" s="164"/>
      <c r="H12" s="165"/>
    </row>
    <row r="13" spans="1:8" x14ac:dyDescent="0.2">
      <c r="A13" s="146"/>
      <c r="B13" s="151"/>
      <c r="C13" s="152"/>
      <c r="D13" s="153">
        <v>67921</v>
      </c>
      <c r="E13" s="154"/>
      <c r="F13" s="155">
        <v>76184</v>
      </c>
      <c r="G13" s="167"/>
      <c r="H13" s="157"/>
    </row>
    <row r="14" spans="1:8" x14ac:dyDescent="0.2">
      <c r="A14" s="158"/>
      <c r="B14" s="159"/>
      <c r="C14" s="160"/>
      <c r="D14" s="161">
        <v>35127</v>
      </c>
      <c r="E14" s="162"/>
      <c r="F14" s="163">
        <v>38631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4.2300000000000004</v>
      </c>
      <c r="C19" s="168">
        <f>ROUND(VALUE(SUBSTITUTE(実質収支比率等に係る経年分析!G$48,"▲","-")),2)</f>
        <v>5.58</v>
      </c>
      <c r="D19" s="168">
        <f>ROUND(VALUE(SUBSTITUTE(実質収支比率等に係る経年分析!H$48,"▲","-")),2)</f>
        <v>6.19</v>
      </c>
      <c r="E19" s="168">
        <f>ROUND(VALUE(SUBSTITUTE(実質収支比率等に係る経年分析!I$48,"▲","-")),2)</f>
        <v>6.62</v>
      </c>
      <c r="F19" s="168">
        <f>ROUND(VALUE(SUBSTITUTE(実質収支比率等に係る経年分析!J$48,"▲","-")),2)</f>
        <v>7.39</v>
      </c>
    </row>
    <row r="20" spans="1:11" x14ac:dyDescent="0.2">
      <c r="A20" s="168" t="s">
        <v>53</v>
      </c>
      <c r="B20" s="168">
        <f>ROUND(VALUE(SUBSTITUTE(実質収支比率等に係る経年分析!F$47,"▲","-")),2)</f>
        <v>34.58</v>
      </c>
      <c r="C20" s="168">
        <f>ROUND(VALUE(SUBSTITUTE(実質収支比率等に係る経年分析!G$47,"▲","-")),2)</f>
        <v>29.63</v>
      </c>
      <c r="D20" s="168">
        <f>ROUND(VALUE(SUBSTITUTE(実質収支比率等に係る経年分析!H$47,"▲","-")),2)</f>
        <v>27.03</v>
      </c>
      <c r="E20" s="168">
        <f>ROUND(VALUE(SUBSTITUTE(実質収支比率等に係る経年分析!I$47,"▲","-")),2)</f>
        <v>24.59</v>
      </c>
      <c r="F20" s="168">
        <f>ROUND(VALUE(SUBSTITUTE(実質収支比率等に係る経年分析!J$47,"▲","-")),2)</f>
        <v>22.01</v>
      </c>
    </row>
    <row r="21" spans="1:11" x14ac:dyDescent="0.2">
      <c r="A21" s="168" t="s">
        <v>54</v>
      </c>
      <c r="B21" s="168">
        <f>IF(ISNUMBER(VALUE(SUBSTITUTE(実質収支比率等に係る経年分析!F$49,"▲","-"))),ROUND(VALUE(SUBSTITUTE(実質収支比率等に係る経年分析!F$49,"▲","-")),2),NA())</f>
        <v>-3.96</v>
      </c>
      <c r="C21" s="168">
        <f>IF(ISNUMBER(VALUE(SUBSTITUTE(実質収支比率等に係る経年分析!G$49,"▲","-"))),ROUND(VALUE(SUBSTITUTE(実質収支比率等に係る経年分析!G$49,"▲","-")),2),NA())</f>
        <v>-2.74</v>
      </c>
      <c r="D21" s="168">
        <f>IF(ISNUMBER(VALUE(SUBSTITUTE(実質収支比率等に係る経年分析!H$49,"▲","-"))),ROUND(VALUE(SUBSTITUTE(実質収支比率等に係る経年分析!H$49,"▲","-")),2),NA())</f>
        <v>7.0000000000000007E-2</v>
      </c>
      <c r="E21" s="168">
        <f>IF(ISNUMBER(VALUE(SUBSTITUTE(実質収支比率等に係る経年分析!I$49,"▲","-"))),ROUND(VALUE(SUBSTITUTE(実質収支比率等に係る経年分析!I$49,"▲","-")),2),NA())</f>
        <v>-2.77</v>
      </c>
      <c r="F21" s="168">
        <f>IF(ISNUMBER(VALUE(SUBSTITUTE(実質収支比率等に係る経年分析!J$49,"▲","-"))),ROUND(VALUE(SUBSTITUTE(実質収支比率等に係る経年分析!J$49,"▲","-")),2),NA())</f>
        <v>-1.51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能代市簡易水道事業会計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能代市浄化槽整備事業特別会計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2">
      <c r="A31" s="169" t="str">
        <f>IF(連結実質赤字比率に係る赤字・黒字の構成分析!C$39="",NA(),連結実質赤字比率に係る赤字・黒字の構成分析!C$39)</f>
        <v>能代市工業用水道事業会計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能代市国民健康保険特別会計（事業勘定）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v>
      </c>
    </row>
    <row r="33" spans="1:16" x14ac:dyDescent="0.2">
      <c r="A33" s="169" t="str">
        <f>IF(連結実質赤字比率に係る赤字・黒字の構成分析!C$37="",NA(),連結実質赤字比率に係る赤字・黒字の構成分析!C$37)</f>
        <v>能代市介護保険特別会計（保険事業勘定）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1.89</v>
      </c>
    </row>
    <row r="34" spans="1:16" x14ac:dyDescent="0.2">
      <c r="A34" s="169" t="str">
        <f>IF(連結実質赤字比率に係る赤字・黒字の構成分析!C$36="",NA(),連結実質赤字比率に係る赤字・黒字の構成分析!C$36)</f>
        <v>能代市水道事業会計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3.33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4.2300000000000004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5.58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6.18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6.62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7.38</v>
      </c>
    </row>
    <row r="36" spans="1:16" x14ac:dyDescent="0.2">
      <c r="A36" s="169" t="str">
        <f>IF(連結実質赤字比率に係る赤字・黒字の構成分析!C$34="",NA(),連結実質赤字比率に係る赤字・黒字の構成分析!C$34)</f>
        <v>能代市下水道事業会計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4.3499999999999996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5.44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9.5299999999999994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2961</v>
      </c>
      <c r="E42" s="170"/>
      <c r="F42" s="170"/>
      <c r="G42" s="170">
        <f>'実質公債費比率（分子）の構造'!L$52</f>
        <v>3011</v>
      </c>
      <c r="H42" s="170"/>
      <c r="I42" s="170"/>
      <c r="J42" s="170">
        <f>'実質公債費比率（分子）の構造'!M$52</f>
        <v>3082</v>
      </c>
      <c r="K42" s="170"/>
      <c r="L42" s="170"/>
      <c r="M42" s="170">
        <f>'実質公債費比率（分子）の構造'!N$52</f>
        <v>3051</v>
      </c>
      <c r="N42" s="170"/>
      <c r="O42" s="170"/>
      <c r="P42" s="170">
        <f>'実質公債費比率（分子）の構造'!O$52</f>
        <v>3107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14</v>
      </c>
      <c r="I44" s="170"/>
      <c r="J44" s="170"/>
      <c r="K44" s="170">
        <f>'実質公債費比率（分子）の構造'!N$50</f>
        <v>4</v>
      </c>
      <c r="L44" s="170"/>
      <c r="M44" s="170"/>
      <c r="N44" s="170">
        <f>'実質公債費比率（分子）の構造'!O$50</f>
        <v>5</v>
      </c>
      <c r="O44" s="170"/>
      <c r="P44" s="170"/>
    </row>
    <row r="45" spans="1:16" x14ac:dyDescent="0.2">
      <c r="A45" s="170" t="s">
        <v>63</v>
      </c>
      <c r="B45" s="170">
        <f>'実質公債費比率（分子）の構造'!K$49</f>
        <v>14</v>
      </c>
      <c r="C45" s="170"/>
      <c r="D45" s="170"/>
      <c r="E45" s="170">
        <f>'実質公債費比率（分子）の構造'!L$49</f>
        <v>2</v>
      </c>
      <c r="F45" s="170"/>
      <c r="G45" s="170"/>
      <c r="H45" s="170">
        <f>'実質公債費比率（分子）の構造'!M$49</f>
        <v>2</v>
      </c>
      <c r="I45" s="170"/>
      <c r="J45" s="170"/>
      <c r="K45" s="170">
        <f>'実質公債費比率（分子）の構造'!N$49</f>
        <v>2</v>
      </c>
      <c r="L45" s="170"/>
      <c r="M45" s="170"/>
      <c r="N45" s="170">
        <f>'実質公債費比率（分子）の構造'!O$49</f>
        <v>2</v>
      </c>
      <c r="O45" s="170"/>
      <c r="P45" s="170"/>
    </row>
    <row r="46" spans="1:16" x14ac:dyDescent="0.2">
      <c r="A46" s="170" t="s">
        <v>64</v>
      </c>
      <c r="B46" s="170">
        <f>'実質公債費比率（分子）の構造'!K$48</f>
        <v>620</v>
      </c>
      <c r="C46" s="170"/>
      <c r="D46" s="170"/>
      <c r="E46" s="170">
        <f>'実質公債費比率（分子）の構造'!L$48</f>
        <v>667</v>
      </c>
      <c r="F46" s="170"/>
      <c r="G46" s="170"/>
      <c r="H46" s="170">
        <f>'実質公債費比率（分子）の構造'!M$48</f>
        <v>682</v>
      </c>
      <c r="I46" s="170"/>
      <c r="J46" s="170"/>
      <c r="K46" s="170">
        <f>'実質公債費比率（分子）の構造'!N$48</f>
        <v>706</v>
      </c>
      <c r="L46" s="170"/>
      <c r="M46" s="170"/>
      <c r="N46" s="170">
        <f>'実質公債費比率（分子）の構造'!O$48</f>
        <v>741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3310</v>
      </c>
      <c r="C49" s="170"/>
      <c r="D49" s="170"/>
      <c r="E49" s="170">
        <f>'実質公債費比率（分子）の構造'!L$45</f>
        <v>3360</v>
      </c>
      <c r="F49" s="170"/>
      <c r="G49" s="170"/>
      <c r="H49" s="170">
        <f>'実質公債費比率（分子）の構造'!M$45</f>
        <v>3478</v>
      </c>
      <c r="I49" s="170"/>
      <c r="J49" s="170"/>
      <c r="K49" s="170">
        <f>'実質公債費比率（分子）の構造'!N$45</f>
        <v>3547</v>
      </c>
      <c r="L49" s="170"/>
      <c r="M49" s="170"/>
      <c r="N49" s="170">
        <f>'実質公債費比率（分子）の構造'!O$45</f>
        <v>3678</v>
      </c>
      <c r="O49" s="170"/>
      <c r="P49" s="170"/>
    </row>
    <row r="50" spans="1:16" x14ac:dyDescent="0.2">
      <c r="A50" s="170" t="s">
        <v>67</v>
      </c>
      <c r="B50" s="170" t="e">
        <f>NA()</f>
        <v>#N/A</v>
      </c>
      <c r="C50" s="170">
        <f>IF(ISNUMBER('実質公債費比率（分子）の構造'!K$53),'実質公債費比率（分子）の構造'!K$53,NA())</f>
        <v>983</v>
      </c>
      <c r="D50" s="170" t="e">
        <f>NA()</f>
        <v>#N/A</v>
      </c>
      <c r="E50" s="170" t="e">
        <f>NA()</f>
        <v>#N/A</v>
      </c>
      <c r="F50" s="170">
        <f>IF(ISNUMBER('実質公債費比率（分子）の構造'!L$53),'実質公債費比率（分子）の構造'!L$53,NA())</f>
        <v>1018</v>
      </c>
      <c r="G50" s="170" t="e">
        <f>NA()</f>
        <v>#N/A</v>
      </c>
      <c r="H50" s="170" t="e">
        <f>NA()</f>
        <v>#N/A</v>
      </c>
      <c r="I50" s="170">
        <f>IF(ISNUMBER('実質公債費比率（分子）の構造'!M$53),'実質公債費比率（分子）の構造'!M$53,NA())</f>
        <v>1094</v>
      </c>
      <c r="J50" s="170" t="e">
        <f>NA()</f>
        <v>#N/A</v>
      </c>
      <c r="K50" s="170" t="e">
        <f>NA()</f>
        <v>#N/A</v>
      </c>
      <c r="L50" s="170">
        <f>IF(ISNUMBER('実質公債費比率（分子）の構造'!N$53),'実質公債費比率（分子）の構造'!N$53,NA())</f>
        <v>1208</v>
      </c>
      <c r="M50" s="170" t="e">
        <f>NA()</f>
        <v>#N/A</v>
      </c>
      <c r="N50" s="170" t="e">
        <f>NA()</f>
        <v>#N/A</v>
      </c>
      <c r="O50" s="170">
        <f>IF(ISNUMBER('実質公債費比率（分子）の構造'!O$53),'実質公債費比率（分子）の構造'!O$53,NA())</f>
        <v>1319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30593</v>
      </c>
      <c r="E56" s="169"/>
      <c r="F56" s="169"/>
      <c r="G56" s="169">
        <f>'将来負担比率（分子）の構造'!J$52</f>
        <v>30147</v>
      </c>
      <c r="H56" s="169"/>
      <c r="I56" s="169"/>
      <c r="J56" s="169">
        <f>'将来負担比率（分子）の構造'!K$52</f>
        <v>29152</v>
      </c>
      <c r="K56" s="169"/>
      <c r="L56" s="169"/>
      <c r="M56" s="169">
        <f>'将来負担比率（分子）の構造'!L$52</f>
        <v>28279</v>
      </c>
      <c r="N56" s="169"/>
      <c r="O56" s="169"/>
      <c r="P56" s="169">
        <f>'将来負担比率（分子）の構造'!M$52</f>
        <v>26707</v>
      </c>
    </row>
    <row r="57" spans="1:16" x14ac:dyDescent="0.2">
      <c r="A57" s="169" t="s">
        <v>42</v>
      </c>
      <c r="B57" s="169"/>
      <c r="C57" s="169"/>
      <c r="D57" s="169">
        <f>'将来負担比率（分子）の構造'!I$51</f>
        <v>1843</v>
      </c>
      <c r="E57" s="169"/>
      <c r="F57" s="169"/>
      <c r="G57" s="169">
        <f>'将来負担比率（分子）の構造'!J$51</f>
        <v>1440</v>
      </c>
      <c r="H57" s="169"/>
      <c r="I57" s="169"/>
      <c r="J57" s="169">
        <f>'将来負担比率（分子）の構造'!K$51</f>
        <v>1073</v>
      </c>
      <c r="K57" s="169"/>
      <c r="L57" s="169"/>
      <c r="M57" s="169">
        <f>'将来負担比率（分子）の構造'!L$51</f>
        <v>1141</v>
      </c>
      <c r="N57" s="169"/>
      <c r="O57" s="169"/>
      <c r="P57" s="169">
        <f>'将来負担比率（分子）の構造'!M$51</f>
        <v>1188</v>
      </c>
    </row>
    <row r="58" spans="1:16" x14ac:dyDescent="0.2">
      <c r="A58" s="169" t="s">
        <v>41</v>
      </c>
      <c r="B58" s="169"/>
      <c r="C58" s="169"/>
      <c r="D58" s="169">
        <f>'将来負担比率（分子）の構造'!I$50</f>
        <v>10179</v>
      </c>
      <c r="E58" s="169"/>
      <c r="F58" s="169"/>
      <c r="G58" s="169">
        <f>'将来負担比率（分子）の構造'!J$50</f>
        <v>9466</v>
      </c>
      <c r="H58" s="169"/>
      <c r="I58" s="169"/>
      <c r="J58" s="169">
        <f>'将来負担比率（分子）の構造'!K$50</f>
        <v>9365</v>
      </c>
      <c r="K58" s="169"/>
      <c r="L58" s="169"/>
      <c r="M58" s="169">
        <f>'将来負担比率（分子）の構造'!L$50</f>
        <v>8605</v>
      </c>
      <c r="N58" s="169"/>
      <c r="O58" s="169"/>
      <c r="P58" s="169">
        <f>'将来負担比率（分子）の構造'!M$50</f>
        <v>7723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2890</v>
      </c>
      <c r="C62" s="169"/>
      <c r="D62" s="169"/>
      <c r="E62" s="169">
        <f>'将来負担比率（分子）の構造'!J$45</f>
        <v>2945</v>
      </c>
      <c r="F62" s="169"/>
      <c r="G62" s="169"/>
      <c r="H62" s="169">
        <f>'将来負担比率（分子）の構造'!K$45</f>
        <v>3072</v>
      </c>
      <c r="I62" s="169"/>
      <c r="J62" s="169"/>
      <c r="K62" s="169">
        <f>'将来負担比率（分子）の構造'!L$45</f>
        <v>3224</v>
      </c>
      <c r="L62" s="169"/>
      <c r="M62" s="169"/>
      <c r="N62" s="169">
        <f>'将来負担比率（分子）の構造'!M$45</f>
        <v>3085</v>
      </c>
      <c r="O62" s="169"/>
      <c r="P62" s="169"/>
    </row>
    <row r="63" spans="1:16" x14ac:dyDescent="0.2">
      <c r="A63" s="169" t="s">
        <v>34</v>
      </c>
      <c r="B63" s="169">
        <f>'将来負担比率（分子）の構造'!I$44</f>
        <v>7</v>
      </c>
      <c r="C63" s="169"/>
      <c r="D63" s="169"/>
      <c r="E63" s="169">
        <f>'将来負担比率（分子）の構造'!J$44</f>
        <v>5</v>
      </c>
      <c r="F63" s="169"/>
      <c r="G63" s="169"/>
      <c r="H63" s="169">
        <f>'将来負担比率（分子）の構造'!K$44</f>
        <v>4</v>
      </c>
      <c r="I63" s="169"/>
      <c r="J63" s="169"/>
      <c r="K63" s="169">
        <f>'将来負担比率（分子）の構造'!L$44</f>
        <v>2</v>
      </c>
      <c r="L63" s="169"/>
      <c r="M63" s="169"/>
      <c r="N63" s="169" t="str">
        <f>'将来負担比率（分子）の構造'!M$44</f>
        <v>-</v>
      </c>
      <c r="O63" s="169"/>
      <c r="P63" s="169"/>
    </row>
    <row r="64" spans="1:16" x14ac:dyDescent="0.2">
      <c r="A64" s="169" t="s">
        <v>33</v>
      </c>
      <c r="B64" s="169">
        <f>'将来負担比率（分子）の構造'!I$43</f>
        <v>10119</v>
      </c>
      <c r="C64" s="169"/>
      <c r="D64" s="169"/>
      <c r="E64" s="169">
        <f>'将来負担比率（分子）の構造'!J$43</f>
        <v>10666</v>
      </c>
      <c r="F64" s="169"/>
      <c r="G64" s="169"/>
      <c r="H64" s="169">
        <f>'将来負担比率（分子）の構造'!K$43</f>
        <v>10471</v>
      </c>
      <c r="I64" s="169"/>
      <c r="J64" s="169"/>
      <c r="K64" s="169">
        <f>'将来負担比率（分子）の構造'!L$43</f>
        <v>11412</v>
      </c>
      <c r="L64" s="169"/>
      <c r="M64" s="169"/>
      <c r="N64" s="169">
        <f>'将来負担比率（分子）の構造'!M$43</f>
        <v>11604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32415</v>
      </c>
      <c r="C66" s="169"/>
      <c r="D66" s="169"/>
      <c r="E66" s="169">
        <f>'将来負担比率（分子）の構造'!J$41</f>
        <v>31783</v>
      </c>
      <c r="F66" s="169"/>
      <c r="G66" s="169"/>
      <c r="H66" s="169">
        <f>'将来負担比率（分子）の構造'!K$41</f>
        <v>31024</v>
      </c>
      <c r="I66" s="169"/>
      <c r="J66" s="169"/>
      <c r="K66" s="169">
        <f>'将来負担比率（分子）の構造'!L$41</f>
        <v>29975</v>
      </c>
      <c r="L66" s="169"/>
      <c r="M66" s="169"/>
      <c r="N66" s="169">
        <f>'将来負担比率（分子）の構造'!M$41</f>
        <v>29304</v>
      </c>
      <c r="O66" s="169"/>
      <c r="P66" s="169"/>
    </row>
    <row r="67" spans="1:16" x14ac:dyDescent="0.2">
      <c r="A67" s="169" t="s">
        <v>71</v>
      </c>
      <c r="B67" s="169" t="e">
        <f>NA()</f>
        <v>#N/A</v>
      </c>
      <c r="C67" s="169">
        <f>IF(ISNUMBER('将来負担比率（分子）の構造'!I$53), IF('将来負担比率（分子）の構造'!I$53 &lt; 0, 0, '将来負担比率（分子）の構造'!I$53), NA())</f>
        <v>2815</v>
      </c>
      <c r="D67" s="169" t="e">
        <f>NA()</f>
        <v>#N/A</v>
      </c>
      <c r="E67" s="169" t="e">
        <f>NA()</f>
        <v>#N/A</v>
      </c>
      <c r="F67" s="169">
        <f>IF(ISNUMBER('将来負担比率（分子）の構造'!J$53), IF('将来負担比率（分子）の構造'!J$53 &lt; 0, 0, '将来負担比率（分子）の構造'!J$53), NA())</f>
        <v>4346</v>
      </c>
      <c r="G67" s="169" t="e">
        <f>NA()</f>
        <v>#N/A</v>
      </c>
      <c r="H67" s="169" t="e">
        <f>NA()</f>
        <v>#N/A</v>
      </c>
      <c r="I67" s="169">
        <f>IF(ISNUMBER('将来負担比率（分子）の構造'!K$53), IF('将来負担比率（分子）の構造'!K$53 &lt; 0, 0, '将来負担比率（分子）の構造'!K$53), NA())</f>
        <v>4980</v>
      </c>
      <c r="J67" s="169" t="e">
        <f>NA()</f>
        <v>#N/A</v>
      </c>
      <c r="K67" s="169" t="e">
        <f>NA()</f>
        <v>#N/A</v>
      </c>
      <c r="L67" s="169">
        <f>IF(ISNUMBER('将来負担比率（分子）の構造'!L$53), IF('将来負担比率（分子）の構造'!L$53 &lt; 0, 0, '将来負担比率（分子）の構造'!L$53), NA())</f>
        <v>6589</v>
      </c>
      <c r="M67" s="169" t="e">
        <f>NA()</f>
        <v>#N/A</v>
      </c>
      <c r="N67" s="169" t="e">
        <f>NA()</f>
        <v>#N/A</v>
      </c>
      <c r="O67" s="169">
        <f>IF(ISNUMBER('将来負担比率（分子）の構造'!M$53), IF('将来負担比率（分子）の構造'!M$53 &lt; 0, 0, '将来負担比率（分子）の構造'!M$53), NA())</f>
        <v>8375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4596</v>
      </c>
      <c r="C72" s="173">
        <f>基金残高に係る経年分析!G55</f>
        <v>4087</v>
      </c>
      <c r="D72" s="173">
        <f>基金残高に係る経年分析!H55</f>
        <v>3694</v>
      </c>
    </row>
    <row r="73" spans="1:16" x14ac:dyDescent="0.2">
      <c r="A73" s="172" t="s">
        <v>74</v>
      </c>
      <c r="B73" s="173">
        <f>基金残高に係る経年分析!F56</f>
        <v>2153</v>
      </c>
      <c r="C73" s="173">
        <f>基金残高に係る経年分析!G56</f>
        <v>1963</v>
      </c>
      <c r="D73" s="173">
        <f>基金残高に係る経年分析!H56</f>
        <v>1641</v>
      </c>
    </row>
    <row r="74" spans="1:16" x14ac:dyDescent="0.2">
      <c r="A74" s="172" t="s">
        <v>75</v>
      </c>
      <c r="B74" s="173">
        <f>基金残高に係る経年分析!F57</f>
        <v>2533</v>
      </c>
      <c r="C74" s="173">
        <f>基金残高に係る経年分析!G57</f>
        <v>2083</v>
      </c>
      <c r="D74" s="173">
        <f>基金残高に係る経年分析!H57</f>
        <v>1741</v>
      </c>
    </row>
  </sheetData>
  <sheetProtection algorithmName="SHA-512" hashValue="IshZidcVlm4lnlNJSHNr5rOT15XEwjzz1B24UdigVgQl24nopM7NOBu/ITqDwa69J9EK/OPwJ256KSxQoMim8Q==" saltValue="KMYAsAxa6N5lk4UrmBYf2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7751844</v>
      </c>
      <c r="S5" s="600"/>
      <c r="T5" s="600"/>
      <c r="U5" s="600"/>
      <c r="V5" s="600"/>
      <c r="W5" s="600"/>
      <c r="X5" s="600"/>
      <c r="Y5" s="601"/>
      <c r="Z5" s="602">
        <v>22.4</v>
      </c>
      <c r="AA5" s="602"/>
      <c r="AB5" s="602"/>
      <c r="AC5" s="602"/>
      <c r="AD5" s="603">
        <v>7751844</v>
      </c>
      <c r="AE5" s="603"/>
      <c r="AF5" s="603"/>
      <c r="AG5" s="603"/>
      <c r="AH5" s="603"/>
      <c r="AI5" s="603"/>
      <c r="AJ5" s="603"/>
      <c r="AK5" s="603"/>
      <c r="AL5" s="604">
        <v>46</v>
      </c>
      <c r="AM5" s="605"/>
      <c r="AN5" s="605"/>
      <c r="AO5" s="606"/>
      <c r="AP5" s="596" t="s">
        <v>216</v>
      </c>
      <c r="AQ5" s="597"/>
      <c r="AR5" s="597"/>
      <c r="AS5" s="597"/>
      <c r="AT5" s="597"/>
      <c r="AU5" s="597"/>
      <c r="AV5" s="597"/>
      <c r="AW5" s="597"/>
      <c r="AX5" s="597"/>
      <c r="AY5" s="597"/>
      <c r="AZ5" s="597"/>
      <c r="BA5" s="597"/>
      <c r="BB5" s="597"/>
      <c r="BC5" s="597"/>
      <c r="BD5" s="597"/>
      <c r="BE5" s="597"/>
      <c r="BF5" s="598"/>
      <c r="BG5" s="610">
        <v>7749646</v>
      </c>
      <c r="BH5" s="611"/>
      <c r="BI5" s="611"/>
      <c r="BJ5" s="611"/>
      <c r="BK5" s="611"/>
      <c r="BL5" s="611"/>
      <c r="BM5" s="611"/>
      <c r="BN5" s="612"/>
      <c r="BO5" s="613">
        <v>100</v>
      </c>
      <c r="BP5" s="613"/>
      <c r="BQ5" s="613"/>
      <c r="BR5" s="613"/>
      <c r="BS5" s="614">
        <v>95471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333890</v>
      </c>
      <c r="S6" s="611"/>
      <c r="T6" s="611"/>
      <c r="U6" s="611"/>
      <c r="V6" s="611"/>
      <c r="W6" s="611"/>
      <c r="X6" s="611"/>
      <c r="Y6" s="612"/>
      <c r="Z6" s="613">
        <v>1</v>
      </c>
      <c r="AA6" s="613"/>
      <c r="AB6" s="613"/>
      <c r="AC6" s="613"/>
      <c r="AD6" s="614">
        <v>333890</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7749646</v>
      </c>
      <c r="BH6" s="611"/>
      <c r="BI6" s="611"/>
      <c r="BJ6" s="611"/>
      <c r="BK6" s="611"/>
      <c r="BL6" s="611"/>
      <c r="BM6" s="611"/>
      <c r="BN6" s="612"/>
      <c r="BO6" s="613">
        <v>100</v>
      </c>
      <c r="BP6" s="613"/>
      <c r="BQ6" s="613"/>
      <c r="BR6" s="613"/>
      <c r="BS6" s="614">
        <v>95471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207644</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207631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1327</v>
      </c>
      <c r="S7" s="611"/>
      <c r="T7" s="611"/>
      <c r="U7" s="611"/>
      <c r="V7" s="611"/>
      <c r="W7" s="611"/>
      <c r="X7" s="611"/>
      <c r="Y7" s="612"/>
      <c r="Z7" s="613">
        <v>0</v>
      </c>
      <c r="AA7" s="613"/>
      <c r="AB7" s="613"/>
      <c r="AC7" s="613"/>
      <c r="AD7" s="614">
        <v>1327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2378065</v>
      </c>
      <c r="BH7" s="611"/>
      <c r="BI7" s="611"/>
      <c r="BJ7" s="611"/>
      <c r="BK7" s="611"/>
      <c r="BL7" s="611"/>
      <c r="BM7" s="611"/>
      <c r="BN7" s="612"/>
      <c r="BO7" s="613">
        <v>30.7</v>
      </c>
      <c r="BP7" s="613"/>
      <c r="BQ7" s="613"/>
      <c r="BR7" s="613"/>
      <c r="BS7" s="614">
        <v>95471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3384698</v>
      </c>
      <c r="CS7" s="611"/>
      <c r="CT7" s="611"/>
      <c r="CU7" s="611"/>
      <c r="CV7" s="611"/>
      <c r="CW7" s="611"/>
      <c r="CX7" s="611"/>
      <c r="CY7" s="612"/>
      <c r="CZ7" s="613">
        <v>10.3</v>
      </c>
      <c r="DA7" s="613"/>
      <c r="DB7" s="613"/>
      <c r="DC7" s="613"/>
      <c r="DD7" s="619">
        <v>66363</v>
      </c>
      <c r="DE7" s="611"/>
      <c r="DF7" s="611"/>
      <c r="DG7" s="611"/>
      <c r="DH7" s="611"/>
      <c r="DI7" s="611"/>
      <c r="DJ7" s="611"/>
      <c r="DK7" s="611"/>
      <c r="DL7" s="611"/>
      <c r="DM7" s="611"/>
      <c r="DN7" s="611"/>
      <c r="DO7" s="611"/>
      <c r="DP7" s="612"/>
      <c r="DQ7" s="619">
        <v>2805668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14694</v>
      </c>
      <c r="S8" s="611"/>
      <c r="T8" s="611"/>
      <c r="U8" s="611"/>
      <c r="V8" s="611"/>
      <c r="W8" s="611"/>
      <c r="X8" s="611"/>
      <c r="Y8" s="612"/>
      <c r="Z8" s="613">
        <v>0</v>
      </c>
      <c r="AA8" s="613"/>
      <c r="AB8" s="613"/>
      <c r="AC8" s="613"/>
      <c r="AD8" s="614">
        <v>14694</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82712</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11534687</v>
      </c>
      <c r="CS8" s="611"/>
      <c r="CT8" s="611"/>
      <c r="CU8" s="611"/>
      <c r="CV8" s="611"/>
      <c r="CW8" s="611"/>
      <c r="CX8" s="611"/>
      <c r="CY8" s="612"/>
      <c r="CZ8" s="613">
        <v>35.1</v>
      </c>
      <c r="DA8" s="613"/>
      <c r="DB8" s="613"/>
      <c r="DC8" s="613"/>
      <c r="DD8" s="619">
        <v>238406</v>
      </c>
      <c r="DE8" s="611"/>
      <c r="DF8" s="611"/>
      <c r="DG8" s="611"/>
      <c r="DH8" s="611"/>
      <c r="DI8" s="611"/>
      <c r="DJ8" s="611"/>
      <c r="DK8" s="611"/>
      <c r="DL8" s="611"/>
      <c r="DM8" s="611"/>
      <c r="DN8" s="611"/>
      <c r="DO8" s="611"/>
      <c r="DP8" s="612"/>
      <c r="DQ8" s="619">
        <v>6115735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19777</v>
      </c>
      <c r="S9" s="611"/>
      <c r="T9" s="611"/>
      <c r="U9" s="611"/>
      <c r="V9" s="611"/>
      <c r="W9" s="611"/>
      <c r="X9" s="611"/>
      <c r="Y9" s="612"/>
      <c r="Z9" s="613">
        <v>0.1</v>
      </c>
      <c r="AA9" s="613"/>
      <c r="AB9" s="613"/>
      <c r="AC9" s="613"/>
      <c r="AD9" s="614">
        <v>19777</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1885627</v>
      </c>
      <c r="BH9" s="611"/>
      <c r="BI9" s="611"/>
      <c r="BJ9" s="611"/>
      <c r="BK9" s="611"/>
      <c r="BL9" s="611"/>
      <c r="BM9" s="611"/>
      <c r="BN9" s="612"/>
      <c r="BO9" s="613">
        <v>24.3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2543496</v>
      </c>
      <c r="CS9" s="611"/>
      <c r="CT9" s="611"/>
      <c r="CU9" s="611"/>
      <c r="CV9" s="611"/>
      <c r="CW9" s="611"/>
      <c r="CX9" s="611"/>
      <c r="CY9" s="612"/>
      <c r="CZ9" s="613">
        <v>7.7</v>
      </c>
      <c r="DA9" s="613"/>
      <c r="DB9" s="613"/>
      <c r="DC9" s="613"/>
      <c r="DD9" s="619">
        <v>104492</v>
      </c>
      <c r="DE9" s="611"/>
      <c r="DF9" s="611"/>
      <c r="DG9" s="611"/>
      <c r="DH9" s="611"/>
      <c r="DI9" s="611"/>
      <c r="DJ9" s="611"/>
      <c r="DK9" s="611"/>
      <c r="DL9" s="611"/>
      <c r="DM9" s="611"/>
      <c r="DN9" s="611"/>
      <c r="DO9" s="611"/>
      <c r="DP9" s="612"/>
      <c r="DQ9" s="619">
        <v>1785173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183800</v>
      </c>
      <c r="BH10" s="611"/>
      <c r="BI10" s="611"/>
      <c r="BJ10" s="611"/>
      <c r="BK10" s="611"/>
      <c r="BL10" s="611"/>
      <c r="BM10" s="611"/>
      <c r="BN10" s="612"/>
      <c r="BO10" s="613">
        <v>2.4</v>
      </c>
      <c r="BP10" s="613"/>
      <c r="BQ10" s="613"/>
      <c r="BR10" s="613"/>
      <c r="BS10" s="614">
        <v>30532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35295</v>
      </c>
      <c r="CS10" s="611"/>
      <c r="CT10" s="611"/>
      <c r="CU10" s="611"/>
      <c r="CV10" s="611"/>
      <c r="CW10" s="611"/>
      <c r="CX10" s="611"/>
      <c r="CY10" s="612"/>
      <c r="CZ10" s="613">
        <v>0.1</v>
      </c>
      <c r="DA10" s="613"/>
      <c r="DB10" s="613"/>
      <c r="DC10" s="613"/>
      <c r="DD10" s="619">
        <v>3102</v>
      </c>
      <c r="DE10" s="611"/>
      <c r="DF10" s="611"/>
      <c r="DG10" s="611"/>
      <c r="DH10" s="611"/>
      <c r="DI10" s="611"/>
      <c r="DJ10" s="611"/>
      <c r="DK10" s="611"/>
      <c r="DL10" s="611"/>
      <c r="DM10" s="611"/>
      <c r="DN10" s="611"/>
      <c r="DO10" s="611"/>
      <c r="DP10" s="612"/>
      <c r="DQ10" s="619">
        <v>31817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1321582</v>
      </c>
      <c r="S11" s="611"/>
      <c r="T11" s="611"/>
      <c r="U11" s="611"/>
      <c r="V11" s="611"/>
      <c r="W11" s="611"/>
      <c r="X11" s="611"/>
      <c r="Y11" s="612"/>
      <c r="Z11" s="615">
        <v>3.8</v>
      </c>
      <c r="AA11" s="616"/>
      <c r="AB11" s="616"/>
      <c r="AC11" s="622"/>
      <c r="AD11" s="619">
        <v>1321582</v>
      </c>
      <c r="AE11" s="611"/>
      <c r="AF11" s="611"/>
      <c r="AG11" s="611"/>
      <c r="AH11" s="611"/>
      <c r="AI11" s="611"/>
      <c r="AJ11" s="611"/>
      <c r="AK11" s="612"/>
      <c r="AL11" s="615">
        <v>7.8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225926</v>
      </c>
      <c r="BH11" s="611"/>
      <c r="BI11" s="611"/>
      <c r="BJ11" s="611"/>
      <c r="BK11" s="611"/>
      <c r="BL11" s="611"/>
      <c r="BM11" s="611"/>
      <c r="BN11" s="612"/>
      <c r="BO11" s="613">
        <v>2.9</v>
      </c>
      <c r="BP11" s="613"/>
      <c r="BQ11" s="613"/>
      <c r="BR11" s="613"/>
      <c r="BS11" s="614">
        <v>64939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1458100</v>
      </c>
      <c r="CS11" s="611"/>
      <c r="CT11" s="611"/>
      <c r="CU11" s="611"/>
      <c r="CV11" s="611"/>
      <c r="CW11" s="611"/>
      <c r="CX11" s="611"/>
      <c r="CY11" s="612"/>
      <c r="CZ11" s="613">
        <v>4.4000000000000004</v>
      </c>
      <c r="DA11" s="613"/>
      <c r="DB11" s="613"/>
      <c r="DC11" s="613"/>
      <c r="DD11" s="619">
        <v>528751</v>
      </c>
      <c r="DE11" s="611"/>
      <c r="DF11" s="611"/>
      <c r="DG11" s="611"/>
      <c r="DH11" s="611"/>
      <c r="DI11" s="611"/>
      <c r="DJ11" s="611"/>
      <c r="DK11" s="611"/>
      <c r="DL11" s="611"/>
      <c r="DM11" s="611"/>
      <c r="DN11" s="611"/>
      <c r="DO11" s="611"/>
      <c r="DP11" s="612"/>
      <c r="DQ11" s="619">
        <v>549025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4692684</v>
      </c>
      <c r="BH12" s="611"/>
      <c r="BI12" s="611"/>
      <c r="BJ12" s="611"/>
      <c r="BK12" s="611"/>
      <c r="BL12" s="611"/>
      <c r="BM12" s="611"/>
      <c r="BN12" s="612"/>
      <c r="BO12" s="613">
        <v>60.5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1856274</v>
      </c>
      <c r="CS12" s="611"/>
      <c r="CT12" s="611"/>
      <c r="CU12" s="611"/>
      <c r="CV12" s="611"/>
      <c r="CW12" s="611"/>
      <c r="CX12" s="611"/>
      <c r="CY12" s="612"/>
      <c r="CZ12" s="613">
        <v>5.7</v>
      </c>
      <c r="DA12" s="613"/>
      <c r="DB12" s="613"/>
      <c r="DC12" s="613"/>
      <c r="DD12" s="619">
        <v>726765</v>
      </c>
      <c r="DE12" s="611"/>
      <c r="DF12" s="611"/>
      <c r="DG12" s="611"/>
      <c r="DH12" s="611"/>
      <c r="DI12" s="611"/>
      <c r="DJ12" s="611"/>
      <c r="DK12" s="611"/>
      <c r="DL12" s="611"/>
      <c r="DM12" s="611"/>
      <c r="DN12" s="611"/>
      <c r="DO12" s="611"/>
      <c r="DP12" s="612"/>
      <c r="DQ12" s="619">
        <v>1103030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4681382</v>
      </c>
      <c r="BH13" s="611"/>
      <c r="BI13" s="611"/>
      <c r="BJ13" s="611"/>
      <c r="BK13" s="611"/>
      <c r="BL13" s="611"/>
      <c r="BM13" s="611"/>
      <c r="BN13" s="612"/>
      <c r="BO13" s="613">
        <v>60.4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3475528</v>
      </c>
      <c r="CS13" s="611"/>
      <c r="CT13" s="611"/>
      <c r="CU13" s="611"/>
      <c r="CV13" s="611"/>
      <c r="CW13" s="611"/>
      <c r="CX13" s="611"/>
      <c r="CY13" s="612"/>
      <c r="CZ13" s="613">
        <v>10.6</v>
      </c>
      <c r="DA13" s="613"/>
      <c r="DB13" s="613"/>
      <c r="DC13" s="613"/>
      <c r="DD13" s="619">
        <v>1687908</v>
      </c>
      <c r="DE13" s="611"/>
      <c r="DF13" s="611"/>
      <c r="DG13" s="611"/>
      <c r="DH13" s="611"/>
      <c r="DI13" s="611"/>
      <c r="DJ13" s="611"/>
      <c r="DK13" s="611"/>
      <c r="DL13" s="611"/>
      <c r="DM13" s="611"/>
      <c r="DN13" s="611"/>
      <c r="DO13" s="611"/>
      <c r="DP13" s="612"/>
      <c r="DQ13" s="619">
        <v>1901048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1287</v>
      </c>
      <c r="S14" s="611"/>
      <c r="T14" s="611"/>
      <c r="U14" s="611"/>
      <c r="V14" s="611"/>
      <c r="W14" s="611"/>
      <c r="X14" s="611"/>
      <c r="Y14" s="612"/>
      <c r="Z14" s="613">
        <v>0</v>
      </c>
      <c r="AA14" s="613"/>
      <c r="AB14" s="613"/>
      <c r="AC14" s="613"/>
      <c r="AD14" s="614">
        <v>1287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202780</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1206895</v>
      </c>
      <c r="CS14" s="611"/>
      <c r="CT14" s="611"/>
      <c r="CU14" s="611"/>
      <c r="CV14" s="611"/>
      <c r="CW14" s="611"/>
      <c r="CX14" s="611"/>
      <c r="CY14" s="612"/>
      <c r="CZ14" s="613">
        <v>3.7</v>
      </c>
      <c r="DA14" s="613"/>
      <c r="DB14" s="613"/>
      <c r="DC14" s="613"/>
      <c r="DD14" s="619">
        <v>580</v>
      </c>
      <c r="DE14" s="611"/>
      <c r="DF14" s="611"/>
      <c r="DG14" s="611"/>
      <c r="DH14" s="611"/>
      <c r="DI14" s="611"/>
      <c r="DJ14" s="611"/>
      <c r="DK14" s="611"/>
      <c r="DL14" s="611"/>
      <c r="DM14" s="611"/>
      <c r="DN14" s="611"/>
      <c r="DO14" s="611"/>
      <c r="DP14" s="612"/>
      <c r="DQ14" s="619">
        <v>1146462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476117</v>
      </c>
      <c r="BH15" s="611"/>
      <c r="BI15" s="611"/>
      <c r="BJ15" s="611"/>
      <c r="BK15" s="611"/>
      <c r="BL15" s="611"/>
      <c r="BM15" s="611"/>
      <c r="BN15" s="612"/>
      <c r="BO15" s="613">
        <v>6.1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3252996</v>
      </c>
      <c r="CS15" s="611"/>
      <c r="CT15" s="611"/>
      <c r="CU15" s="611"/>
      <c r="CV15" s="611"/>
      <c r="CW15" s="611"/>
      <c r="CX15" s="611"/>
      <c r="CY15" s="612"/>
      <c r="CZ15" s="613">
        <v>9.9</v>
      </c>
      <c r="DA15" s="613"/>
      <c r="DB15" s="613"/>
      <c r="DC15" s="613"/>
      <c r="DD15" s="619">
        <v>714128</v>
      </c>
      <c r="DE15" s="611"/>
      <c r="DF15" s="611"/>
      <c r="DG15" s="611"/>
      <c r="DH15" s="611"/>
      <c r="DI15" s="611"/>
      <c r="DJ15" s="611"/>
      <c r="DK15" s="611"/>
      <c r="DL15" s="611"/>
      <c r="DM15" s="611"/>
      <c r="DN15" s="611"/>
      <c r="DO15" s="611"/>
      <c r="DP15" s="612"/>
      <c r="DQ15" s="619">
        <v>1959188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17328</v>
      </c>
      <c r="S16" s="611"/>
      <c r="T16" s="611"/>
      <c r="U16" s="611"/>
      <c r="V16" s="611"/>
      <c r="W16" s="611"/>
      <c r="X16" s="611"/>
      <c r="Y16" s="612"/>
      <c r="Z16" s="613">
        <v>0.1</v>
      </c>
      <c r="AA16" s="613"/>
      <c r="AB16" s="613"/>
      <c r="AC16" s="613"/>
      <c r="AD16" s="614">
        <v>17328</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216189</v>
      </c>
      <c r="CS16" s="611"/>
      <c r="CT16" s="611"/>
      <c r="CU16" s="611"/>
      <c r="CV16" s="611"/>
      <c r="CW16" s="611"/>
      <c r="CX16" s="611"/>
      <c r="CY16" s="612"/>
      <c r="CZ16" s="613">
        <v>0.7</v>
      </c>
      <c r="DA16" s="613"/>
      <c r="DB16" s="613"/>
      <c r="DC16" s="613"/>
      <c r="DD16" s="619" t="s">
        <v>122</v>
      </c>
      <c r="DE16" s="611"/>
      <c r="DF16" s="611"/>
      <c r="DG16" s="611"/>
      <c r="DH16" s="611"/>
      <c r="DI16" s="611"/>
      <c r="DJ16" s="611"/>
      <c r="DK16" s="611"/>
      <c r="DL16" s="611"/>
      <c r="DM16" s="611"/>
      <c r="DN16" s="611"/>
      <c r="DO16" s="611"/>
      <c r="DP16" s="612"/>
      <c r="DQ16" s="619">
        <v>42484</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94636</v>
      </c>
      <c r="S17" s="611"/>
      <c r="T17" s="611"/>
      <c r="U17" s="611"/>
      <c r="V17" s="611"/>
      <c r="W17" s="611"/>
      <c r="X17" s="611"/>
      <c r="Y17" s="612"/>
      <c r="Z17" s="613">
        <v>0.3</v>
      </c>
      <c r="AA17" s="613"/>
      <c r="AB17" s="613"/>
      <c r="AC17" s="613"/>
      <c r="AD17" s="614">
        <v>94636</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3678121</v>
      </c>
      <c r="CS17" s="611"/>
      <c r="CT17" s="611"/>
      <c r="CU17" s="611"/>
      <c r="CV17" s="611"/>
      <c r="CW17" s="611"/>
      <c r="CX17" s="611"/>
      <c r="CY17" s="612"/>
      <c r="CZ17" s="613">
        <v>11.2</v>
      </c>
      <c r="DA17" s="613"/>
      <c r="DB17" s="613"/>
      <c r="DC17" s="613"/>
      <c r="DD17" s="619" t="s">
        <v>122</v>
      </c>
      <c r="DE17" s="611"/>
      <c r="DF17" s="611"/>
      <c r="DG17" s="611"/>
      <c r="DH17" s="611"/>
      <c r="DI17" s="611"/>
      <c r="DJ17" s="611"/>
      <c r="DK17" s="611"/>
      <c r="DL17" s="611"/>
      <c r="DM17" s="611"/>
      <c r="DN17" s="611"/>
      <c r="DO17" s="611"/>
      <c r="DP17" s="612"/>
      <c r="DQ17" s="619">
        <v>3591842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33636</v>
      </c>
      <c r="S18" s="611"/>
      <c r="T18" s="611"/>
      <c r="U18" s="611"/>
      <c r="V18" s="611"/>
      <c r="W18" s="611"/>
      <c r="X18" s="611"/>
      <c r="Y18" s="612"/>
      <c r="Z18" s="613">
        <v>0.1</v>
      </c>
      <c r="AA18" s="613"/>
      <c r="AB18" s="613"/>
      <c r="AC18" s="613"/>
      <c r="AD18" s="614">
        <v>33636</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29717</v>
      </c>
      <c r="S19" s="611"/>
      <c r="T19" s="611"/>
      <c r="U19" s="611"/>
      <c r="V19" s="611"/>
      <c r="W19" s="611"/>
      <c r="X19" s="611"/>
      <c r="Y19" s="612"/>
      <c r="Z19" s="613">
        <v>0.1</v>
      </c>
      <c r="AA19" s="613"/>
      <c r="AB19" s="613"/>
      <c r="AC19" s="613"/>
      <c r="AD19" s="614">
        <v>29717</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2198</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3919</v>
      </c>
      <c r="S20" s="611"/>
      <c r="T20" s="611"/>
      <c r="U20" s="611"/>
      <c r="V20" s="611"/>
      <c r="W20" s="611"/>
      <c r="X20" s="611"/>
      <c r="Y20" s="612"/>
      <c r="Z20" s="613">
        <v>0</v>
      </c>
      <c r="AA20" s="613"/>
      <c r="AB20" s="613"/>
      <c r="AC20" s="613"/>
      <c r="AD20" s="614">
        <v>3919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2198</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32849923</v>
      </c>
      <c r="CS20" s="611"/>
      <c r="CT20" s="611"/>
      <c r="CU20" s="611"/>
      <c r="CV20" s="611"/>
      <c r="CW20" s="611"/>
      <c r="CX20" s="611"/>
      <c r="CY20" s="612"/>
      <c r="CZ20" s="613">
        <v>100</v>
      </c>
      <c r="DA20" s="613"/>
      <c r="DB20" s="613"/>
      <c r="DC20" s="613"/>
      <c r="DD20" s="619">
        <v>4070495</v>
      </c>
      <c r="DE20" s="611"/>
      <c r="DF20" s="611"/>
      <c r="DG20" s="611"/>
      <c r="DH20" s="611"/>
      <c r="DI20" s="611"/>
      <c r="DJ20" s="611"/>
      <c r="DK20" s="611"/>
      <c r="DL20" s="611"/>
      <c r="DM20" s="611"/>
      <c r="DN20" s="611"/>
      <c r="DO20" s="611"/>
      <c r="DP20" s="612"/>
      <c r="DQ20" s="619">
        <v>21239103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8934023</v>
      </c>
      <c r="S21" s="611"/>
      <c r="T21" s="611"/>
      <c r="U21" s="611"/>
      <c r="V21" s="611"/>
      <c r="W21" s="611"/>
      <c r="X21" s="611"/>
      <c r="Y21" s="612"/>
      <c r="Z21" s="613">
        <v>25.8</v>
      </c>
      <c r="AA21" s="613"/>
      <c r="AB21" s="613"/>
      <c r="AC21" s="613"/>
      <c r="AD21" s="614">
        <v>7208939</v>
      </c>
      <c r="AE21" s="614"/>
      <c r="AF21" s="614"/>
      <c r="AG21" s="614"/>
      <c r="AH21" s="614"/>
      <c r="AI21" s="614"/>
      <c r="AJ21" s="614"/>
      <c r="AK21" s="614"/>
      <c r="AL21" s="615">
        <v>42.8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2198</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7208939</v>
      </c>
      <c r="S22" s="611"/>
      <c r="T22" s="611"/>
      <c r="U22" s="611"/>
      <c r="V22" s="611"/>
      <c r="W22" s="611"/>
      <c r="X22" s="611"/>
      <c r="Y22" s="612"/>
      <c r="Z22" s="613">
        <v>20.8</v>
      </c>
      <c r="AA22" s="613"/>
      <c r="AB22" s="613"/>
      <c r="AC22" s="613"/>
      <c r="AD22" s="614">
        <v>7208939</v>
      </c>
      <c r="AE22" s="614"/>
      <c r="AF22" s="614"/>
      <c r="AG22" s="614"/>
      <c r="AH22" s="614"/>
      <c r="AI22" s="614"/>
      <c r="AJ22" s="614"/>
      <c r="AK22" s="614"/>
      <c r="AL22" s="615">
        <v>42.8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1725084</v>
      </c>
      <c r="S23" s="611"/>
      <c r="T23" s="611"/>
      <c r="U23" s="611"/>
      <c r="V23" s="611"/>
      <c r="W23" s="611"/>
      <c r="X23" s="611"/>
      <c r="Y23" s="612"/>
      <c r="Z23" s="613">
        <v>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14482843</v>
      </c>
      <c r="CS24" s="600"/>
      <c r="CT24" s="600"/>
      <c r="CU24" s="600"/>
      <c r="CV24" s="600"/>
      <c r="CW24" s="600"/>
      <c r="CX24" s="600"/>
      <c r="CY24" s="601"/>
      <c r="CZ24" s="604">
        <v>44.1</v>
      </c>
      <c r="DA24" s="605"/>
      <c r="DB24" s="605"/>
      <c r="DC24" s="621"/>
      <c r="DD24" s="645">
        <v>9947661</v>
      </c>
      <c r="DE24" s="600"/>
      <c r="DF24" s="600"/>
      <c r="DG24" s="600"/>
      <c r="DH24" s="600"/>
      <c r="DI24" s="600"/>
      <c r="DJ24" s="600"/>
      <c r="DK24" s="601"/>
      <c r="DL24" s="645">
        <v>8515591</v>
      </c>
      <c r="DM24" s="600"/>
      <c r="DN24" s="600"/>
      <c r="DO24" s="600"/>
      <c r="DP24" s="600"/>
      <c r="DQ24" s="600"/>
      <c r="DR24" s="600"/>
      <c r="DS24" s="600"/>
      <c r="DT24" s="600"/>
      <c r="DU24" s="600"/>
      <c r="DV24" s="601"/>
      <c r="DW24" s="604">
        <v>50.3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18524024</v>
      </c>
      <c r="S25" s="611"/>
      <c r="T25" s="611"/>
      <c r="U25" s="611"/>
      <c r="V25" s="611"/>
      <c r="W25" s="611"/>
      <c r="X25" s="611"/>
      <c r="Y25" s="612"/>
      <c r="Z25" s="613">
        <v>53.6</v>
      </c>
      <c r="AA25" s="613"/>
      <c r="AB25" s="613"/>
      <c r="AC25" s="613"/>
      <c r="AD25" s="614">
        <v>16798940</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4019220</v>
      </c>
      <c r="CS25" s="642"/>
      <c r="CT25" s="642"/>
      <c r="CU25" s="642"/>
      <c r="CV25" s="642"/>
      <c r="CW25" s="642"/>
      <c r="CX25" s="642"/>
      <c r="CY25" s="643"/>
      <c r="CZ25" s="615">
        <v>12.2</v>
      </c>
      <c r="DA25" s="640"/>
      <c r="DB25" s="640"/>
      <c r="DC25" s="644"/>
      <c r="DD25" s="619">
        <v>3770405</v>
      </c>
      <c r="DE25" s="642"/>
      <c r="DF25" s="642"/>
      <c r="DG25" s="642"/>
      <c r="DH25" s="642"/>
      <c r="DI25" s="642"/>
      <c r="DJ25" s="642"/>
      <c r="DK25" s="643"/>
      <c r="DL25" s="619">
        <v>3381445</v>
      </c>
      <c r="DM25" s="642"/>
      <c r="DN25" s="642"/>
      <c r="DO25" s="642"/>
      <c r="DP25" s="642"/>
      <c r="DQ25" s="642"/>
      <c r="DR25" s="642"/>
      <c r="DS25" s="642"/>
      <c r="DT25" s="642"/>
      <c r="DU25" s="642"/>
      <c r="DV25" s="643"/>
      <c r="DW25" s="615">
        <v>20</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4953</v>
      </c>
      <c r="S26" s="611"/>
      <c r="T26" s="611"/>
      <c r="U26" s="611"/>
      <c r="V26" s="611"/>
      <c r="W26" s="611"/>
      <c r="X26" s="611"/>
      <c r="Y26" s="612"/>
      <c r="Z26" s="613">
        <v>0</v>
      </c>
      <c r="AA26" s="613"/>
      <c r="AB26" s="613"/>
      <c r="AC26" s="613"/>
      <c r="AD26" s="614">
        <v>4953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2369115</v>
      </c>
      <c r="CS26" s="611"/>
      <c r="CT26" s="611"/>
      <c r="CU26" s="611"/>
      <c r="CV26" s="611"/>
      <c r="CW26" s="611"/>
      <c r="CX26" s="611"/>
      <c r="CY26" s="612"/>
      <c r="CZ26" s="615">
        <v>7.2</v>
      </c>
      <c r="DA26" s="640"/>
      <c r="DB26" s="640"/>
      <c r="DC26" s="644"/>
      <c r="DD26" s="619">
        <v>2204228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106290</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7751844</v>
      </c>
      <c r="BH27" s="611"/>
      <c r="BI27" s="611"/>
      <c r="BJ27" s="611"/>
      <c r="BK27" s="611"/>
      <c r="BL27" s="611"/>
      <c r="BM27" s="611"/>
      <c r="BN27" s="612"/>
      <c r="BO27" s="613">
        <v>100</v>
      </c>
      <c r="BP27" s="613"/>
      <c r="BQ27" s="613"/>
      <c r="BR27" s="613"/>
      <c r="BS27" s="614">
        <v>95471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6785502</v>
      </c>
      <c r="CS27" s="642"/>
      <c r="CT27" s="642"/>
      <c r="CU27" s="642"/>
      <c r="CV27" s="642"/>
      <c r="CW27" s="642"/>
      <c r="CX27" s="642"/>
      <c r="CY27" s="643"/>
      <c r="CZ27" s="615">
        <v>20.7</v>
      </c>
      <c r="DA27" s="640"/>
      <c r="DB27" s="640"/>
      <c r="DC27" s="644"/>
      <c r="DD27" s="619">
        <v>2585414</v>
      </c>
      <c r="DE27" s="642"/>
      <c r="DF27" s="642"/>
      <c r="DG27" s="642"/>
      <c r="DH27" s="642"/>
      <c r="DI27" s="642"/>
      <c r="DJ27" s="642"/>
      <c r="DK27" s="643"/>
      <c r="DL27" s="619">
        <v>1542304</v>
      </c>
      <c r="DM27" s="642"/>
      <c r="DN27" s="642"/>
      <c r="DO27" s="642"/>
      <c r="DP27" s="642"/>
      <c r="DQ27" s="642"/>
      <c r="DR27" s="642"/>
      <c r="DS27" s="642"/>
      <c r="DT27" s="642"/>
      <c r="DU27" s="642"/>
      <c r="DV27" s="643"/>
      <c r="DW27" s="615">
        <v>9.1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228708</v>
      </c>
      <c r="S28" s="611"/>
      <c r="T28" s="611"/>
      <c r="U28" s="611"/>
      <c r="V28" s="611"/>
      <c r="W28" s="611"/>
      <c r="X28" s="611"/>
      <c r="Y28" s="612"/>
      <c r="Z28" s="613">
        <v>0.7</v>
      </c>
      <c r="AA28" s="613"/>
      <c r="AB28" s="613"/>
      <c r="AC28" s="613"/>
      <c r="AD28" s="614">
        <v>29868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3678121</v>
      </c>
      <c r="CS28" s="611"/>
      <c r="CT28" s="611"/>
      <c r="CU28" s="611"/>
      <c r="CV28" s="611"/>
      <c r="CW28" s="611"/>
      <c r="CX28" s="611"/>
      <c r="CY28" s="612"/>
      <c r="CZ28" s="615">
        <v>11.2</v>
      </c>
      <c r="DA28" s="640"/>
      <c r="DB28" s="640"/>
      <c r="DC28" s="644"/>
      <c r="DD28" s="619">
        <v>3591842</v>
      </c>
      <c r="DE28" s="611"/>
      <c r="DF28" s="611"/>
      <c r="DG28" s="611"/>
      <c r="DH28" s="611"/>
      <c r="DI28" s="611"/>
      <c r="DJ28" s="611"/>
      <c r="DK28" s="612"/>
      <c r="DL28" s="619">
        <v>3591842</v>
      </c>
      <c r="DM28" s="611"/>
      <c r="DN28" s="611"/>
      <c r="DO28" s="611"/>
      <c r="DP28" s="611"/>
      <c r="DQ28" s="611"/>
      <c r="DR28" s="611"/>
      <c r="DS28" s="611"/>
      <c r="DT28" s="611"/>
      <c r="DU28" s="611"/>
      <c r="DV28" s="612"/>
      <c r="DW28" s="615">
        <v>21.2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124005</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3678108</v>
      </c>
      <c r="CS29" s="642"/>
      <c r="CT29" s="642"/>
      <c r="CU29" s="642"/>
      <c r="CV29" s="642"/>
      <c r="CW29" s="642"/>
      <c r="CX29" s="642"/>
      <c r="CY29" s="643"/>
      <c r="CZ29" s="615">
        <v>11.2</v>
      </c>
      <c r="DA29" s="640"/>
      <c r="DB29" s="640"/>
      <c r="DC29" s="644"/>
      <c r="DD29" s="619">
        <v>3591829</v>
      </c>
      <c r="DE29" s="642"/>
      <c r="DF29" s="642"/>
      <c r="DG29" s="642"/>
      <c r="DH29" s="642"/>
      <c r="DI29" s="642"/>
      <c r="DJ29" s="642"/>
      <c r="DK29" s="643"/>
      <c r="DL29" s="619">
        <v>3591829</v>
      </c>
      <c r="DM29" s="642"/>
      <c r="DN29" s="642"/>
      <c r="DO29" s="642"/>
      <c r="DP29" s="642"/>
      <c r="DQ29" s="642"/>
      <c r="DR29" s="642"/>
      <c r="DS29" s="642"/>
      <c r="DT29" s="642"/>
      <c r="DU29" s="642"/>
      <c r="DV29" s="643"/>
      <c r="DW29" s="615">
        <v>21.2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5451165</v>
      </c>
      <c r="S30" s="611"/>
      <c r="T30" s="611"/>
      <c r="U30" s="611"/>
      <c r="V30" s="611"/>
      <c r="W30" s="611"/>
      <c r="X30" s="611"/>
      <c r="Y30" s="612"/>
      <c r="Z30" s="613">
        <v>15.8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3568653</v>
      </c>
      <c r="CS30" s="611"/>
      <c r="CT30" s="611"/>
      <c r="CU30" s="611"/>
      <c r="CV30" s="611"/>
      <c r="CW30" s="611"/>
      <c r="CX30" s="611"/>
      <c r="CY30" s="612"/>
      <c r="CZ30" s="615">
        <v>10.9</v>
      </c>
      <c r="DA30" s="640"/>
      <c r="DB30" s="640"/>
      <c r="DC30" s="644"/>
      <c r="DD30" s="619">
        <v>3482374</v>
      </c>
      <c r="DE30" s="611"/>
      <c r="DF30" s="611"/>
      <c r="DG30" s="611"/>
      <c r="DH30" s="611"/>
      <c r="DI30" s="611"/>
      <c r="DJ30" s="611"/>
      <c r="DK30" s="612"/>
      <c r="DL30" s="619">
        <v>3482374</v>
      </c>
      <c r="DM30" s="611"/>
      <c r="DN30" s="611"/>
      <c r="DO30" s="611"/>
      <c r="DP30" s="611"/>
      <c r="DQ30" s="611"/>
      <c r="DR30" s="611"/>
      <c r="DS30" s="611"/>
      <c r="DT30" s="611"/>
      <c r="DU30" s="611"/>
      <c r="DV30" s="612"/>
      <c r="DW30" s="615">
        <v>20.6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95.2</v>
      </c>
      <c r="BN31" s="654"/>
      <c r="BO31" s="654"/>
      <c r="BP31" s="654"/>
      <c r="BQ31" s="655"/>
      <c r="BR31" s="666">
        <v>99.2</v>
      </c>
      <c r="BS31" s="654"/>
      <c r="BT31" s="654"/>
      <c r="BU31" s="654"/>
      <c r="BV31" s="654"/>
      <c r="BW31" s="654"/>
      <c r="BX31" s="605">
        <v>94.9</v>
      </c>
      <c r="BY31" s="654"/>
      <c r="BZ31" s="654"/>
      <c r="CA31" s="654"/>
      <c r="CB31" s="655"/>
      <c r="CD31" s="648"/>
      <c r="CE31" s="649"/>
      <c r="CF31" s="607" t="s">
        <v>300</v>
      </c>
      <c r="CG31" s="608"/>
      <c r="CH31" s="608"/>
      <c r="CI31" s="608"/>
      <c r="CJ31" s="608"/>
      <c r="CK31" s="608"/>
      <c r="CL31" s="608"/>
      <c r="CM31" s="608"/>
      <c r="CN31" s="608"/>
      <c r="CO31" s="608"/>
      <c r="CP31" s="608"/>
      <c r="CQ31" s="609"/>
      <c r="CR31" s="610">
        <v>109455</v>
      </c>
      <c r="CS31" s="642"/>
      <c r="CT31" s="642"/>
      <c r="CU31" s="642"/>
      <c r="CV31" s="642"/>
      <c r="CW31" s="642"/>
      <c r="CX31" s="642"/>
      <c r="CY31" s="643"/>
      <c r="CZ31" s="615">
        <v>0.3</v>
      </c>
      <c r="DA31" s="640"/>
      <c r="DB31" s="640"/>
      <c r="DC31" s="644"/>
      <c r="DD31" s="619">
        <v>109455</v>
      </c>
      <c r="DE31" s="642"/>
      <c r="DF31" s="642"/>
      <c r="DG31" s="642"/>
      <c r="DH31" s="642"/>
      <c r="DI31" s="642"/>
      <c r="DJ31" s="642"/>
      <c r="DK31" s="643"/>
      <c r="DL31" s="619">
        <v>109455</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2264861</v>
      </c>
      <c r="S32" s="611"/>
      <c r="T32" s="611"/>
      <c r="U32" s="611"/>
      <c r="V32" s="611"/>
      <c r="W32" s="611"/>
      <c r="X32" s="611"/>
      <c r="Y32" s="612"/>
      <c r="Z32" s="613">
        <v>6.6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99.2</v>
      </c>
      <c r="BH32" s="642"/>
      <c r="BI32" s="642"/>
      <c r="BJ32" s="642"/>
      <c r="BK32" s="642"/>
      <c r="BL32" s="642"/>
      <c r="BM32" s="616">
        <v>94.8</v>
      </c>
      <c r="BN32" s="642"/>
      <c r="BO32" s="642"/>
      <c r="BP32" s="642"/>
      <c r="BQ32" s="665"/>
      <c r="BR32" s="667">
        <v>99.3</v>
      </c>
      <c r="BS32" s="642"/>
      <c r="BT32" s="642"/>
      <c r="BU32" s="642"/>
      <c r="BV32" s="642"/>
      <c r="BW32" s="642"/>
      <c r="BX32" s="616">
        <v>94.8</v>
      </c>
      <c r="BY32" s="642"/>
      <c r="BZ32" s="642"/>
      <c r="CA32" s="642"/>
      <c r="CB32" s="665"/>
      <c r="CD32" s="650"/>
      <c r="CE32" s="651"/>
      <c r="CF32" s="607" t="s">
        <v>304</v>
      </c>
      <c r="CG32" s="608"/>
      <c r="CH32" s="608"/>
      <c r="CI32" s="608"/>
      <c r="CJ32" s="608"/>
      <c r="CK32" s="608"/>
      <c r="CL32" s="608"/>
      <c r="CM32" s="608"/>
      <c r="CN32" s="608"/>
      <c r="CO32" s="608"/>
      <c r="CP32" s="608"/>
      <c r="CQ32" s="609"/>
      <c r="CR32" s="610">
        <v>13</v>
      </c>
      <c r="CS32" s="611"/>
      <c r="CT32" s="611"/>
      <c r="CU32" s="611"/>
      <c r="CV32" s="611"/>
      <c r="CW32" s="611"/>
      <c r="CX32" s="611"/>
      <c r="CY32" s="612"/>
      <c r="CZ32" s="615">
        <v>0</v>
      </c>
      <c r="DA32" s="640"/>
      <c r="DB32" s="640"/>
      <c r="DC32" s="644"/>
      <c r="DD32" s="619">
        <v>13</v>
      </c>
      <c r="DE32" s="611"/>
      <c r="DF32" s="611"/>
      <c r="DG32" s="611"/>
      <c r="DH32" s="611"/>
      <c r="DI32" s="611"/>
      <c r="DJ32" s="611"/>
      <c r="DK32" s="612"/>
      <c r="DL32" s="619">
        <v>13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367582</v>
      </c>
      <c r="S33" s="611"/>
      <c r="T33" s="611"/>
      <c r="U33" s="611"/>
      <c r="V33" s="611"/>
      <c r="W33" s="611"/>
      <c r="X33" s="611"/>
      <c r="Y33" s="612"/>
      <c r="Z33" s="613">
        <v>1.1000000000000001</v>
      </c>
      <c r="AA33" s="613"/>
      <c r="AB33" s="613"/>
      <c r="AC33" s="613"/>
      <c r="AD33" s="614">
        <v>9970</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99.1</v>
      </c>
      <c r="BH33" s="669"/>
      <c r="BI33" s="669"/>
      <c r="BJ33" s="669"/>
      <c r="BK33" s="669"/>
      <c r="BL33" s="669"/>
      <c r="BM33" s="670">
        <v>95</v>
      </c>
      <c r="BN33" s="669"/>
      <c r="BO33" s="669"/>
      <c r="BP33" s="669"/>
      <c r="BQ33" s="671"/>
      <c r="BR33" s="668">
        <v>99</v>
      </c>
      <c r="BS33" s="669"/>
      <c r="BT33" s="669"/>
      <c r="BU33" s="669"/>
      <c r="BV33" s="669"/>
      <c r="BW33" s="669"/>
      <c r="BX33" s="670">
        <v>94.4</v>
      </c>
      <c r="BY33" s="669"/>
      <c r="BZ33" s="669"/>
      <c r="CA33" s="669"/>
      <c r="CB33" s="671"/>
      <c r="CD33" s="607" t="s">
        <v>307</v>
      </c>
      <c r="CE33" s="608"/>
      <c r="CF33" s="608"/>
      <c r="CG33" s="608"/>
      <c r="CH33" s="608"/>
      <c r="CI33" s="608"/>
      <c r="CJ33" s="608"/>
      <c r="CK33" s="608"/>
      <c r="CL33" s="608"/>
      <c r="CM33" s="608"/>
      <c r="CN33" s="608"/>
      <c r="CO33" s="608"/>
      <c r="CP33" s="608"/>
      <c r="CQ33" s="609"/>
      <c r="CR33" s="610">
        <v>14080396</v>
      </c>
      <c r="CS33" s="642"/>
      <c r="CT33" s="642"/>
      <c r="CU33" s="642"/>
      <c r="CV33" s="642"/>
      <c r="CW33" s="642"/>
      <c r="CX33" s="642"/>
      <c r="CY33" s="643"/>
      <c r="CZ33" s="615">
        <v>42.9</v>
      </c>
      <c r="DA33" s="640"/>
      <c r="DB33" s="640"/>
      <c r="DC33" s="644"/>
      <c r="DD33" s="619">
        <v>10380704</v>
      </c>
      <c r="DE33" s="642"/>
      <c r="DF33" s="642"/>
      <c r="DG33" s="642"/>
      <c r="DH33" s="642"/>
      <c r="DI33" s="642"/>
      <c r="DJ33" s="642"/>
      <c r="DK33" s="643"/>
      <c r="DL33" s="619">
        <v>7249221</v>
      </c>
      <c r="DM33" s="642"/>
      <c r="DN33" s="642"/>
      <c r="DO33" s="642"/>
      <c r="DP33" s="642"/>
      <c r="DQ33" s="642"/>
      <c r="DR33" s="642"/>
      <c r="DS33" s="642"/>
      <c r="DT33" s="642"/>
      <c r="DU33" s="642"/>
      <c r="DV33" s="643"/>
      <c r="DW33" s="615">
        <v>42.8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238765</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4328237</v>
      </c>
      <c r="CS34" s="611"/>
      <c r="CT34" s="611"/>
      <c r="CU34" s="611"/>
      <c r="CV34" s="611"/>
      <c r="CW34" s="611"/>
      <c r="CX34" s="611"/>
      <c r="CY34" s="612"/>
      <c r="CZ34" s="615">
        <v>13.2</v>
      </c>
      <c r="DA34" s="640"/>
      <c r="DB34" s="640"/>
      <c r="DC34" s="644"/>
      <c r="DD34" s="619">
        <v>2927516</v>
      </c>
      <c r="DE34" s="611"/>
      <c r="DF34" s="611"/>
      <c r="DG34" s="611"/>
      <c r="DH34" s="611"/>
      <c r="DI34" s="611"/>
      <c r="DJ34" s="611"/>
      <c r="DK34" s="612"/>
      <c r="DL34" s="619">
        <v>2348619</v>
      </c>
      <c r="DM34" s="611"/>
      <c r="DN34" s="611"/>
      <c r="DO34" s="611"/>
      <c r="DP34" s="611"/>
      <c r="DQ34" s="611"/>
      <c r="DR34" s="611"/>
      <c r="DS34" s="611"/>
      <c r="DT34" s="611"/>
      <c r="DU34" s="611"/>
      <c r="DV34" s="612"/>
      <c r="DW34" s="615">
        <v>13.9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2082822</v>
      </c>
      <c r="S35" s="611"/>
      <c r="T35" s="611"/>
      <c r="U35" s="611"/>
      <c r="V35" s="611"/>
      <c r="W35" s="611"/>
      <c r="X35" s="611"/>
      <c r="Y35" s="612"/>
      <c r="Z35" s="613">
        <v>6</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419267</v>
      </c>
      <c r="CS35" s="642"/>
      <c r="CT35" s="642"/>
      <c r="CU35" s="642"/>
      <c r="CV35" s="642"/>
      <c r="CW35" s="642"/>
      <c r="CX35" s="642"/>
      <c r="CY35" s="643"/>
      <c r="CZ35" s="615">
        <v>1.3</v>
      </c>
      <c r="DA35" s="640"/>
      <c r="DB35" s="640"/>
      <c r="DC35" s="644"/>
      <c r="DD35" s="619">
        <v>355944</v>
      </c>
      <c r="DE35" s="642"/>
      <c r="DF35" s="642"/>
      <c r="DG35" s="642"/>
      <c r="DH35" s="642"/>
      <c r="DI35" s="642"/>
      <c r="DJ35" s="642"/>
      <c r="DK35" s="643"/>
      <c r="DL35" s="619">
        <v>323482</v>
      </c>
      <c r="DM35" s="642"/>
      <c r="DN35" s="642"/>
      <c r="DO35" s="642"/>
      <c r="DP35" s="642"/>
      <c r="DQ35" s="642"/>
      <c r="DR35" s="642"/>
      <c r="DS35" s="642"/>
      <c r="DT35" s="642"/>
      <c r="DU35" s="642"/>
      <c r="DV35" s="643"/>
      <c r="DW35" s="615">
        <v>1.9</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1478196</v>
      </c>
      <c r="S36" s="611"/>
      <c r="T36" s="611"/>
      <c r="U36" s="611"/>
      <c r="V36" s="611"/>
      <c r="W36" s="611"/>
      <c r="X36" s="611"/>
      <c r="Y36" s="612"/>
      <c r="Z36" s="613">
        <v>4.3</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3917488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51914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5072401</v>
      </c>
      <c r="CS36" s="611"/>
      <c r="CT36" s="611"/>
      <c r="CU36" s="611"/>
      <c r="CV36" s="611"/>
      <c r="CW36" s="611"/>
      <c r="CX36" s="611"/>
      <c r="CY36" s="612"/>
      <c r="CZ36" s="615">
        <v>15.4</v>
      </c>
      <c r="DA36" s="640"/>
      <c r="DB36" s="640"/>
      <c r="DC36" s="644"/>
      <c r="DD36" s="619">
        <v>4027399</v>
      </c>
      <c r="DE36" s="611"/>
      <c r="DF36" s="611"/>
      <c r="DG36" s="611"/>
      <c r="DH36" s="611"/>
      <c r="DI36" s="611"/>
      <c r="DJ36" s="611"/>
      <c r="DK36" s="612"/>
      <c r="DL36" s="619">
        <v>2346796</v>
      </c>
      <c r="DM36" s="611"/>
      <c r="DN36" s="611"/>
      <c r="DO36" s="611"/>
      <c r="DP36" s="611"/>
      <c r="DQ36" s="611"/>
      <c r="DR36" s="611"/>
      <c r="DS36" s="611"/>
      <c r="DT36" s="611"/>
      <c r="DU36" s="611"/>
      <c r="DV36" s="612"/>
      <c r="DW36" s="615">
        <v>13.8</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808543</v>
      </c>
      <c r="S37" s="611"/>
      <c r="T37" s="611"/>
      <c r="U37" s="611"/>
      <c r="V37" s="611"/>
      <c r="W37" s="611"/>
      <c r="X37" s="611"/>
      <c r="Y37" s="612"/>
      <c r="Z37" s="613">
        <v>2.2999999999999998</v>
      </c>
      <c r="AA37" s="613"/>
      <c r="AB37" s="613"/>
      <c r="AC37" s="613"/>
      <c r="AD37" s="614">
        <v>2012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973547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-54888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2265280</v>
      </c>
      <c r="CS37" s="642"/>
      <c r="CT37" s="642"/>
      <c r="CU37" s="642"/>
      <c r="CV37" s="642"/>
      <c r="CW37" s="642"/>
      <c r="CX37" s="642"/>
      <c r="CY37" s="643"/>
      <c r="CZ37" s="615">
        <v>6.9</v>
      </c>
      <c r="DA37" s="640"/>
      <c r="DB37" s="640"/>
      <c r="DC37" s="644"/>
      <c r="DD37" s="619">
        <v>1916280</v>
      </c>
      <c r="DE37" s="642"/>
      <c r="DF37" s="642"/>
      <c r="DG37" s="642"/>
      <c r="DH37" s="642"/>
      <c r="DI37" s="642"/>
      <c r="DJ37" s="642"/>
      <c r="DK37" s="643"/>
      <c r="DL37" s="619">
        <v>1475502</v>
      </c>
      <c r="DM37" s="642"/>
      <c r="DN37" s="642"/>
      <c r="DO37" s="642"/>
      <c r="DP37" s="642"/>
      <c r="DQ37" s="642"/>
      <c r="DR37" s="642"/>
      <c r="DS37" s="642"/>
      <c r="DT37" s="642"/>
      <c r="DU37" s="642"/>
      <c r="DV37" s="643"/>
      <c r="DW37" s="615">
        <v>8.6999999999999993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2897600</v>
      </c>
      <c r="S38" s="611"/>
      <c r="T38" s="611"/>
      <c r="U38" s="611"/>
      <c r="V38" s="611"/>
      <c r="W38" s="611"/>
      <c r="X38" s="611"/>
      <c r="Y38" s="612"/>
      <c r="Z38" s="613">
        <v>8.4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151939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6736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2833832</v>
      </c>
      <c r="CS38" s="611"/>
      <c r="CT38" s="611"/>
      <c r="CU38" s="611"/>
      <c r="CV38" s="611"/>
      <c r="CW38" s="611"/>
      <c r="CX38" s="611"/>
      <c r="CY38" s="612"/>
      <c r="CZ38" s="615">
        <v>8.6</v>
      </c>
      <c r="DA38" s="640"/>
      <c r="DB38" s="640"/>
      <c r="DC38" s="644"/>
      <c r="DD38" s="619">
        <v>2344535</v>
      </c>
      <c r="DE38" s="611"/>
      <c r="DF38" s="611"/>
      <c r="DG38" s="611"/>
      <c r="DH38" s="611"/>
      <c r="DI38" s="611"/>
      <c r="DJ38" s="611"/>
      <c r="DK38" s="612"/>
      <c r="DL38" s="619">
        <v>2181608</v>
      </c>
      <c r="DM38" s="611"/>
      <c r="DN38" s="611"/>
      <c r="DO38" s="611"/>
      <c r="DP38" s="611"/>
      <c r="DQ38" s="611"/>
      <c r="DR38" s="611"/>
      <c r="DS38" s="611"/>
      <c r="DT38" s="611"/>
      <c r="DU38" s="611"/>
      <c r="DV38" s="612"/>
      <c r="DW38" s="615">
        <v>12.9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16751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9627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947917</v>
      </c>
      <c r="CS39" s="642"/>
      <c r="CT39" s="642"/>
      <c r="CU39" s="642"/>
      <c r="CV39" s="642"/>
      <c r="CW39" s="642"/>
      <c r="CX39" s="642"/>
      <c r="CY39" s="643"/>
      <c r="CZ39" s="615">
        <v>2.9</v>
      </c>
      <c r="DA39" s="640"/>
      <c r="DB39" s="640"/>
      <c r="DC39" s="644"/>
      <c r="DD39" s="619">
        <v>676594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98900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13982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78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478742</v>
      </c>
      <c r="CS40" s="611"/>
      <c r="CT40" s="611"/>
      <c r="CU40" s="611"/>
      <c r="CV40" s="611"/>
      <c r="CW40" s="611"/>
      <c r="CX40" s="611"/>
      <c r="CY40" s="612"/>
      <c r="CZ40" s="615">
        <v>1.5</v>
      </c>
      <c r="DA40" s="640"/>
      <c r="DB40" s="640"/>
      <c r="DC40" s="644"/>
      <c r="DD40" s="619">
        <v>48716</v>
      </c>
      <c r="DE40" s="611"/>
      <c r="DF40" s="611"/>
      <c r="DG40" s="611"/>
      <c r="DH40" s="611"/>
      <c r="DI40" s="611"/>
      <c r="DJ40" s="611"/>
      <c r="DK40" s="612"/>
      <c r="DL40" s="619">
        <v>48716</v>
      </c>
      <c r="DM40" s="611"/>
      <c r="DN40" s="611"/>
      <c r="DO40" s="611"/>
      <c r="DP40" s="611"/>
      <c r="DQ40" s="611"/>
      <c r="DR40" s="611"/>
      <c r="DS40" s="611"/>
      <c r="DT40" s="611"/>
      <c r="DU40" s="611"/>
      <c r="DV40" s="612"/>
      <c r="DW40" s="615">
        <v>0.3</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34577514</v>
      </c>
      <c r="S41" s="683"/>
      <c r="T41" s="683"/>
      <c r="U41" s="683"/>
      <c r="V41" s="683"/>
      <c r="W41" s="683"/>
      <c r="X41" s="683"/>
      <c r="Y41" s="687"/>
      <c r="Z41" s="688">
        <v>100</v>
      </c>
      <c r="AA41" s="688"/>
      <c r="AB41" s="688"/>
      <c r="AC41" s="688"/>
      <c r="AD41" s="689">
        <v>16845743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496721</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2264548</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429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4286684</v>
      </c>
      <c r="CS42" s="642"/>
      <c r="CT42" s="642"/>
      <c r="CU42" s="642"/>
      <c r="CV42" s="642"/>
      <c r="CW42" s="642"/>
      <c r="CX42" s="642"/>
      <c r="CY42" s="643"/>
      <c r="CZ42" s="615">
        <v>13</v>
      </c>
      <c r="DA42" s="640"/>
      <c r="DB42" s="640"/>
      <c r="DC42" s="644"/>
      <c r="DD42" s="619">
        <v>910738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53858</v>
      </c>
      <c r="CS43" s="642"/>
      <c r="CT43" s="642"/>
      <c r="CU43" s="642"/>
      <c r="CV43" s="642"/>
      <c r="CW43" s="642"/>
      <c r="CX43" s="642"/>
      <c r="CY43" s="643"/>
      <c r="CZ43" s="615">
        <v>0.2</v>
      </c>
      <c r="DA43" s="640"/>
      <c r="DB43" s="640"/>
      <c r="DC43" s="644"/>
      <c r="DD43" s="619">
        <v>53858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4070495</v>
      </c>
      <c r="CS44" s="611"/>
      <c r="CT44" s="611"/>
      <c r="CU44" s="611"/>
      <c r="CV44" s="611"/>
      <c r="CW44" s="611"/>
      <c r="CX44" s="611"/>
      <c r="CY44" s="612"/>
      <c r="CZ44" s="615">
        <v>12.4</v>
      </c>
      <c r="DA44" s="616"/>
      <c r="DB44" s="616"/>
      <c r="DC44" s="622"/>
      <c r="DD44" s="619">
        <v>868254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1255948</v>
      </c>
      <c r="CS45" s="642"/>
      <c r="CT45" s="642"/>
      <c r="CU45" s="642"/>
      <c r="CV45" s="642"/>
      <c r="CW45" s="642"/>
      <c r="CX45" s="642"/>
      <c r="CY45" s="643"/>
      <c r="CZ45" s="615">
        <v>3.8</v>
      </c>
      <c r="DA45" s="640"/>
      <c r="DB45" s="640"/>
      <c r="DC45" s="644"/>
      <c r="DD45" s="619">
        <v>35012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2609583</v>
      </c>
      <c r="CS46" s="611"/>
      <c r="CT46" s="611"/>
      <c r="CU46" s="611"/>
      <c r="CV46" s="611"/>
      <c r="CW46" s="611"/>
      <c r="CX46" s="611"/>
      <c r="CY46" s="612"/>
      <c r="CZ46" s="615">
        <v>7.9</v>
      </c>
      <c r="DA46" s="616"/>
      <c r="DB46" s="616"/>
      <c r="DC46" s="622"/>
      <c r="DD46" s="619">
        <v>823295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216189</v>
      </c>
      <c r="CS47" s="642"/>
      <c r="CT47" s="642"/>
      <c r="CU47" s="642"/>
      <c r="CV47" s="642"/>
      <c r="CW47" s="642"/>
      <c r="CX47" s="642"/>
      <c r="CY47" s="643"/>
      <c r="CZ47" s="615">
        <v>0.7</v>
      </c>
      <c r="DA47" s="640"/>
      <c r="DB47" s="640"/>
      <c r="DC47" s="644"/>
      <c r="DD47" s="619">
        <v>42484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32849923</v>
      </c>
      <c r="CS49" s="669"/>
      <c r="CT49" s="669"/>
      <c r="CU49" s="669"/>
      <c r="CV49" s="669"/>
      <c r="CW49" s="669"/>
      <c r="CX49" s="669"/>
      <c r="CY49" s="698"/>
      <c r="CZ49" s="690">
        <v>100</v>
      </c>
      <c r="DA49" s="699"/>
      <c r="DB49" s="699"/>
      <c r="DC49" s="700"/>
      <c r="DD49" s="701">
        <v>21239103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i7fDyML670ucQt21Y4G9eC050nGNYhRfTwwri6YgzUzz7VfVQsM45RliGaqHUwwP9H6P+NSHZmI+Tps+0I5kw==" saltValue="kQOyeKP+B05JsPwpuQ7/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34622</v>
      </c>
      <c r="R7" s="740"/>
      <c r="S7" s="740"/>
      <c r="T7" s="740"/>
      <c r="U7" s="740"/>
      <c r="V7" s="740">
        <v>32894</v>
      </c>
      <c r="W7" s="740"/>
      <c r="X7" s="740"/>
      <c r="Y7" s="740"/>
      <c r="Z7" s="740"/>
      <c r="AA7" s="740">
        <v>1728</v>
      </c>
      <c r="AB7" s="740"/>
      <c r="AC7" s="740"/>
      <c r="AD7" s="740"/>
      <c r="AE7" s="741"/>
      <c r="AF7" s="742">
        <v>1240</v>
      </c>
      <c r="AG7" s="743"/>
      <c r="AH7" s="743"/>
      <c r="AI7" s="743"/>
      <c r="AJ7" s="744"/>
      <c r="AK7" s="745">
        <v>2083</v>
      </c>
      <c r="AL7" s="746"/>
      <c r="AM7" s="746"/>
      <c r="AN7" s="746"/>
      <c r="AO7" s="746"/>
      <c r="AP7" s="746">
        <v>29304</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34582</v>
      </c>
      <c r="R23" s="780"/>
      <c r="S23" s="780"/>
      <c r="T23" s="780"/>
      <c r="U23" s="780"/>
      <c r="V23" s="780">
        <v>32854</v>
      </c>
      <c r="W23" s="780"/>
      <c r="X23" s="780"/>
      <c r="Y23" s="780"/>
      <c r="Z23" s="780"/>
      <c r="AA23" s="780">
        <v>1728</v>
      </c>
      <c r="AB23" s="780"/>
      <c r="AC23" s="780"/>
      <c r="AD23" s="780"/>
      <c r="AE23" s="781"/>
      <c r="AF23" s="782">
        <v>1240</v>
      </c>
      <c r="AG23" s="780"/>
      <c r="AH23" s="780"/>
      <c r="AI23" s="780"/>
      <c r="AJ23" s="783"/>
      <c r="AK23" s="784"/>
      <c r="AL23" s="785"/>
      <c r="AM23" s="785"/>
      <c r="AN23" s="785"/>
      <c r="AO23" s="785"/>
      <c r="AP23" s="780">
        <v>29304</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5663</v>
      </c>
      <c r="R28" s="810"/>
      <c r="S28" s="810"/>
      <c r="T28" s="810"/>
      <c r="U28" s="810"/>
      <c r="V28" s="810">
        <v>5611</v>
      </c>
      <c r="W28" s="810"/>
      <c r="X28" s="810"/>
      <c r="Y28" s="810"/>
      <c r="Z28" s="810"/>
      <c r="AA28" s="810">
        <v>52</v>
      </c>
      <c r="AB28" s="810"/>
      <c r="AC28" s="810"/>
      <c r="AD28" s="810"/>
      <c r="AE28" s="811"/>
      <c r="AF28" s="812">
        <v>52</v>
      </c>
      <c r="AG28" s="810"/>
      <c r="AH28" s="810"/>
      <c r="AI28" s="810"/>
      <c r="AJ28" s="813"/>
      <c r="AK28" s="814">
        <v>582</v>
      </c>
      <c r="AL28" s="815"/>
      <c r="AM28" s="815"/>
      <c r="AN28" s="815"/>
      <c r="AO28" s="815"/>
      <c r="AP28" s="815" t="s">
        <v>491</v>
      </c>
      <c r="AQ28" s="815"/>
      <c r="AR28" s="815"/>
      <c r="AS28" s="815"/>
      <c r="AT28" s="815"/>
      <c r="AU28" s="815" t="s">
        <v>491</v>
      </c>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8120</v>
      </c>
      <c r="R29" s="771"/>
      <c r="S29" s="771"/>
      <c r="T29" s="771"/>
      <c r="U29" s="771"/>
      <c r="V29" s="771">
        <v>7802</v>
      </c>
      <c r="W29" s="771"/>
      <c r="X29" s="771"/>
      <c r="Y29" s="771"/>
      <c r="Z29" s="771"/>
      <c r="AA29" s="771">
        <v>318</v>
      </c>
      <c r="AB29" s="771"/>
      <c r="AC29" s="771"/>
      <c r="AD29" s="771"/>
      <c r="AE29" s="772"/>
      <c r="AF29" s="773">
        <v>318</v>
      </c>
      <c r="AG29" s="774"/>
      <c r="AH29" s="774"/>
      <c r="AI29" s="774"/>
      <c r="AJ29" s="775"/>
      <c r="AK29" s="821">
        <v>1136</v>
      </c>
      <c r="AL29" s="817"/>
      <c r="AM29" s="817"/>
      <c r="AN29" s="817"/>
      <c r="AO29" s="817"/>
      <c r="AP29" s="817" t="s">
        <v>491</v>
      </c>
      <c r="AQ29" s="817"/>
      <c r="AR29" s="817"/>
      <c r="AS29" s="817"/>
      <c r="AT29" s="817"/>
      <c r="AU29" s="817" t="s">
        <v>491</v>
      </c>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763</v>
      </c>
      <c r="R30" s="771"/>
      <c r="S30" s="771"/>
      <c r="T30" s="771"/>
      <c r="U30" s="771"/>
      <c r="V30" s="771">
        <v>763</v>
      </c>
      <c r="W30" s="771"/>
      <c r="X30" s="771"/>
      <c r="Y30" s="771"/>
      <c r="Z30" s="771"/>
      <c r="AA30" s="771">
        <v>0</v>
      </c>
      <c r="AB30" s="771"/>
      <c r="AC30" s="771"/>
      <c r="AD30" s="771"/>
      <c r="AE30" s="772"/>
      <c r="AF30" s="773">
        <v>0</v>
      </c>
      <c r="AG30" s="774"/>
      <c r="AH30" s="774"/>
      <c r="AI30" s="774"/>
      <c r="AJ30" s="775"/>
      <c r="AK30" s="821">
        <v>251</v>
      </c>
      <c r="AL30" s="817"/>
      <c r="AM30" s="817"/>
      <c r="AN30" s="817"/>
      <c r="AO30" s="817"/>
      <c r="AP30" s="817" t="s">
        <v>491</v>
      </c>
      <c r="AQ30" s="817"/>
      <c r="AR30" s="817"/>
      <c r="AS30" s="817"/>
      <c r="AT30" s="817"/>
      <c r="AU30" s="817" t="s">
        <v>491</v>
      </c>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391</v>
      </c>
      <c r="C31" s="768"/>
      <c r="D31" s="768"/>
      <c r="E31" s="768"/>
      <c r="F31" s="768"/>
      <c r="G31" s="768"/>
      <c r="H31" s="768"/>
      <c r="I31" s="768"/>
      <c r="J31" s="768"/>
      <c r="K31" s="768"/>
      <c r="L31" s="768"/>
      <c r="M31" s="768"/>
      <c r="N31" s="768"/>
      <c r="O31" s="768"/>
      <c r="P31" s="769"/>
      <c r="Q31" s="770">
        <v>1116</v>
      </c>
      <c r="R31" s="771"/>
      <c r="S31" s="771"/>
      <c r="T31" s="771"/>
      <c r="U31" s="771"/>
      <c r="V31" s="771">
        <v>1030</v>
      </c>
      <c r="W31" s="771"/>
      <c r="X31" s="771"/>
      <c r="Y31" s="771"/>
      <c r="Z31" s="771"/>
      <c r="AA31" s="771">
        <v>86</v>
      </c>
      <c r="AB31" s="771"/>
      <c r="AC31" s="771"/>
      <c r="AD31" s="771"/>
      <c r="AE31" s="772"/>
      <c r="AF31" s="773">
        <v>479</v>
      </c>
      <c r="AG31" s="774"/>
      <c r="AH31" s="774"/>
      <c r="AI31" s="774"/>
      <c r="AJ31" s="775"/>
      <c r="AK31" s="821">
        <v>152</v>
      </c>
      <c r="AL31" s="817"/>
      <c r="AM31" s="817"/>
      <c r="AN31" s="817"/>
      <c r="AO31" s="817"/>
      <c r="AP31" s="817">
        <v>5316</v>
      </c>
      <c r="AQ31" s="817"/>
      <c r="AR31" s="817"/>
      <c r="AS31" s="817"/>
      <c r="AT31" s="817"/>
      <c r="AU31" s="817">
        <v>452</v>
      </c>
      <c r="AV31" s="817"/>
      <c r="AW31" s="817"/>
      <c r="AX31" s="817"/>
      <c r="AY31" s="817"/>
      <c r="AZ31" s="818" t="s">
        <v>491</v>
      </c>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5</v>
      </c>
      <c r="R32" s="771"/>
      <c r="S32" s="771"/>
      <c r="T32" s="771"/>
      <c r="U32" s="771"/>
      <c r="V32" s="771">
        <v>4</v>
      </c>
      <c r="W32" s="771"/>
      <c r="X32" s="771"/>
      <c r="Y32" s="771"/>
      <c r="Z32" s="771"/>
      <c r="AA32" s="771">
        <v>1</v>
      </c>
      <c r="AB32" s="771"/>
      <c r="AC32" s="771"/>
      <c r="AD32" s="771"/>
      <c r="AE32" s="772"/>
      <c r="AF32" s="773">
        <v>21</v>
      </c>
      <c r="AG32" s="774"/>
      <c r="AH32" s="774"/>
      <c r="AI32" s="774"/>
      <c r="AJ32" s="775"/>
      <c r="AK32" s="821">
        <v>14</v>
      </c>
      <c r="AL32" s="817"/>
      <c r="AM32" s="817"/>
      <c r="AN32" s="817"/>
      <c r="AO32" s="817"/>
      <c r="AP32" s="817">
        <v>272</v>
      </c>
      <c r="AQ32" s="817"/>
      <c r="AR32" s="817"/>
      <c r="AS32" s="817"/>
      <c r="AT32" s="817"/>
      <c r="AU32" s="817" t="s">
        <v>491</v>
      </c>
      <c r="AV32" s="817"/>
      <c r="AW32" s="817"/>
      <c r="AX32" s="817"/>
      <c r="AY32" s="817"/>
      <c r="AZ32" s="818" t="s">
        <v>491</v>
      </c>
      <c r="BA32" s="818"/>
      <c r="BB32" s="818"/>
      <c r="BC32" s="818"/>
      <c r="BD32" s="818"/>
      <c r="BE32" s="819" t="s">
        <v>392</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394</v>
      </c>
      <c r="C33" s="768"/>
      <c r="D33" s="768"/>
      <c r="E33" s="768"/>
      <c r="F33" s="768"/>
      <c r="G33" s="768"/>
      <c r="H33" s="768"/>
      <c r="I33" s="768"/>
      <c r="J33" s="768"/>
      <c r="K33" s="768"/>
      <c r="L33" s="768"/>
      <c r="M33" s="768"/>
      <c r="N33" s="768"/>
      <c r="O33" s="768"/>
      <c r="P33" s="769"/>
      <c r="Q33" s="770">
        <v>38</v>
      </c>
      <c r="R33" s="771"/>
      <c r="S33" s="771"/>
      <c r="T33" s="771"/>
      <c r="U33" s="771"/>
      <c r="V33" s="771">
        <v>40</v>
      </c>
      <c r="W33" s="771"/>
      <c r="X33" s="771"/>
      <c r="Y33" s="771"/>
      <c r="Z33" s="771"/>
      <c r="AA33" s="771">
        <v>-2</v>
      </c>
      <c r="AB33" s="771"/>
      <c r="AC33" s="771"/>
      <c r="AD33" s="771"/>
      <c r="AE33" s="772"/>
      <c r="AF33" s="773">
        <v>8</v>
      </c>
      <c r="AG33" s="774"/>
      <c r="AH33" s="774"/>
      <c r="AI33" s="774"/>
      <c r="AJ33" s="775"/>
      <c r="AK33" s="821">
        <v>17</v>
      </c>
      <c r="AL33" s="817"/>
      <c r="AM33" s="817"/>
      <c r="AN33" s="817"/>
      <c r="AO33" s="817"/>
      <c r="AP33" s="817">
        <v>143</v>
      </c>
      <c r="AQ33" s="817"/>
      <c r="AR33" s="817"/>
      <c r="AS33" s="817"/>
      <c r="AT33" s="817"/>
      <c r="AU33" s="817">
        <v>97</v>
      </c>
      <c r="AV33" s="817"/>
      <c r="AW33" s="817"/>
      <c r="AX33" s="817"/>
      <c r="AY33" s="817"/>
      <c r="AZ33" s="818" t="s">
        <v>491</v>
      </c>
      <c r="BA33" s="818"/>
      <c r="BB33" s="818"/>
      <c r="BC33" s="818"/>
      <c r="BD33" s="818"/>
      <c r="BE33" s="819" t="s">
        <v>392</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395</v>
      </c>
      <c r="C34" s="768"/>
      <c r="D34" s="768"/>
      <c r="E34" s="768"/>
      <c r="F34" s="768"/>
      <c r="G34" s="768"/>
      <c r="H34" s="768"/>
      <c r="I34" s="768"/>
      <c r="J34" s="768"/>
      <c r="K34" s="768"/>
      <c r="L34" s="768"/>
      <c r="M34" s="768"/>
      <c r="N34" s="768"/>
      <c r="O34" s="768"/>
      <c r="P34" s="769"/>
      <c r="Q34" s="770">
        <v>1654</v>
      </c>
      <c r="R34" s="771"/>
      <c r="S34" s="771"/>
      <c r="T34" s="771"/>
      <c r="U34" s="771"/>
      <c r="V34" s="771">
        <v>1440</v>
      </c>
      <c r="W34" s="771"/>
      <c r="X34" s="771"/>
      <c r="Y34" s="771"/>
      <c r="Z34" s="771"/>
      <c r="AA34" s="771">
        <v>214</v>
      </c>
      <c r="AB34" s="771"/>
      <c r="AC34" s="771"/>
      <c r="AD34" s="771"/>
      <c r="AE34" s="772"/>
      <c r="AF34" s="773">
        <v>1600</v>
      </c>
      <c r="AG34" s="774"/>
      <c r="AH34" s="774"/>
      <c r="AI34" s="774"/>
      <c r="AJ34" s="775"/>
      <c r="AK34" s="821">
        <v>898</v>
      </c>
      <c r="AL34" s="817"/>
      <c r="AM34" s="817"/>
      <c r="AN34" s="817"/>
      <c r="AO34" s="817"/>
      <c r="AP34" s="817">
        <v>13011</v>
      </c>
      <c r="AQ34" s="817"/>
      <c r="AR34" s="817"/>
      <c r="AS34" s="817"/>
      <c r="AT34" s="817"/>
      <c r="AU34" s="817">
        <v>10838</v>
      </c>
      <c r="AV34" s="817"/>
      <c r="AW34" s="817"/>
      <c r="AX34" s="817"/>
      <c r="AY34" s="817"/>
      <c r="AZ34" s="818" t="s">
        <v>491</v>
      </c>
      <c r="BA34" s="818"/>
      <c r="BB34" s="818"/>
      <c r="BC34" s="818"/>
      <c r="BD34" s="818"/>
      <c r="BE34" s="819" t="s">
        <v>392</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t="s">
        <v>396</v>
      </c>
      <c r="C35" s="768"/>
      <c r="D35" s="768"/>
      <c r="E35" s="768"/>
      <c r="F35" s="768"/>
      <c r="G35" s="768"/>
      <c r="H35" s="768"/>
      <c r="I35" s="768"/>
      <c r="J35" s="768"/>
      <c r="K35" s="768"/>
      <c r="L35" s="768"/>
      <c r="M35" s="768"/>
      <c r="N35" s="768"/>
      <c r="O35" s="768"/>
      <c r="P35" s="769"/>
      <c r="Q35" s="770">
        <v>16</v>
      </c>
      <c r="R35" s="771"/>
      <c r="S35" s="771"/>
      <c r="T35" s="771"/>
      <c r="U35" s="771"/>
      <c r="V35" s="771">
        <v>16</v>
      </c>
      <c r="W35" s="771"/>
      <c r="X35" s="771"/>
      <c r="Y35" s="771"/>
      <c r="Z35" s="771"/>
      <c r="AA35" s="771">
        <v>0</v>
      </c>
      <c r="AB35" s="771"/>
      <c r="AC35" s="771"/>
      <c r="AD35" s="771"/>
      <c r="AE35" s="772"/>
      <c r="AF35" s="773">
        <v>0</v>
      </c>
      <c r="AG35" s="774"/>
      <c r="AH35" s="774"/>
      <c r="AI35" s="774"/>
      <c r="AJ35" s="775"/>
      <c r="AK35" s="821">
        <v>13</v>
      </c>
      <c r="AL35" s="817"/>
      <c r="AM35" s="817"/>
      <c r="AN35" s="817"/>
      <c r="AO35" s="817"/>
      <c r="AP35" s="817">
        <v>35</v>
      </c>
      <c r="AQ35" s="817"/>
      <c r="AR35" s="817"/>
      <c r="AS35" s="817"/>
      <c r="AT35" s="817"/>
      <c r="AU35" s="817">
        <v>35</v>
      </c>
      <c r="AV35" s="817"/>
      <c r="AW35" s="817"/>
      <c r="AX35" s="817"/>
      <c r="AY35" s="817"/>
      <c r="AZ35" s="818" t="s">
        <v>491</v>
      </c>
      <c r="BA35" s="818"/>
      <c r="BB35" s="818"/>
      <c r="BC35" s="818"/>
      <c r="BD35" s="818"/>
      <c r="BE35" s="819" t="s">
        <v>397</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t="s">
        <v>398</v>
      </c>
      <c r="C36" s="768"/>
      <c r="D36" s="768"/>
      <c r="E36" s="768"/>
      <c r="F36" s="768"/>
      <c r="G36" s="768"/>
      <c r="H36" s="768"/>
      <c r="I36" s="768"/>
      <c r="J36" s="768"/>
      <c r="K36" s="768"/>
      <c r="L36" s="768"/>
      <c r="M36" s="768"/>
      <c r="N36" s="768"/>
      <c r="O36" s="768"/>
      <c r="P36" s="769"/>
      <c r="Q36" s="770">
        <v>182</v>
      </c>
      <c r="R36" s="771"/>
      <c r="S36" s="771"/>
      <c r="T36" s="771"/>
      <c r="U36" s="771"/>
      <c r="V36" s="771">
        <v>164</v>
      </c>
      <c r="W36" s="771"/>
      <c r="X36" s="771"/>
      <c r="Y36" s="771"/>
      <c r="Z36" s="771"/>
      <c r="AA36" s="771">
        <v>18</v>
      </c>
      <c r="AB36" s="771"/>
      <c r="AC36" s="771"/>
      <c r="AD36" s="771"/>
      <c r="AE36" s="772"/>
      <c r="AF36" s="773">
        <v>18</v>
      </c>
      <c r="AG36" s="774"/>
      <c r="AH36" s="774"/>
      <c r="AI36" s="774"/>
      <c r="AJ36" s="775"/>
      <c r="AK36" s="821">
        <v>60</v>
      </c>
      <c r="AL36" s="817"/>
      <c r="AM36" s="817"/>
      <c r="AN36" s="817"/>
      <c r="AO36" s="817"/>
      <c r="AP36" s="817">
        <v>182</v>
      </c>
      <c r="AQ36" s="817"/>
      <c r="AR36" s="817"/>
      <c r="AS36" s="817"/>
      <c r="AT36" s="817"/>
      <c r="AU36" s="817">
        <v>182</v>
      </c>
      <c r="AV36" s="817"/>
      <c r="AW36" s="817"/>
      <c r="AX36" s="817"/>
      <c r="AY36" s="817"/>
      <c r="AZ36" s="818" t="s">
        <v>491</v>
      </c>
      <c r="BA36" s="818"/>
      <c r="BB36" s="818"/>
      <c r="BC36" s="818"/>
      <c r="BD36" s="818"/>
      <c r="BE36" s="819" t="s">
        <v>397</v>
      </c>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2496</v>
      </c>
      <c r="AG63" s="831"/>
      <c r="AH63" s="831"/>
      <c r="AI63" s="831"/>
      <c r="AJ63" s="832"/>
      <c r="AK63" s="833"/>
      <c r="AL63" s="828"/>
      <c r="AM63" s="828"/>
      <c r="AN63" s="828"/>
      <c r="AO63" s="828"/>
      <c r="AP63" s="831">
        <v>18959</v>
      </c>
      <c r="AQ63" s="831"/>
      <c r="AR63" s="831"/>
      <c r="AS63" s="831"/>
      <c r="AT63" s="831"/>
      <c r="AU63" s="831">
        <v>11604</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403</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558</v>
      </c>
      <c r="C68" s="857"/>
      <c r="D68" s="857"/>
      <c r="E68" s="857"/>
      <c r="F68" s="857"/>
      <c r="G68" s="857"/>
      <c r="H68" s="857"/>
      <c r="I68" s="857"/>
      <c r="J68" s="857"/>
      <c r="K68" s="857"/>
      <c r="L68" s="857"/>
      <c r="M68" s="857"/>
      <c r="N68" s="857"/>
      <c r="O68" s="857"/>
      <c r="P68" s="858"/>
      <c r="Q68" s="859">
        <v>3834</v>
      </c>
      <c r="R68" s="853"/>
      <c r="S68" s="853"/>
      <c r="T68" s="853"/>
      <c r="U68" s="853"/>
      <c r="V68" s="853">
        <v>3703</v>
      </c>
      <c r="W68" s="853"/>
      <c r="X68" s="853"/>
      <c r="Y68" s="853"/>
      <c r="Z68" s="853"/>
      <c r="AA68" s="853">
        <v>131</v>
      </c>
      <c r="AB68" s="853"/>
      <c r="AC68" s="853"/>
      <c r="AD68" s="853"/>
      <c r="AE68" s="853"/>
      <c r="AF68" s="853">
        <v>131</v>
      </c>
      <c r="AG68" s="853"/>
      <c r="AH68" s="853"/>
      <c r="AI68" s="853"/>
      <c r="AJ68" s="853"/>
      <c r="AK68" s="853" t="s">
        <v>491</v>
      </c>
      <c r="AL68" s="853"/>
      <c r="AM68" s="853"/>
      <c r="AN68" s="853"/>
      <c r="AO68" s="853"/>
      <c r="AP68" s="853" t="s">
        <v>491</v>
      </c>
      <c r="AQ68" s="853"/>
      <c r="AR68" s="853"/>
      <c r="AS68" s="853"/>
      <c r="AT68" s="853"/>
      <c r="AU68" s="853" t="s">
        <v>491</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559</v>
      </c>
      <c r="C69" s="861"/>
      <c r="D69" s="861"/>
      <c r="E69" s="861"/>
      <c r="F69" s="861"/>
      <c r="G69" s="861"/>
      <c r="H69" s="861"/>
      <c r="I69" s="861"/>
      <c r="J69" s="861"/>
      <c r="K69" s="861"/>
      <c r="L69" s="861"/>
      <c r="M69" s="861"/>
      <c r="N69" s="861"/>
      <c r="O69" s="861"/>
      <c r="P69" s="862"/>
      <c r="Q69" s="863">
        <v>589</v>
      </c>
      <c r="R69" s="817"/>
      <c r="S69" s="817"/>
      <c r="T69" s="817"/>
      <c r="U69" s="817"/>
      <c r="V69" s="817">
        <v>530</v>
      </c>
      <c r="W69" s="817"/>
      <c r="X69" s="817"/>
      <c r="Y69" s="817"/>
      <c r="Z69" s="817"/>
      <c r="AA69" s="817">
        <v>59</v>
      </c>
      <c r="AB69" s="817"/>
      <c r="AC69" s="817"/>
      <c r="AD69" s="817"/>
      <c r="AE69" s="817"/>
      <c r="AF69" s="817">
        <v>59</v>
      </c>
      <c r="AG69" s="817"/>
      <c r="AH69" s="817"/>
      <c r="AI69" s="817"/>
      <c r="AJ69" s="817"/>
      <c r="AK69" s="817">
        <v>277</v>
      </c>
      <c r="AL69" s="817"/>
      <c r="AM69" s="817"/>
      <c r="AN69" s="817"/>
      <c r="AO69" s="817"/>
      <c r="AP69" s="817" t="s">
        <v>491</v>
      </c>
      <c r="AQ69" s="817"/>
      <c r="AR69" s="817"/>
      <c r="AS69" s="817"/>
      <c r="AT69" s="817"/>
      <c r="AU69" s="817" t="s">
        <v>491</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560</v>
      </c>
      <c r="C70" s="861"/>
      <c r="D70" s="861"/>
      <c r="E70" s="861"/>
      <c r="F70" s="861"/>
      <c r="G70" s="861"/>
      <c r="H70" s="861"/>
      <c r="I70" s="861"/>
      <c r="J70" s="861"/>
      <c r="K70" s="861"/>
      <c r="L70" s="861"/>
      <c r="M70" s="861"/>
      <c r="N70" s="861"/>
      <c r="O70" s="861"/>
      <c r="P70" s="862"/>
      <c r="Q70" s="863">
        <v>2</v>
      </c>
      <c r="R70" s="817"/>
      <c r="S70" s="817"/>
      <c r="T70" s="817"/>
      <c r="U70" s="817"/>
      <c r="V70" s="817">
        <v>1</v>
      </c>
      <c r="W70" s="817"/>
      <c r="X70" s="817"/>
      <c r="Y70" s="817"/>
      <c r="Z70" s="817"/>
      <c r="AA70" s="817">
        <v>1</v>
      </c>
      <c r="AB70" s="817"/>
      <c r="AC70" s="817"/>
      <c r="AD70" s="817"/>
      <c r="AE70" s="817"/>
      <c r="AF70" s="817">
        <v>1</v>
      </c>
      <c r="AG70" s="817"/>
      <c r="AH70" s="817"/>
      <c r="AI70" s="817"/>
      <c r="AJ70" s="817"/>
      <c r="AK70" s="817" t="s">
        <v>491</v>
      </c>
      <c r="AL70" s="817"/>
      <c r="AM70" s="817"/>
      <c r="AN70" s="817"/>
      <c r="AO70" s="817"/>
      <c r="AP70" s="817" t="s">
        <v>491</v>
      </c>
      <c r="AQ70" s="817"/>
      <c r="AR70" s="817"/>
      <c r="AS70" s="817"/>
      <c r="AT70" s="817"/>
      <c r="AU70" s="817" t="s">
        <v>491</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561</v>
      </c>
      <c r="C71" s="861"/>
      <c r="D71" s="861"/>
      <c r="E71" s="861"/>
      <c r="F71" s="861"/>
      <c r="G71" s="861"/>
      <c r="H71" s="861"/>
      <c r="I71" s="861"/>
      <c r="J71" s="861"/>
      <c r="K71" s="861"/>
      <c r="L71" s="861"/>
      <c r="M71" s="861"/>
      <c r="N71" s="861"/>
      <c r="O71" s="861"/>
      <c r="P71" s="862"/>
      <c r="Q71" s="863">
        <v>4627</v>
      </c>
      <c r="R71" s="817"/>
      <c r="S71" s="817"/>
      <c r="T71" s="817"/>
      <c r="U71" s="817"/>
      <c r="V71" s="817">
        <v>4362</v>
      </c>
      <c r="W71" s="817"/>
      <c r="X71" s="817"/>
      <c r="Y71" s="817"/>
      <c r="Z71" s="817"/>
      <c r="AA71" s="817">
        <v>265</v>
      </c>
      <c r="AB71" s="817"/>
      <c r="AC71" s="817"/>
      <c r="AD71" s="817"/>
      <c r="AE71" s="817"/>
      <c r="AF71" s="817">
        <v>265</v>
      </c>
      <c r="AG71" s="817"/>
      <c r="AH71" s="817"/>
      <c r="AI71" s="817"/>
      <c r="AJ71" s="817"/>
      <c r="AK71" s="817">
        <v>7</v>
      </c>
      <c r="AL71" s="817"/>
      <c r="AM71" s="817"/>
      <c r="AN71" s="817"/>
      <c r="AO71" s="817"/>
      <c r="AP71" s="817" t="s">
        <v>491</v>
      </c>
      <c r="AQ71" s="817"/>
      <c r="AR71" s="817"/>
      <c r="AS71" s="817"/>
      <c r="AT71" s="817"/>
      <c r="AU71" s="817" t="s">
        <v>491</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562</v>
      </c>
      <c r="C72" s="861"/>
      <c r="D72" s="861"/>
      <c r="E72" s="861"/>
      <c r="F72" s="861"/>
      <c r="G72" s="861"/>
      <c r="H72" s="861"/>
      <c r="I72" s="861"/>
      <c r="J72" s="861"/>
      <c r="K72" s="861"/>
      <c r="L72" s="861"/>
      <c r="M72" s="861"/>
      <c r="N72" s="861"/>
      <c r="O72" s="861"/>
      <c r="P72" s="862"/>
      <c r="Q72" s="863">
        <v>83</v>
      </c>
      <c r="R72" s="817"/>
      <c r="S72" s="817"/>
      <c r="T72" s="817"/>
      <c r="U72" s="817"/>
      <c r="V72" s="817">
        <v>74</v>
      </c>
      <c r="W72" s="817"/>
      <c r="X72" s="817"/>
      <c r="Y72" s="817"/>
      <c r="Z72" s="817"/>
      <c r="AA72" s="817">
        <v>9</v>
      </c>
      <c r="AB72" s="817"/>
      <c r="AC72" s="817"/>
      <c r="AD72" s="817"/>
      <c r="AE72" s="817"/>
      <c r="AF72" s="817">
        <v>9</v>
      </c>
      <c r="AG72" s="817"/>
      <c r="AH72" s="817"/>
      <c r="AI72" s="817"/>
      <c r="AJ72" s="817"/>
      <c r="AK72" s="817" t="s">
        <v>491</v>
      </c>
      <c r="AL72" s="817"/>
      <c r="AM72" s="817"/>
      <c r="AN72" s="817"/>
      <c r="AO72" s="817"/>
      <c r="AP72" s="817" t="s">
        <v>491</v>
      </c>
      <c r="AQ72" s="817"/>
      <c r="AR72" s="817"/>
      <c r="AS72" s="817"/>
      <c r="AT72" s="817"/>
      <c r="AU72" s="817" t="s">
        <v>491</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563</v>
      </c>
      <c r="C73" s="861"/>
      <c r="D73" s="861"/>
      <c r="E73" s="861"/>
      <c r="F73" s="861"/>
      <c r="G73" s="861"/>
      <c r="H73" s="861"/>
      <c r="I73" s="861"/>
      <c r="J73" s="861"/>
      <c r="K73" s="861"/>
      <c r="L73" s="861"/>
      <c r="M73" s="861"/>
      <c r="N73" s="861"/>
      <c r="O73" s="861"/>
      <c r="P73" s="862"/>
      <c r="Q73" s="863">
        <v>118</v>
      </c>
      <c r="R73" s="817"/>
      <c r="S73" s="817"/>
      <c r="T73" s="817"/>
      <c r="U73" s="817"/>
      <c r="V73" s="817">
        <v>106</v>
      </c>
      <c r="W73" s="817"/>
      <c r="X73" s="817"/>
      <c r="Y73" s="817"/>
      <c r="Z73" s="817"/>
      <c r="AA73" s="817">
        <v>12</v>
      </c>
      <c r="AB73" s="817"/>
      <c r="AC73" s="817"/>
      <c r="AD73" s="817"/>
      <c r="AE73" s="817"/>
      <c r="AF73" s="817">
        <v>12</v>
      </c>
      <c r="AG73" s="817"/>
      <c r="AH73" s="817"/>
      <c r="AI73" s="817"/>
      <c r="AJ73" s="817"/>
      <c r="AK73" s="817" t="s">
        <v>491</v>
      </c>
      <c r="AL73" s="817"/>
      <c r="AM73" s="817"/>
      <c r="AN73" s="817"/>
      <c r="AO73" s="817"/>
      <c r="AP73" s="817" t="s">
        <v>491</v>
      </c>
      <c r="AQ73" s="817"/>
      <c r="AR73" s="817"/>
      <c r="AS73" s="817"/>
      <c r="AT73" s="817"/>
      <c r="AU73" s="817" t="s">
        <v>491</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564</v>
      </c>
      <c r="C74" s="861"/>
      <c r="D74" s="861"/>
      <c r="E74" s="861"/>
      <c r="F74" s="861"/>
      <c r="G74" s="861"/>
      <c r="H74" s="861"/>
      <c r="I74" s="861"/>
      <c r="J74" s="861"/>
      <c r="K74" s="861"/>
      <c r="L74" s="861"/>
      <c r="M74" s="861"/>
      <c r="N74" s="861"/>
      <c r="O74" s="861"/>
      <c r="P74" s="862"/>
      <c r="Q74" s="863">
        <v>590</v>
      </c>
      <c r="R74" s="817"/>
      <c r="S74" s="817"/>
      <c r="T74" s="817"/>
      <c r="U74" s="817"/>
      <c r="V74" s="817">
        <v>542</v>
      </c>
      <c r="W74" s="817"/>
      <c r="X74" s="817"/>
      <c r="Y74" s="817"/>
      <c r="Z74" s="817"/>
      <c r="AA74" s="817">
        <v>48</v>
      </c>
      <c r="AB74" s="817"/>
      <c r="AC74" s="817"/>
      <c r="AD74" s="817"/>
      <c r="AE74" s="817"/>
      <c r="AF74" s="817">
        <v>48</v>
      </c>
      <c r="AG74" s="817"/>
      <c r="AH74" s="817"/>
      <c r="AI74" s="817"/>
      <c r="AJ74" s="817"/>
      <c r="AK74" s="817" t="s">
        <v>491</v>
      </c>
      <c r="AL74" s="817"/>
      <c r="AM74" s="817"/>
      <c r="AN74" s="817"/>
      <c r="AO74" s="817"/>
      <c r="AP74" s="817" t="s">
        <v>491</v>
      </c>
      <c r="AQ74" s="817"/>
      <c r="AR74" s="817"/>
      <c r="AS74" s="817"/>
      <c r="AT74" s="817"/>
      <c r="AU74" s="817" t="s">
        <v>491</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565</v>
      </c>
      <c r="C75" s="861"/>
      <c r="D75" s="861"/>
      <c r="E75" s="861"/>
      <c r="F75" s="861"/>
      <c r="G75" s="861"/>
      <c r="H75" s="861"/>
      <c r="I75" s="861"/>
      <c r="J75" s="861"/>
      <c r="K75" s="861"/>
      <c r="L75" s="861"/>
      <c r="M75" s="861"/>
      <c r="N75" s="861"/>
      <c r="O75" s="861"/>
      <c r="P75" s="862"/>
      <c r="Q75" s="864">
        <v>153545</v>
      </c>
      <c r="R75" s="865"/>
      <c r="S75" s="865"/>
      <c r="T75" s="865"/>
      <c r="U75" s="821"/>
      <c r="V75" s="866">
        <v>151526</v>
      </c>
      <c r="W75" s="865"/>
      <c r="X75" s="865"/>
      <c r="Y75" s="865"/>
      <c r="Z75" s="821"/>
      <c r="AA75" s="866">
        <v>2019</v>
      </c>
      <c r="AB75" s="865"/>
      <c r="AC75" s="865"/>
      <c r="AD75" s="865"/>
      <c r="AE75" s="821"/>
      <c r="AF75" s="866">
        <v>2019</v>
      </c>
      <c r="AG75" s="865"/>
      <c r="AH75" s="865"/>
      <c r="AI75" s="865"/>
      <c r="AJ75" s="821"/>
      <c r="AK75" s="866">
        <v>1106</v>
      </c>
      <c r="AL75" s="865"/>
      <c r="AM75" s="865"/>
      <c r="AN75" s="865"/>
      <c r="AO75" s="821"/>
      <c r="AP75" s="866" t="s">
        <v>491</v>
      </c>
      <c r="AQ75" s="865"/>
      <c r="AR75" s="865"/>
      <c r="AS75" s="865"/>
      <c r="AT75" s="821"/>
      <c r="AU75" s="866" t="s">
        <v>491</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2544</v>
      </c>
      <c r="AG88" s="831"/>
      <c r="AH88" s="831"/>
      <c r="AI88" s="831"/>
      <c r="AJ88" s="831"/>
      <c r="AK88" s="828"/>
      <c r="AL88" s="828"/>
      <c r="AM88" s="828"/>
      <c r="AN88" s="828"/>
      <c r="AO88" s="828"/>
      <c r="AP88" s="831" t="s">
        <v>491</v>
      </c>
      <c r="AQ88" s="831"/>
      <c r="AR88" s="831"/>
      <c r="AS88" s="831"/>
      <c r="AT88" s="831"/>
      <c r="AU88" s="831" t="s">
        <v>491</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24"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3478328</v>
      </c>
      <c r="AB110" s="887"/>
      <c r="AC110" s="887"/>
      <c r="AD110" s="887"/>
      <c r="AE110" s="888"/>
      <c r="AF110" s="889">
        <v>3547407</v>
      </c>
      <c r="AG110" s="887"/>
      <c r="AH110" s="887"/>
      <c r="AI110" s="887"/>
      <c r="AJ110" s="888"/>
      <c r="AK110" s="889">
        <v>3678108</v>
      </c>
      <c r="AL110" s="887"/>
      <c r="AM110" s="887"/>
      <c r="AN110" s="887"/>
      <c r="AO110" s="888"/>
      <c r="AP110" s="890">
        <v>26.7</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31023611</v>
      </c>
      <c r="BR110" s="918"/>
      <c r="BS110" s="918"/>
      <c r="BT110" s="918"/>
      <c r="BU110" s="918"/>
      <c r="BV110" s="918">
        <v>29975338</v>
      </c>
      <c r="BW110" s="918"/>
      <c r="BX110" s="918"/>
      <c r="BY110" s="918"/>
      <c r="BZ110" s="918"/>
      <c r="CA110" s="918">
        <v>29304285</v>
      </c>
      <c r="CB110" s="918"/>
      <c r="CC110" s="918"/>
      <c r="CD110" s="918"/>
      <c r="CE110" s="918"/>
      <c r="CF110" s="931">
        <v>212.9</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10471350</v>
      </c>
      <c r="BR112" s="913"/>
      <c r="BS112" s="913"/>
      <c r="BT112" s="913"/>
      <c r="BU112" s="913"/>
      <c r="BV112" s="913">
        <v>11412333</v>
      </c>
      <c r="BW112" s="913"/>
      <c r="BX112" s="913"/>
      <c r="BY112" s="913"/>
      <c r="BZ112" s="913"/>
      <c r="CA112" s="913">
        <v>11603690</v>
      </c>
      <c r="CB112" s="913"/>
      <c r="CC112" s="913"/>
      <c r="CD112" s="913"/>
      <c r="CE112" s="913"/>
      <c r="CF112" s="907">
        <v>84.3</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682204</v>
      </c>
      <c r="AB113" s="925"/>
      <c r="AC113" s="925"/>
      <c r="AD113" s="925"/>
      <c r="AE113" s="926"/>
      <c r="AF113" s="927">
        <v>705644</v>
      </c>
      <c r="AG113" s="925"/>
      <c r="AH113" s="925"/>
      <c r="AI113" s="925"/>
      <c r="AJ113" s="926"/>
      <c r="AK113" s="927">
        <v>740748</v>
      </c>
      <c r="AL113" s="925"/>
      <c r="AM113" s="925"/>
      <c r="AN113" s="925"/>
      <c r="AO113" s="926"/>
      <c r="AP113" s="928">
        <v>5.4</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3554</v>
      </c>
      <c r="BR113" s="913"/>
      <c r="BS113" s="913"/>
      <c r="BT113" s="913"/>
      <c r="BU113" s="913"/>
      <c r="BV113" s="913">
        <v>1777</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2377</v>
      </c>
      <c r="AB114" s="946"/>
      <c r="AC114" s="946"/>
      <c r="AD114" s="946"/>
      <c r="AE114" s="947"/>
      <c r="AF114" s="948">
        <v>2362</v>
      </c>
      <c r="AG114" s="946"/>
      <c r="AH114" s="946"/>
      <c r="AI114" s="946"/>
      <c r="AJ114" s="947"/>
      <c r="AK114" s="948">
        <v>2321</v>
      </c>
      <c r="AL114" s="946"/>
      <c r="AM114" s="946"/>
      <c r="AN114" s="946"/>
      <c r="AO114" s="947"/>
      <c r="AP114" s="949">
        <v>0</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3071681</v>
      </c>
      <c r="BR114" s="913"/>
      <c r="BS114" s="913"/>
      <c r="BT114" s="913"/>
      <c r="BU114" s="913"/>
      <c r="BV114" s="913">
        <v>3223869</v>
      </c>
      <c r="BW114" s="913"/>
      <c r="BX114" s="913"/>
      <c r="BY114" s="913"/>
      <c r="BZ114" s="913"/>
      <c r="CA114" s="913">
        <v>3085422</v>
      </c>
      <c r="CB114" s="913"/>
      <c r="CC114" s="913"/>
      <c r="CD114" s="913"/>
      <c r="CE114" s="913"/>
      <c r="CF114" s="907">
        <v>22.4</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13536</v>
      </c>
      <c r="AB115" s="925"/>
      <c r="AC115" s="925"/>
      <c r="AD115" s="925"/>
      <c r="AE115" s="926"/>
      <c r="AF115" s="927">
        <v>4201</v>
      </c>
      <c r="AG115" s="925"/>
      <c r="AH115" s="925"/>
      <c r="AI115" s="925"/>
      <c r="AJ115" s="926"/>
      <c r="AK115" s="927">
        <v>4673</v>
      </c>
      <c r="AL115" s="925"/>
      <c r="AM115" s="925"/>
      <c r="AN115" s="925"/>
      <c r="AO115" s="926"/>
      <c r="AP115" s="928">
        <v>0</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4176445</v>
      </c>
      <c r="AB117" s="966"/>
      <c r="AC117" s="966"/>
      <c r="AD117" s="966"/>
      <c r="AE117" s="967"/>
      <c r="AF117" s="968">
        <v>4259614</v>
      </c>
      <c r="AG117" s="966"/>
      <c r="AH117" s="966"/>
      <c r="AI117" s="966"/>
      <c r="AJ117" s="967"/>
      <c r="AK117" s="968">
        <v>4425850</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445</v>
      </c>
      <c r="BP119" s="992"/>
      <c r="BQ119" s="986">
        <v>44570196</v>
      </c>
      <c r="BR119" s="987"/>
      <c r="BS119" s="987"/>
      <c r="BT119" s="987"/>
      <c r="BU119" s="987"/>
      <c r="BV119" s="987">
        <v>44613317</v>
      </c>
      <c r="BW119" s="987"/>
      <c r="BX119" s="987"/>
      <c r="BY119" s="987"/>
      <c r="BZ119" s="987"/>
      <c r="CA119" s="987">
        <v>43993397</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9365161</v>
      </c>
      <c r="BR120" s="918"/>
      <c r="BS120" s="918"/>
      <c r="BT120" s="918"/>
      <c r="BU120" s="918"/>
      <c r="BV120" s="918">
        <v>8604710</v>
      </c>
      <c r="BW120" s="918"/>
      <c r="BX120" s="918"/>
      <c r="BY120" s="918"/>
      <c r="BZ120" s="918"/>
      <c r="CA120" s="918">
        <v>7723174</v>
      </c>
      <c r="CB120" s="918"/>
      <c r="CC120" s="918"/>
      <c r="CD120" s="918"/>
      <c r="CE120" s="918"/>
      <c r="CF120" s="931">
        <v>56.1</v>
      </c>
      <c r="CG120" s="932"/>
      <c r="CH120" s="932"/>
      <c r="CI120" s="932"/>
      <c r="CJ120" s="932"/>
      <c r="CK120" s="993" t="s">
        <v>449</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9967540</v>
      </c>
      <c r="DH120" s="918"/>
      <c r="DI120" s="918"/>
      <c r="DJ120" s="918"/>
      <c r="DK120" s="918"/>
      <c r="DL120" s="918">
        <v>10795677</v>
      </c>
      <c r="DM120" s="918"/>
      <c r="DN120" s="918"/>
      <c r="DO120" s="918"/>
      <c r="DP120" s="918"/>
      <c r="DQ120" s="918">
        <v>10838108</v>
      </c>
      <c r="DR120" s="918"/>
      <c r="DS120" s="918"/>
      <c r="DT120" s="918"/>
      <c r="DU120" s="918"/>
      <c r="DV120" s="919">
        <v>78.7</v>
      </c>
      <c r="DW120" s="919"/>
      <c r="DX120" s="919"/>
      <c r="DY120" s="919"/>
      <c r="DZ120" s="920"/>
    </row>
    <row r="121" spans="1:130" s="224"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1073420</v>
      </c>
      <c r="BR121" s="913"/>
      <c r="BS121" s="913"/>
      <c r="BT121" s="913"/>
      <c r="BU121" s="913"/>
      <c r="BV121" s="913">
        <v>1140683</v>
      </c>
      <c r="BW121" s="913"/>
      <c r="BX121" s="913"/>
      <c r="BY121" s="913"/>
      <c r="BZ121" s="913"/>
      <c r="CA121" s="913">
        <v>1188135</v>
      </c>
      <c r="CB121" s="913"/>
      <c r="CC121" s="913"/>
      <c r="CD121" s="913"/>
      <c r="CE121" s="913"/>
      <c r="CF121" s="907">
        <v>8.6</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174087</v>
      </c>
      <c r="DH121" s="913"/>
      <c r="DI121" s="913"/>
      <c r="DJ121" s="913"/>
      <c r="DK121" s="913"/>
      <c r="DL121" s="913">
        <v>274775</v>
      </c>
      <c r="DM121" s="913"/>
      <c r="DN121" s="913"/>
      <c r="DO121" s="913"/>
      <c r="DP121" s="913"/>
      <c r="DQ121" s="913">
        <v>451876</v>
      </c>
      <c r="DR121" s="913"/>
      <c r="DS121" s="913"/>
      <c r="DT121" s="913"/>
      <c r="DU121" s="913"/>
      <c r="DV121" s="914">
        <v>3.3</v>
      </c>
      <c r="DW121" s="914"/>
      <c r="DX121" s="914"/>
      <c r="DY121" s="914"/>
      <c r="DZ121" s="915"/>
    </row>
    <row r="122" spans="1:130" s="224"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29151677</v>
      </c>
      <c r="BR122" s="987"/>
      <c r="BS122" s="987"/>
      <c r="BT122" s="987"/>
      <c r="BU122" s="987"/>
      <c r="BV122" s="987">
        <v>28278571</v>
      </c>
      <c r="BW122" s="987"/>
      <c r="BX122" s="987"/>
      <c r="BY122" s="987"/>
      <c r="BZ122" s="987"/>
      <c r="CA122" s="987">
        <v>26707148</v>
      </c>
      <c r="CB122" s="987"/>
      <c r="CC122" s="987"/>
      <c r="CD122" s="987"/>
      <c r="CE122" s="987"/>
      <c r="CF122" s="1004">
        <v>194</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v>180660</v>
      </c>
      <c r="DH122" s="913"/>
      <c r="DI122" s="913"/>
      <c r="DJ122" s="913"/>
      <c r="DK122" s="913"/>
      <c r="DL122" s="913">
        <v>195530</v>
      </c>
      <c r="DM122" s="913"/>
      <c r="DN122" s="913"/>
      <c r="DO122" s="913"/>
      <c r="DP122" s="913"/>
      <c r="DQ122" s="913">
        <v>182213</v>
      </c>
      <c r="DR122" s="913"/>
      <c r="DS122" s="913"/>
      <c r="DT122" s="913"/>
      <c r="DU122" s="913"/>
      <c r="DV122" s="914">
        <v>1.3</v>
      </c>
      <c r="DW122" s="914"/>
      <c r="DX122" s="914"/>
      <c r="DY122" s="914"/>
      <c r="DZ122" s="915"/>
    </row>
    <row r="123" spans="1:130" s="224"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453</v>
      </c>
      <c r="BP123" s="992"/>
      <c r="BQ123" s="1050">
        <v>39590258</v>
      </c>
      <c r="BR123" s="1051"/>
      <c r="BS123" s="1051"/>
      <c r="BT123" s="1051"/>
      <c r="BU123" s="1051"/>
      <c r="BV123" s="1051">
        <v>38023964</v>
      </c>
      <c r="BW123" s="1051"/>
      <c r="BX123" s="1051"/>
      <c r="BY123" s="1051"/>
      <c r="BZ123" s="1051"/>
      <c r="CA123" s="1051">
        <v>35618457</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v>96854</v>
      </c>
      <c r="DR123" s="946"/>
      <c r="DS123" s="946"/>
      <c r="DT123" s="946"/>
      <c r="DU123" s="947"/>
      <c r="DV123" s="949">
        <v>0.7</v>
      </c>
      <c r="DW123" s="950"/>
      <c r="DX123" s="950"/>
      <c r="DY123" s="950"/>
      <c r="DZ123" s="951"/>
    </row>
    <row r="124" spans="1:130" s="224"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35.4</v>
      </c>
      <c r="BR124" s="1014"/>
      <c r="BS124" s="1014"/>
      <c r="BT124" s="1014"/>
      <c r="BU124" s="1014"/>
      <c r="BV124" s="1014">
        <v>48.2</v>
      </c>
      <c r="BW124" s="1014"/>
      <c r="BX124" s="1014"/>
      <c r="BY124" s="1014"/>
      <c r="BZ124" s="1014"/>
      <c r="CA124" s="1014">
        <v>60.8</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149063</v>
      </c>
      <c r="DH124" s="973"/>
      <c r="DI124" s="973"/>
      <c r="DJ124" s="973"/>
      <c r="DK124" s="974"/>
      <c r="DL124" s="972">
        <v>146351</v>
      </c>
      <c r="DM124" s="973"/>
      <c r="DN124" s="973"/>
      <c r="DO124" s="973"/>
      <c r="DP124" s="974"/>
      <c r="DQ124" s="972">
        <v>34639</v>
      </c>
      <c r="DR124" s="973"/>
      <c r="DS124" s="973"/>
      <c r="DT124" s="973"/>
      <c r="DU124" s="974"/>
      <c r="DV124" s="975">
        <v>0.3</v>
      </c>
      <c r="DW124" s="976"/>
      <c r="DX124" s="976"/>
      <c r="DY124" s="976"/>
      <c r="DZ124" s="977"/>
    </row>
    <row r="125" spans="1:130" s="224"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13536</v>
      </c>
      <c r="AB127" s="946"/>
      <c r="AC127" s="946"/>
      <c r="AD127" s="946"/>
      <c r="AE127" s="947"/>
      <c r="AF127" s="948">
        <v>4201</v>
      </c>
      <c r="AG127" s="946"/>
      <c r="AH127" s="946"/>
      <c r="AI127" s="946"/>
      <c r="AJ127" s="947"/>
      <c r="AK127" s="948">
        <v>4673</v>
      </c>
      <c r="AL127" s="946"/>
      <c r="AM127" s="946"/>
      <c r="AN127" s="946"/>
      <c r="AO127" s="947"/>
      <c r="AP127" s="949">
        <v>0</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144170</v>
      </c>
      <c r="AB128" s="1033"/>
      <c r="AC128" s="1033"/>
      <c r="AD128" s="1033"/>
      <c r="AE128" s="1034"/>
      <c r="AF128" s="1035">
        <v>91846</v>
      </c>
      <c r="AG128" s="1033"/>
      <c r="AH128" s="1033"/>
      <c r="AI128" s="1033"/>
      <c r="AJ128" s="1034"/>
      <c r="AK128" s="1035">
        <v>86782</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122</v>
      </c>
      <c r="BG128" s="1040"/>
      <c r="BH128" s="1040"/>
      <c r="BI128" s="1040"/>
      <c r="BJ128" s="1040"/>
      <c r="BK128" s="1040"/>
      <c r="BL128" s="1041"/>
      <c r="BM128" s="1039">
        <v>12.66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17005898</v>
      </c>
      <c r="AB129" s="946"/>
      <c r="AC129" s="946"/>
      <c r="AD129" s="946"/>
      <c r="AE129" s="947"/>
      <c r="AF129" s="948">
        <v>16618204</v>
      </c>
      <c r="AG129" s="946"/>
      <c r="AH129" s="946"/>
      <c r="AI129" s="946"/>
      <c r="AJ129" s="947"/>
      <c r="AK129" s="948">
        <v>16784972</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122</v>
      </c>
      <c r="BG129" s="1054"/>
      <c r="BH129" s="1054"/>
      <c r="BI129" s="1054"/>
      <c r="BJ129" s="1054"/>
      <c r="BK129" s="1054"/>
      <c r="BL129" s="1055"/>
      <c r="BM129" s="1053">
        <v>17.66</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2925566</v>
      </c>
      <c r="AB130" s="946"/>
      <c r="AC130" s="946"/>
      <c r="AD130" s="946"/>
      <c r="AE130" s="947"/>
      <c r="AF130" s="948">
        <v>2958504</v>
      </c>
      <c r="AG130" s="946"/>
      <c r="AH130" s="946"/>
      <c r="AI130" s="946"/>
      <c r="AJ130" s="947"/>
      <c r="AK130" s="948">
        <v>3019821</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8.6999999999999993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14080332</v>
      </c>
      <c r="AB131" s="973"/>
      <c r="AC131" s="973"/>
      <c r="AD131" s="973"/>
      <c r="AE131" s="974"/>
      <c r="AF131" s="972">
        <v>13659700</v>
      </c>
      <c r="AG131" s="973"/>
      <c r="AH131" s="973"/>
      <c r="AI131" s="973"/>
      <c r="AJ131" s="974"/>
      <c r="AK131" s="972">
        <v>13765151</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v>60.8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7.8599638130000002</v>
      </c>
      <c r="AB132" s="1084"/>
      <c r="AC132" s="1084"/>
      <c r="AD132" s="1084"/>
      <c r="AE132" s="1085"/>
      <c r="AF132" s="1086">
        <v>8.8527859319999997</v>
      </c>
      <c r="AG132" s="1084"/>
      <c r="AH132" s="1084"/>
      <c r="AI132" s="1084"/>
      <c r="AJ132" s="1085"/>
      <c r="AK132" s="1086">
        <v>9.5839631539999992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7.7</v>
      </c>
      <c r="AB133" s="1067"/>
      <c r="AC133" s="1067"/>
      <c r="AD133" s="1067"/>
      <c r="AE133" s="1068"/>
      <c r="AF133" s="1066">
        <v>8.1</v>
      </c>
      <c r="AG133" s="1067"/>
      <c r="AH133" s="1067"/>
      <c r="AI133" s="1067"/>
      <c r="AJ133" s="1068"/>
      <c r="AK133" s="1066">
        <v>8.6999999999999993</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xSqTEJUoiauOqu9yADNON3b3EgF3fkrlRwYfT0GafxWiSkCkexBDaspwp+CHOD344TwNRycsnSa/jp5sgZgXQ==" saltValue="VylpqFCqLi8uC/VWNay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dY5Xgc9Z6a4fo5IsW6bWMsME3YHVkyibDIyrJvpwF6Qx7UmW/A/TqFFx9FwikF/EvRhbMkeNBkZVfZojdXChw==" saltValue="emfwdnecYVM6Coolxljk+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jBHP2naIQrk6Ub9rvGxO0IxuYM6E7NY+48QO3fOyjN7N+zaq4VhucX8gbknGoHYXVkRhjl7Jj1Kwu6nrZaj+w==" saltValue="V8dZ0wHaq2Ohj08wegRJU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01" t="s">
        <v>482</v>
      </c>
      <c r="AP7" s="265"/>
      <c r="AQ7" s="266" t="s">
        <v>483</v>
      </c>
      <c r="AR7" s="267"/>
    </row>
    <row r="8" spans="1:46" ht="13.2" x14ac:dyDescent="0.2">
      <c r="A8" s="259"/>
      <c r="AK8" s="268"/>
      <c r="AL8" s="269"/>
      <c r="AM8" s="269"/>
      <c r="AN8" s="270"/>
      <c r="AO8" s="1102"/>
      <c r="AP8" s="271" t="s">
        <v>484</v>
      </c>
      <c r="AQ8" s="272" t="s">
        <v>485</v>
      </c>
      <c r="AR8" s="273" t="s">
        <v>486</v>
      </c>
    </row>
    <row r="9" spans="1:46" ht="13.2" x14ac:dyDescent="0.2">
      <c r="A9" s="259"/>
      <c r="AK9" s="1103" t="s">
        <v>487</v>
      </c>
      <c r="AL9" s="1104"/>
      <c r="AM9" s="1104"/>
      <c r="AN9" s="1105"/>
      <c r="AO9" s="274">
        <v>4019220</v>
      </c>
      <c r="AP9" s="274">
        <v>83155</v>
      </c>
      <c r="AQ9" s="275">
        <v>90724</v>
      </c>
      <c r="AR9" s="276">
        <v>-8.3000000000000007</v>
      </c>
    </row>
    <row r="10" spans="1:46" ht="13.5" customHeight="1" x14ac:dyDescent="0.2">
      <c r="A10" s="259"/>
      <c r="AK10" s="1103" t="s">
        <v>488</v>
      </c>
      <c r="AL10" s="1104"/>
      <c r="AM10" s="1104"/>
      <c r="AN10" s="1105"/>
      <c r="AO10" s="277">
        <v>1103190</v>
      </c>
      <c r="AP10" s="277">
        <v>22824</v>
      </c>
      <c r="AQ10" s="278">
        <v>11342</v>
      </c>
      <c r="AR10" s="279">
        <v>101.2</v>
      </c>
    </row>
    <row r="11" spans="1:46" ht="13.5" customHeight="1" x14ac:dyDescent="0.2">
      <c r="A11" s="259"/>
      <c r="AK11" s="1103" t="s">
        <v>489</v>
      </c>
      <c r="AL11" s="1104"/>
      <c r="AM11" s="1104"/>
      <c r="AN11" s="1105"/>
      <c r="AO11" s="277">
        <v>24294</v>
      </c>
      <c r="AP11" s="277">
        <v>503</v>
      </c>
      <c r="AQ11" s="278">
        <v>1033</v>
      </c>
      <c r="AR11" s="279">
        <v>-51.3</v>
      </c>
    </row>
    <row r="12" spans="1:46" ht="13.5" customHeight="1" x14ac:dyDescent="0.2">
      <c r="A12" s="259"/>
      <c r="AK12" s="1103" t="s">
        <v>490</v>
      </c>
      <c r="AL12" s="1104"/>
      <c r="AM12" s="1104"/>
      <c r="AN12" s="1105"/>
      <c r="AO12" s="277" t="s">
        <v>491</v>
      </c>
      <c r="AP12" s="277" t="s">
        <v>491</v>
      </c>
      <c r="AQ12" s="278">
        <v>16</v>
      </c>
      <c r="AR12" s="279" t="s">
        <v>491</v>
      </c>
    </row>
    <row r="13" spans="1:46" ht="13.5" customHeight="1" x14ac:dyDescent="0.2">
      <c r="A13" s="259"/>
      <c r="AK13" s="1103" t="s">
        <v>492</v>
      </c>
      <c r="AL13" s="1104"/>
      <c r="AM13" s="1104"/>
      <c r="AN13" s="1105"/>
      <c r="AO13" s="277">
        <v>190978</v>
      </c>
      <c r="AP13" s="277">
        <v>3951</v>
      </c>
      <c r="AQ13" s="278">
        <v>3647</v>
      </c>
      <c r="AR13" s="279">
        <v>8.3000000000000007</v>
      </c>
    </row>
    <row r="14" spans="1:46" ht="13.5" customHeight="1" x14ac:dyDescent="0.2">
      <c r="A14" s="259"/>
      <c r="AK14" s="1103" t="s">
        <v>493</v>
      </c>
      <c r="AL14" s="1104"/>
      <c r="AM14" s="1104"/>
      <c r="AN14" s="1105"/>
      <c r="AO14" s="277">
        <v>53858</v>
      </c>
      <c r="AP14" s="277">
        <v>1114</v>
      </c>
      <c r="AQ14" s="278">
        <v>1693</v>
      </c>
      <c r="AR14" s="279">
        <v>-34.200000000000003</v>
      </c>
    </row>
    <row r="15" spans="1:46" ht="13.5" customHeight="1" x14ac:dyDescent="0.2">
      <c r="A15" s="259"/>
      <c r="AK15" s="1106" t="s">
        <v>494</v>
      </c>
      <c r="AL15" s="1107"/>
      <c r="AM15" s="1107"/>
      <c r="AN15" s="1108"/>
      <c r="AO15" s="277">
        <v>-187380</v>
      </c>
      <c r="AP15" s="277">
        <v>-3877</v>
      </c>
      <c r="AQ15" s="278">
        <v>-4922</v>
      </c>
      <c r="AR15" s="279">
        <v>-21.2</v>
      </c>
    </row>
    <row r="16" spans="1:46" ht="13.2" x14ac:dyDescent="0.2">
      <c r="A16" s="259"/>
      <c r="AK16" s="1106" t="s">
        <v>177</v>
      </c>
      <c r="AL16" s="1107"/>
      <c r="AM16" s="1107"/>
      <c r="AN16" s="1108"/>
      <c r="AO16" s="277">
        <v>5204160</v>
      </c>
      <c r="AP16" s="277">
        <v>107671</v>
      </c>
      <c r="AQ16" s="278">
        <v>103533</v>
      </c>
      <c r="AR16" s="279">
        <v>4</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09" t="s">
        <v>499</v>
      </c>
      <c r="AL21" s="1110"/>
      <c r="AM21" s="1110"/>
      <c r="AN21" s="1111"/>
      <c r="AO21" s="289">
        <v>8.17</v>
      </c>
      <c r="AP21" s="290">
        <v>9.17</v>
      </c>
      <c r="AQ21" s="291">
        <v>-1</v>
      </c>
      <c r="AS21" s="292"/>
      <c r="AT21" s="288"/>
    </row>
    <row r="22" spans="1:46" s="260" customFormat="1" ht="13.2" x14ac:dyDescent="0.2">
      <c r="A22" s="288"/>
      <c r="AK22" s="1109" t="s">
        <v>500</v>
      </c>
      <c r="AL22" s="1110"/>
      <c r="AM22" s="1110"/>
      <c r="AN22" s="1111"/>
      <c r="AO22" s="293">
        <v>95.9</v>
      </c>
      <c r="AP22" s="294">
        <v>97.2</v>
      </c>
      <c r="AQ22" s="295">
        <v>-1.3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01" t="s">
        <v>482</v>
      </c>
      <c r="AP30" s="265"/>
      <c r="AQ30" s="266" t="s">
        <v>483</v>
      </c>
      <c r="AR30" s="267"/>
    </row>
    <row r="31" spans="1:46" ht="13.2" x14ac:dyDescent="0.2">
      <c r="A31" s="259"/>
      <c r="AK31" s="268"/>
      <c r="AL31" s="269"/>
      <c r="AM31" s="269"/>
      <c r="AN31" s="270"/>
      <c r="AO31" s="1102"/>
      <c r="AP31" s="271" t="s">
        <v>484</v>
      </c>
      <c r="AQ31" s="272" t="s">
        <v>485</v>
      </c>
      <c r="AR31" s="273" t="s">
        <v>486</v>
      </c>
    </row>
    <row r="32" spans="1:46" ht="27" customHeight="1" x14ac:dyDescent="0.2">
      <c r="A32" s="259"/>
      <c r="AK32" s="1117" t="s">
        <v>504</v>
      </c>
      <c r="AL32" s="1118"/>
      <c r="AM32" s="1118"/>
      <c r="AN32" s="1119"/>
      <c r="AO32" s="303">
        <v>3678108</v>
      </c>
      <c r="AP32" s="303">
        <v>76098</v>
      </c>
      <c r="AQ32" s="304">
        <v>59793</v>
      </c>
      <c r="AR32" s="305">
        <v>27.3</v>
      </c>
    </row>
    <row r="33" spans="1:46" ht="13.5" customHeight="1" x14ac:dyDescent="0.2">
      <c r="A33" s="259"/>
      <c r="AK33" s="1117" t="s">
        <v>505</v>
      </c>
      <c r="AL33" s="1118"/>
      <c r="AM33" s="1118"/>
      <c r="AN33" s="1119"/>
      <c r="AO33" s="303" t="s">
        <v>491</v>
      </c>
      <c r="AP33" s="303" t="s">
        <v>491</v>
      </c>
      <c r="AQ33" s="304" t="s">
        <v>491</v>
      </c>
      <c r="AR33" s="305" t="s">
        <v>491</v>
      </c>
    </row>
    <row r="34" spans="1:46" ht="27" customHeight="1" x14ac:dyDescent="0.2">
      <c r="A34" s="259"/>
      <c r="AK34" s="1117" t="s">
        <v>506</v>
      </c>
      <c r="AL34" s="1118"/>
      <c r="AM34" s="1118"/>
      <c r="AN34" s="1119"/>
      <c r="AO34" s="303" t="s">
        <v>491</v>
      </c>
      <c r="AP34" s="303" t="s">
        <v>491</v>
      </c>
      <c r="AQ34" s="304" t="s">
        <v>491</v>
      </c>
      <c r="AR34" s="305" t="s">
        <v>491</v>
      </c>
    </row>
    <row r="35" spans="1:46" ht="27" customHeight="1" x14ac:dyDescent="0.2">
      <c r="A35" s="259"/>
      <c r="AK35" s="1117" t="s">
        <v>507</v>
      </c>
      <c r="AL35" s="1118"/>
      <c r="AM35" s="1118"/>
      <c r="AN35" s="1119"/>
      <c r="AO35" s="303">
        <v>740748</v>
      </c>
      <c r="AP35" s="303">
        <v>15326</v>
      </c>
      <c r="AQ35" s="304">
        <v>14599</v>
      </c>
      <c r="AR35" s="305">
        <v>5</v>
      </c>
    </row>
    <row r="36" spans="1:46" ht="27" customHeight="1" x14ac:dyDescent="0.2">
      <c r="A36" s="259"/>
      <c r="AK36" s="1117" t="s">
        <v>508</v>
      </c>
      <c r="AL36" s="1118"/>
      <c r="AM36" s="1118"/>
      <c r="AN36" s="1119"/>
      <c r="AO36" s="303">
        <v>2321</v>
      </c>
      <c r="AP36" s="303">
        <v>48</v>
      </c>
      <c r="AQ36" s="304">
        <v>2530</v>
      </c>
      <c r="AR36" s="305">
        <v>-98.1</v>
      </c>
    </row>
    <row r="37" spans="1:46" ht="13.5" customHeight="1" x14ac:dyDescent="0.2">
      <c r="A37" s="259"/>
      <c r="AK37" s="1117" t="s">
        <v>509</v>
      </c>
      <c r="AL37" s="1118"/>
      <c r="AM37" s="1118"/>
      <c r="AN37" s="1119"/>
      <c r="AO37" s="303">
        <v>4673</v>
      </c>
      <c r="AP37" s="303">
        <v>97</v>
      </c>
      <c r="AQ37" s="304">
        <v>188</v>
      </c>
      <c r="AR37" s="305">
        <v>-48.4</v>
      </c>
    </row>
    <row r="38" spans="1:46" ht="27" customHeight="1" x14ac:dyDescent="0.2">
      <c r="A38" s="259"/>
      <c r="AK38" s="1120" t="s">
        <v>510</v>
      </c>
      <c r="AL38" s="1121"/>
      <c r="AM38" s="1121"/>
      <c r="AN38" s="1122"/>
      <c r="AO38" s="306" t="s">
        <v>491</v>
      </c>
      <c r="AP38" s="306" t="s">
        <v>491</v>
      </c>
      <c r="AQ38" s="307">
        <v>2</v>
      </c>
      <c r="AR38" s="295" t="s">
        <v>491</v>
      </c>
      <c r="AS38" s="302"/>
    </row>
    <row r="39" spans="1:46" ht="13.2" x14ac:dyDescent="0.2">
      <c r="A39" s="259"/>
      <c r="AK39" s="1120" t="s">
        <v>511</v>
      </c>
      <c r="AL39" s="1121"/>
      <c r="AM39" s="1121"/>
      <c r="AN39" s="1122"/>
      <c r="AO39" s="303">
        <v>-86782</v>
      </c>
      <c r="AP39" s="303">
        <v>-1795</v>
      </c>
      <c r="AQ39" s="304">
        <v>-4866</v>
      </c>
      <c r="AR39" s="305">
        <v>-63.1</v>
      </c>
      <c r="AS39" s="302"/>
    </row>
    <row r="40" spans="1:46" ht="27" customHeight="1" x14ac:dyDescent="0.2">
      <c r="A40" s="259"/>
      <c r="AK40" s="1117" t="s">
        <v>512</v>
      </c>
      <c r="AL40" s="1118"/>
      <c r="AM40" s="1118"/>
      <c r="AN40" s="1119"/>
      <c r="AO40" s="303">
        <v>-3019821</v>
      </c>
      <c r="AP40" s="303">
        <v>-62478</v>
      </c>
      <c r="AQ40" s="304">
        <v>-49341</v>
      </c>
      <c r="AR40" s="305">
        <v>26.6</v>
      </c>
      <c r="AS40" s="302"/>
    </row>
    <row r="41" spans="1:46" ht="13.2" x14ac:dyDescent="0.2">
      <c r="A41" s="259"/>
      <c r="AK41" s="1123" t="s">
        <v>287</v>
      </c>
      <c r="AL41" s="1124"/>
      <c r="AM41" s="1124"/>
      <c r="AN41" s="1125"/>
      <c r="AO41" s="303">
        <v>1319247</v>
      </c>
      <c r="AP41" s="303">
        <v>27294</v>
      </c>
      <c r="AQ41" s="304">
        <v>22906</v>
      </c>
      <c r="AR41" s="305">
        <v>19.2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12" t="s">
        <v>482</v>
      </c>
      <c r="AN49" s="1114" t="s">
        <v>515</v>
      </c>
      <c r="AO49" s="1115"/>
      <c r="AP49" s="1115"/>
      <c r="AQ49" s="1115"/>
      <c r="AR49" s="1116"/>
    </row>
    <row r="50" spans="1:44" ht="13.2" x14ac:dyDescent="0.2">
      <c r="A50" s="259"/>
      <c r="AK50" s="317"/>
      <c r="AL50" s="318"/>
      <c r="AM50" s="1113"/>
      <c r="AN50" s="319" t="s">
        <v>516</v>
      </c>
      <c r="AO50" s="320" t="s">
        <v>517</v>
      </c>
      <c r="AP50" s="321" t="s">
        <v>518</v>
      </c>
      <c r="AQ50" s="322" t="s">
        <v>519</v>
      </c>
      <c r="AR50" s="323" t="s">
        <v>520</v>
      </c>
    </row>
    <row r="51" spans="1:44" ht="13.2" x14ac:dyDescent="0.2">
      <c r="A51" s="259"/>
      <c r="AK51" s="315" t="s">
        <v>521</v>
      </c>
      <c r="AL51" s="316"/>
      <c r="AM51" s="324">
        <v>2838029</v>
      </c>
      <c r="AN51" s="325">
        <v>54282</v>
      </c>
      <c r="AO51" s="326">
        <v>-5.4</v>
      </c>
      <c r="AP51" s="327">
        <v>70166</v>
      </c>
      <c r="AQ51" s="328">
        <v>1.4</v>
      </c>
      <c r="AR51" s="329">
        <v>-6.8</v>
      </c>
    </row>
    <row r="52" spans="1:44" ht="13.2" x14ac:dyDescent="0.2">
      <c r="A52" s="259"/>
      <c r="AK52" s="330"/>
      <c r="AL52" s="331" t="s">
        <v>522</v>
      </c>
      <c r="AM52" s="332">
        <v>1454652</v>
      </c>
      <c r="AN52" s="333">
        <v>27823</v>
      </c>
      <c r="AO52" s="334">
        <v>-15.1</v>
      </c>
      <c r="AP52" s="335">
        <v>36115</v>
      </c>
      <c r="AQ52" s="336">
        <v>-6.2</v>
      </c>
      <c r="AR52" s="337">
        <v>-8.9</v>
      </c>
    </row>
    <row r="53" spans="1:44" ht="13.2" x14ac:dyDescent="0.2">
      <c r="A53" s="259"/>
      <c r="AK53" s="315" t="s">
        <v>523</v>
      </c>
      <c r="AL53" s="316"/>
      <c r="AM53" s="324">
        <v>3455750</v>
      </c>
      <c r="AN53" s="325">
        <v>67221</v>
      </c>
      <c r="AO53" s="326">
        <v>23.8</v>
      </c>
      <c r="AP53" s="327">
        <v>92632</v>
      </c>
      <c r="AQ53" s="328">
        <v>32</v>
      </c>
      <c r="AR53" s="329">
        <v>-8.1999999999999993</v>
      </c>
    </row>
    <row r="54" spans="1:44" ht="13.2" x14ac:dyDescent="0.2">
      <c r="A54" s="259"/>
      <c r="AK54" s="330"/>
      <c r="AL54" s="331" t="s">
        <v>522</v>
      </c>
      <c r="AM54" s="332">
        <v>1189730</v>
      </c>
      <c r="AN54" s="333">
        <v>23142</v>
      </c>
      <c r="AO54" s="334">
        <v>-16.8</v>
      </c>
      <c r="AP54" s="335">
        <v>47978</v>
      </c>
      <c r="AQ54" s="336">
        <v>32.799999999999997</v>
      </c>
      <c r="AR54" s="337">
        <v>-49.6</v>
      </c>
    </row>
    <row r="55" spans="1:44" ht="13.2" x14ac:dyDescent="0.2">
      <c r="A55" s="259"/>
      <c r="AK55" s="315" t="s">
        <v>524</v>
      </c>
      <c r="AL55" s="316"/>
      <c r="AM55" s="324">
        <v>2967590</v>
      </c>
      <c r="AN55" s="325">
        <v>58884</v>
      </c>
      <c r="AO55" s="326">
        <v>-12.4</v>
      </c>
      <c r="AP55" s="327">
        <v>71279</v>
      </c>
      <c r="AQ55" s="328">
        <v>-23.1</v>
      </c>
      <c r="AR55" s="329">
        <v>10.7</v>
      </c>
    </row>
    <row r="56" spans="1:44" ht="13.2" x14ac:dyDescent="0.2">
      <c r="A56" s="259"/>
      <c r="AK56" s="330"/>
      <c r="AL56" s="331" t="s">
        <v>522</v>
      </c>
      <c r="AM56" s="332">
        <v>1404631</v>
      </c>
      <c r="AN56" s="333">
        <v>27871</v>
      </c>
      <c r="AO56" s="334">
        <v>20.399999999999999</v>
      </c>
      <c r="AP56" s="335">
        <v>36731</v>
      </c>
      <c r="AQ56" s="336">
        <v>-23.4</v>
      </c>
      <c r="AR56" s="337">
        <v>43.8</v>
      </c>
    </row>
    <row r="57" spans="1:44" ht="13.2" x14ac:dyDescent="0.2">
      <c r="A57" s="259"/>
      <c r="AK57" s="315" t="s">
        <v>525</v>
      </c>
      <c r="AL57" s="316"/>
      <c r="AM57" s="324">
        <v>3701519</v>
      </c>
      <c r="AN57" s="325">
        <v>75001</v>
      </c>
      <c r="AO57" s="326">
        <v>27.4</v>
      </c>
      <c r="AP57" s="327">
        <v>74994</v>
      </c>
      <c r="AQ57" s="328">
        <v>5.2</v>
      </c>
      <c r="AR57" s="329">
        <v>22.2</v>
      </c>
    </row>
    <row r="58" spans="1:44" ht="13.2" x14ac:dyDescent="0.2">
      <c r="A58" s="259"/>
      <c r="AK58" s="330"/>
      <c r="AL58" s="331" t="s">
        <v>522</v>
      </c>
      <c r="AM58" s="332">
        <v>2112754</v>
      </c>
      <c r="AN58" s="333">
        <v>42809</v>
      </c>
      <c r="AO58" s="334">
        <v>53.6</v>
      </c>
      <c r="AP58" s="335">
        <v>36188</v>
      </c>
      <c r="AQ58" s="336">
        <v>-1.5</v>
      </c>
      <c r="AR58" s="337">
        <v>55.1</v>
      </c>
    </row>
    <row r="59" spans="1:44" ht="13.2" x14ac:dyDescent="0.2">
      <c r="A59" s="259"/>
      <c r="AK59" s="315" t="s">
        <v>526</v>
      </c>
      <c r="AL59" s="316"/>
      <c r="AM59" s="324">
        <v>4070495</v>
      </c>
      <c r="AN59" s="325">
        <v>84216</v>
      </c>
      <c r="AO59" s="326">
        <v>12.3</v>
      </c>
      <c r="AP59" s="327">
        <v>71849</v>
      </c>
      <c r="AQ59" s="328">
        <v>-4.2</v>
      </c>
      <c r="AR59" s="329">
        <v>16.5</v>
      </c>
    </row>
    <row r="60" spans="1:44" ht="13.2" x14ac:dyDescent="0.2">
      <c r="A60" s="259"/>
      <c r="AK60" s="330"/>
      <c r="AL60" s="331" t="s">
        <v>522</v>
      </c>
      <c r="AM60" s="332">
        <v>2609583</v>
      </c>
      <c r="AN60" s="333">
        <v>53991</v>
      </c>
      <c r="AO60" s="334">
        <v>26.1</v>
      </c>
      <c r="AP60" s="335">
        <v>36144</v>
      </c>
      <c r="AQ60" s="336">
        <v>-0.1</v>
      </c>
      <c r="AR60" s="337">
        <v>26.2</v>
      </c>
    </row>
    <row r="61" spans="1:44" ht="13.2" x14ac:dyDescent="0.2">
      <c r="A61" s="259"/>
      <c r="AK61" s="315" t="s">
        <v>527</v>
      </c>
      <c r="AL61" s="338"/>
      <c r="AM61" s="324">
        <v>3406677</v>
      </c>
      <c r="AN61" s="325">
        <v>67921</v>
      </c>
      <c r="AO61" s="326">
        <v>9.1</v>
      </c>
      <c r="AP61" s="327">
        <v>76184</v>
      </c>
      <c r="AQ61" s="339">
        <v>2.2999999999999998</v>
      </c>
      <c r="AR61" s="329">
        <v>6.8</v>
      </c>
    </row>
    <row r="62" spans="1:44" ht="13.2" x14ac:dyDescent="0.2">
      <c r="A62" s="259"/>
      <c r="AK62" s="330"/>
      <c r="AL62" s="331" t="s">
        <v>522</v>
      </c>
      <c r="AM62" s="332">
        <v>1754270</v>
      </c>
      <c r="AN62" s="333">
        <v>35127</v>
      </c>
      <c r="AO62" s="334">
        <v>13.6</v>
      </c>
      <c r="AP62" s="335">
        <v>38631</v>
      </c>
      <c r="AQ62" s="336">
        <v>0.3</v>
      </c>
      <c r="AR62" s="337">
        <v>13.3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rwNEs8bnVGL+nprrMdzg/fHKL/cIH9C7oSI3nU+FSiHJVVExsfIwcQwYs1oLYZqV5tfqvCa6wCzfGvl6jLrQ==" saltValue="rFFuv/Uh7rKAxPihbmx+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AYKmmjgEUp2PPLpnlT9g5G0p1TfHgQ5BB3A6awGV9DS4rDw/98pmEVn/Ax0m/6XEw8WoEbFHnjnk6ksZxxSkjg==" saltValue="xcEDvryEm49IY14h2uJ+M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uLrrIqs+O8OUK3xthbWWMNI1blryzLcMl67UqROT+fabmwMmrpjprvkqh3pl2Yp7nmUPVyz9l1eRX9+xT005g==" saltValue="yfjQy9VsHZBkEA4mprOOb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34.58</v>
      </c>
      <c r="G47" s="12">
        <v>29.63</v>
      </c>
      <c r="H47" s="12">
        <v>27.03</v>
      </c>
      <c r="I47" s="12">
        <v>24.59</v>
      </c>
      <c r="J47" s="13">
        <v>22.01</v>
      </c>
    </row>
    <row r="48" spans="2:10" ht="57.75" customHeight="1" x14ac:dyDescent="0.2">
      <c r="B48" s="14"/>
      <c r="C48" s="1128" t="s">
        <v>4</v>
      </c>
      <c r="D48" s="1128"/>
      <c r="E48" s="1129"/>
      <c r="F48" s="15">
        <v>4.2300000000000004</v>
      </c>
      <c r="G48" s="16">
        <v>5.58</v>
      </c>
      <c r="H48" s="16">
        <v>6.19</v>
      </c>
      <c r="I48" s="16">
        <v>6.62</v>
      </c>
      <c r="J48" s="17">
        <v>7.39</v>
      </c>
    </row>
    <row r="49" spans="2:10" ht="57.75" customHeight="1" thickBot="1" x14ac:dyDescent="0.25">
      <c r="B49" s="18"/>
      <c r="C49" s="1130" t="s">
        <v>5</v>
      </c>
      <c r="D49" s="1130"/>
      <c r="E49" s="1131"/>
      <c r="F49" s="19" t="s">
        <v>534</v>
      </c>
      <c r="G49" s="20" t="s">
        <v>535</v>
      </c>
      <c r="H49" s="20">
        <v>7.0000000000000007E-2</v>
      </c>
      <c r="I49" s="20" t="s">
        <v>536</v>
      </c>
      <c r="J49" s="21" t="s">
        <v>537</v>
      </c>
    </row>
    <row r="50" spans="2:10" ht="13.2" x14ac:dyDescent="0.2"/>
  </sheetData>
  <sheetProtection algorithmName="SHA-512" hashValue="n3LEDJVTnQRbMTd83IMfL1+UIyyo3DxqEMWc2jYotiH8j2v3xP3erBV2NVdb9Xp1TyTplehxMZDHX/SlI4SH4w==" saltValue="qWx85TQpLBhEOqHOJAxOm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淡路 健椰</cp:lastModifiedBy>
  <cp:lastPrinted>2025-03-11T06:55:04Z</cp:lastPrinted>
  <dcterms:created xsi:type="dcterms:W3CDTF">2025-02-19T00:44:08Z</dcterms:created>
  <dcterms:modified xsi:type="dcterms:W3CDTF">2025-09-04T00:08:36Z</dcterms:modified>
  <cp:category/>
</cp:coreProperties>
</file>