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mc:Choice Requires="x15">
      <x15ac:absPath xmlns:x15ac="http://schemas.microsoft.com/office/spreadsheetml/2010/11/ac" url="\\10.18.11.9\homes\admin\01zaisei\▼財政状況資料集\07 R7-8（R6年度決算）\06_市町村→県\02能代市　▲\03_最終確認\"/>
    </mc:Choice>
  </mc:AlternateContent>
  <xr:revisionPtr revIDLastSave="0" documentId="13_ncr:1_{CB2FC792-310B-4AB9-9F26-8F39950520F3}"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<sst xmlns="http://schemas.openxmlformats.org/spreadsheetml/2006/main" count="1095" uniqueCount="565">
  <si>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</si>
  <si>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</si>
  <si>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</si>
  <si>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</si>
  <si>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</si>
  <si>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</si>
  <si>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</si>
  <si>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</si>
  <si>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</si>
  <si>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</si>
  <si>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</si>
  <si>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</si>
  <si>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</si>
  <si>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</si>
  <si>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</si>
  <si>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</si>
  <si>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</si>
  <si>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</si>
  <si>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</si>
  <si>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</si>
  <si>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</si>
  <si>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</si>
  <si>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</si>
  <si>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</si>
  <si>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</si>
  <si>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</si>
  <si>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</si>
  <si>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</si>
  <si>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</si>
  <si>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</si>
  <si>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</si>
  <si>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</si>
  <si>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</si>
  <si>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</si>
  <si>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</si>
  <si>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</si>
  <si>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</si>
  <si>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</si>
  <si>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</si>
  <si>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</si>
  <si>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</si>
  <si>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</si>
  <si>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</si>
  <si>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</si>
  <si>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</si>
  <si>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</si>
  <si>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</si>
  <si>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</si>
  <si>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</si>
  <si>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</si>
  <si>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</si>
  <si>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</si>
  <si>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</si>
  <si>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</si>
  <si>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</si>
  <si>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</si>
  <si>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</si>
  <si>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</si>
  <si>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</si>
  <si>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</si>
  <si>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</si>
  <si>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</si>
  <si>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</si>
  <si>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</si>
  <si>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</si>
  <si>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</si>
  <si>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</si>
  <si>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</si>
  <si>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</si>
  <si>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</si>
  <si>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</si>
  <si>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</si>
  <si>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</si>
  <si>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</si>
  <si>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</si>
  <si>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</si>
  <si>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</si>
  <si>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</si>
  <si>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</si>
  <si>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</si>
  <si>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</si>
  <si>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</si>
  <si>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</si>
  <si>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</si>
  <si>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</si>
  <si>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</si>
  <si>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</si>
  <si>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</si>
  <si>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</si>
  <si>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</si>
  <si>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</si>
  <si>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</si>
  <si>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</si>
  <si>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</si>
  <si>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</si>
  <si>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</si>
  <si>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</si>
  <si>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</si>
  <si>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</si>
  <si>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</si>
  <si>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</si>
  <si>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</si>
  <si>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</si>
  <si>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</si>
  <si>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</si>
  <si>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</si>
  <si>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</si>
  <si>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</si>
  <si>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</si>
  <si>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</si>
  <si>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</si>
  <si>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</si>
  <si>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</si>
  <si>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</si>
  <si>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</si>
  <si>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</si>
  <si>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</si>
  <si>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</si>
  <si>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</si>
  <si>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</si>
  <si>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</si>
  <si>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</si>
  <si>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</si>
  <si>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</si>
  <si>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</si>
  <si>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</si>
  <si>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</si>
  <si>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</si>
  <si>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</si>
  <si>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</si>
  <si>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</si>
  <si>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</si>
  <si>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</si>
  <si>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</si>
  <si>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</si>
  <si>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</si>
  <si>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</si>
  <si>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</si>
  <si>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</si>
  <si>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</si>
  <si>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</si>
  <si>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</si>
  <si>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</si>
  <si>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</si>
  <si>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</si>
  <si>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</si>
  <si>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</si>
  <si>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</si>
  <si>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</si>
  <si>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</si>
  <si>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</si>
  <si>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</si>
  <si>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</si>
  <si>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</si>
  <si>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</si>
  <si>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</si>
  <si>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</si>
  <si>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</si>
  <si>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</si>
  <si>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</si>
  <si>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</si>
  <si>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</si>
  <si>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</si>
  <si>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</si>
  <si>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</si>
  <si>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</si>
  <si>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</si>
  <si>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</si>
  <si>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</si>
  <si>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</si>
  <si>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</si>
  <si>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</si>
  <si>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</si>
  <si>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</si>
  <si>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</si>
  <si>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</si>
  <si>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</si>
  <si>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</si>
  <si>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</si>
  <si>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</si>
  <si>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</si>
  <si>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</si>
  <si>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</si>
  <si>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</si>
  <si>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</si>
  <si>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</si>
  <si>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</si>
  <si>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</si>
  <si>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</si>
  <si>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</si>
  <si>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</si>
  <si>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</si>
  <si>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</si>
  <si>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</si>
  <si>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</si>
  <si>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</si>
  <si>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</si>
  <si>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</si>
  <si>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</si>
  <si>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</si>
  <si>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</si>
  <si>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</si>
  <si>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</si>
  <si>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秋田県能代市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</si>
  <si>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</si>
  <si>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</si>
  <si>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</si>
  <si>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</si>
  <si>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</si>
  <si>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</si>
  <si>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</si>
  <si>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</si>
  <si>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</si>
  <si>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</si>
  <si>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</si>
  <si>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</si>
  <si>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</si>
  <si>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</si>
  <si>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</si>
  <si>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</si>
  <si>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</si>
  <si>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</si>
  <si>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</si>
  <si>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</si>
  <si>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</si>
  <si>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</si>
  <si>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</si>
  <si>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</si>
  <si>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</si>
  <si>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</si>
  <si>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</si>
  <si>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</si>
  <si>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</si>
  <si>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</si>
  <si>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</si>
  <si>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</si>
  <si>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</si>
  <si>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</si>
  <si>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</si>
  <si>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</si>
  <si>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</si>
  <si>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</si>
  <si>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</si>
  <si>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</si>
  <si>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</si>
  <si>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</si>
  <si>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</si>
  <si>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</si>
  <si>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</si>
  <si>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</si>
  <si>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</si>
  <si>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</si>
  <si>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</si>
  <si>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</si>
  <si>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</si>
  <si>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</si>
  <si>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</si>
  <si>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</si>
  <si>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</si>
  <si>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</si>
  <si>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</si>
  <si>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</si>
  <si>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</si>
  <si>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</si>
  <si>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</si>
  <si>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</si>
  <si>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</si>
  <si>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</si>
  <si>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</si>
  <si>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</si>
  <si>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</si>
  <si>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</si>
  <si>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</si>
  <si>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</si>
  <si>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</si>
  <si>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</si>
  <si>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</si>
  <si>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</si>
  <si>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</si>
  <si>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</si>
  <si>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</si>
  <si>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</si>
  <si>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</si>
  <si>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</si>
  <si>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</si>
  <si>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</si>
  <si>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</si>
  <si>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</si>
  <si>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</si>
  <si>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</si>
  <si>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</si>
  <si>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</si>
  <si>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</si>
  <si>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</si>
  <si>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</si>
  <si>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</si>
  <si>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</si>
  <si>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</si>
  <si>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</si>
  <si>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</si>
  <si>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</si>
  <si>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</si>
  <si>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</si>
  <si>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</si>
  <si>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</si>
  <si>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</si>
  <si>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</si>
  <si>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</si>
  <si>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</si>
  <si>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</si>
  <si>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</si>
  <si>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</si>
  <si>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</si>
  <si>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</si>
  <si>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</si>
  <si>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</si>
  <si>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</si>
  <si>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</si>
  <si>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</si>
  <si>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</si>
  <si>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</si>
  <si>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</si>
  <si>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</si>
  <si>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</si>
  <si>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</si>
  <si>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</si>
  <si>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</si>
  <si>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</si>
  <si>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</si>
  <si>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</si>
  <si>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</si>
  <si>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</si>
  <si>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</si>
  <si>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</si>
  <si>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</si>
  <si>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</si>
  <si>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</si>
  <si>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</si>
  <si>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</si>
  <si>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</si>
  <si>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</si>
  <si>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</si>
  <si>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</si>
  <si>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</si>
  <si>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</si>
  <si>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</si>
  <si>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</si>
  <si>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</si>
  <si>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</si>
  <si>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</si>
  <si>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</si>
  <si>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</si>
  <si>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</si>
  <si>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</si>
  <si>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秋田県能代市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</si>
  <si>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</si>
  <si>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</si>
  <si>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</si>
  <si>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</si>
  <si>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</si>
  <si>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</si>
  <si>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</si>
  <si>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</si>
  <si>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</si>
  <si>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</si>
  <si>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</si>
  <si>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</si>
  <si>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</si>
  <si>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</si>
  <si>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</si>
  <si>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</si>
  <si>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</si>
  <si>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</si>
  <si>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</si>
  <si>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</si>
  <si>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</si>
  <si>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</si>
  <si>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</si>
  <si>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</si>
  <si>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</si>
  <si>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</si>
  <si>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</si>
  <si>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</si>
  <si>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</si>
  <si>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</si>
  <si>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</si>
  <si>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</si>
  <si>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</si>
  <si>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能代市国民健康保険特別会計（事業勘定）</t>
    <phoneticPr fontId="5"/>
  </si>
  <si>
    <t>能代市介護保険特別会計（保険事業勘定）</t>
    <phoneticPr fontId="5"/>
  </si>
  <si>
    <t>能代市後期高齢者医療特別会計</t>
    <phoneticPr fontId="5"/>
  </si>
  <si>
    <t>能代市水道事業会計</t>
    <phoneticPr fontId="5"/>
  </si>
  <si>
    <t>法適用企業</t>
    <phoneticPr fontId="5"/>
  </si>
  <si>
    <t>能代市工業用水道事業会計</t>
    <phoneticPr fontId="5"/>
  </si>
  <si>
    <t>能代市簡易水道事業会計</t>
    <phoneticPr fontId="5"/>
  </si>
  <si>
    <t>能代市下水道事業会計</t>
    <phoneticPr fontId="5"/>
  </si>
  <si>
    <t>能代市農業集落排水事業特別会計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</si>
  <si>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</si>
  <si>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</si>
  <si>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</si>
  <si>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</si>
  <si>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</si>
  <si>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</si>
  <si>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</si>
  <si>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</si>
  <si>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</si>
  <si>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</si>
  <si>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</si>
  <si>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</si>
  <si>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</si>
  <si>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</si>
  <si>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</si>
  <si>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</si>
  <si>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</si>
  <si>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</si>
  <si>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</si>
  <si>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</si>
  <si>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</si>
  <si>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</si>
  <si>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</si>
  <si>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</si>
  <si>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</si>
  <si>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</si>
  <si>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</si>
  <si>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</si>
  <si>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</si>
  <si>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</si>
  <si>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</si>
  <si>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</si>
  <si>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</si>
  <si>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</si>
  <si>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</si>
  <si>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</si>
  <si>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</si>
  <si>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</si>
  <si>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</si>
  <si>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</si>
  <si>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</si>
  <si>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</si>
  <si>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</si>
  <si>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</si>
  <si>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</si>
  <si>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</si>
  <si>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</si>
  <si>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</si>
  <si>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</si>
  <si>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</si>
  <si>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</si>
  <si>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</si>
  <si>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</si>
  <si>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</si>
  <si>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</si>
  <si>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</si>
  <si>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</si>
  <si>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</si>
  <si>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</si>
  <si>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</si>
  <si>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</si>
  <si>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</si>
  <si>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</si>
  <si>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</si>
  <si>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</si>
  <si>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</si>
  <si>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</si>
  <si>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</si>
  <si>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</si>
  <si>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</si>
  <si>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</si>
  <si>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</si>
  <si>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</si>
  <si>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</si>
  <si>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</si>
  <si>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</si>
  <si>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</si>
  <si>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</si>
  <si>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</si>
  <si>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</si>
  <si>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</si>
  <si>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</si>
  <si>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</si>
  <si>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</si>
  <si>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</si>
  <si>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</si>
  <si>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</si>
  <si>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</si>
  <si>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</si>
  <si>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</si>
  <si>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</si>
  <si>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</si>
  <si>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</si>
  <si>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</si>
  <si>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</si>
  <si>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</si>
  <si>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</si>
  <si>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</si>
  <si>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</si>
  <si>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</si>
  <si>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</si>
  <si>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</si>
  <si>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</si>
  <si>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</si>
  <si>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</si>
  <si>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</si>
  <si>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</si>
  <si>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</si>
  <si>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</si>
  <si>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</si>
  <si>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</si>
  <si>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</si>
  <si>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</si>
  <si>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</si>
  <si>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</si>
  <si>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</si>
  <si>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</si>
  <si>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</si>
  <si>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</si>
  <si>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</si>
  <si>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</si>
  <si>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</si>
  <si>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</si>
  <si>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</si>
  <si>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</si>
  <si>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</si>
  <si>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</si>
  <si>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</si>
  <si>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</si>
  <si>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</si>
  <si>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</si>
  <si>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</si>
  <si>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</si>
  <si>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</si>
  <si>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</si>
  <si>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</si>
  <si>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2.74</t>
  </si>
  <si>
    <t>▲ 2.77</t>
  </si>
  <si>
    <t>▲ 1.51</t>
  </si>
  <si>
    <t>能代市下水道事業会計</t>
  </si>
  <si>
    <t>一般会計</t>
  </si>
  <si>
    <t>能代市水道事業会計</t>
  </si>
  <si>
    <t>能代市介護保険特別会計（保険事業勘定）</t>
  </si>
  <si>
    <t>能代市工業用水道事業会計</t>
  </si>
  <si>
    <t>能代市国民健康保険特別会計（事業勘定）</t>
  </si>
  <si>
    <t>能代市簡易水道事業会計</t>
  </si>
  <si>
    <t>能代市後期高齢者医療特別会計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</si>
  <si>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</si>
  <si>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</si>
  <si>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</si>
  <si>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</si>
  <si>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</si>
  <si>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</si>
  <si>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</si>
  <si>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</si>
  <si>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能代山本広域市町村圏組合（一般会計）</t>
    <rPh sb="0" eb="4">
      <t>ノシロヤマモト</t>
    </rPh>
    <rPh sb="4" eb="12">
      <t>コウイキシチョウソンケンクミアイ</t>
    </rPh>
    <rPh sb="13" eb="17">
      <t>イッパンカイケイ</t>
    </rPh>
    <phoneticPr fontId="2"/>
  </si>
  <si>
    <t>能代山本広域市町村圏組合（特別養護老人ホーム運営事業特別会計）</t>
    <rPh sb="0" eb="4">
      <t>ノシロヤマモト</t>
    </rPh>
    <rPh sb="4" eb="12">
      <t>コウイキシチョウソンケンクミアイ</t>
    </rPh>
    <rPh sb="13" eb="19">
      <t>トクベツヨウゴロウジン</t>
    </rPh>
    <rPh sb="22" eb="30">
      <t>ウンエイジギョウトクベツカイケイ</t>
    </rPh>
    <phoneticPr fontId="2"/>
  </si>
  <si>
    <t>能代山本広域市町村圏組合（能代山本ふるさと市町村圏基金特別会計）</t>
    <rPh sb="0" eb="4">
      <t>ノシロヤマモト</t>
    </rPh>
    <rPh sb="4" eb="12">
      <t>コウイキシチョウソンケンクミアイ</t>
    </rPh>
    <rPh sb="13" eb="17">
      <t>ノシロヤマモト</t>
    </rPh>
    <rPh sb="21" eb="25">
      <t>シチョウソンケン</t>
    </rPh>
    <rPh sb="25" eb="27">
      <t>キキン</t>
    </rPh>
    <rPh sb="27" eb="31">
      <t>トクベツカイケイ</t>
    </rPh>
    <phoneticPr fontId="2"/>
  </si>
  <si>
    <t>秋田県市町村総合事務組合（一般会計）</t>
    <rPh sb="0" eb="12">
      <t>アキタケンシチョウソンソウゴウジムクミアイ</t>
    </rPh>
    <rPh sb="13" eb="17">
      <t>イッパンカイケイ</t>
    </rPh>
    <phoneticPr fontId="2"/>
  </si>
  <si>
    <t>秋田県市町村総合事務組合（交通災害共済事業等特別会計）</t>
    <rPh sb="0" eb="12">
      <t>アキタケンシチョウソンソウゴウジムクミアイ</t>
    </rPh>
    <rPh sb="13" eb="19">
      <t>コウツウサイガイキョウサイ</t>
    </rPh>
    <rPh sb="19" eb="21">
      <t>ジギョウ</t>
    </rPh>
    <rPh sb="21" eb="22">
      <t>トウ</t>
    </rPh>
    <rPh sb="22" eb="26">
      <t>トクベツカイケイ</t>
    </rPh>
    <phoneticPr fontId="2"/>
  </si>
  <si>
    <t>秋田県市町村会館管理組合（一般会計）</t>
    <rPh sb="0" eb="3">
      <t>アキタケン</t>
    </rPh>
    <rPh sb="3" eb="8">
      <t>シチョウソンカイカン</t>
    </rPh>
    <rPh sb="8" eb="10">
      <t>カンリ</t>
    </rPh>
    <rPh sb="10" eb="12">
      <t>クミアイ</t>
    </rPh>
    <rPh sb="13" eb="17">
      <t>イッパンカイケイ</t>
    </rPh>
    <phoneticPr fontId="2"/>
  </si>
  <si>
    <t>秋田県後期高齢者医療広域連合（一般会計）</t>
    <rPh sb="0" eb="3">
      <t>アキタケン</t>
    </rPh>
    <rPh sb="3" eb="8">
      <t>コウキコウレイシャ</t>
    </rPh>
    <rPh sb="8" eb="10">
      <t>イリョウ</t>
    </rPh>
    <rPh sb="10" eb="14">
      <t>コウイキレンゴウ</t>
    </rPh>
    <rPh sb="15" eb="19">
      <t>イッパンカイケイ</t>
    </rPh>
    <phoneticPr fontId="2"/>
  </si>
  <si>
    <t>秋田県後期高齢者医療広域連合（後期高齢者医療特別会計）</t>
    <rPh sb="0" eb="3">
      <t>アキタケン</t>
    </rPh>
    <rPh sb="3" eb="8">
      <t>コウキコウレイシャ</t>
    </rPh>
    <rPh sb="8" eb="10">
      <t>イリョウ</t>
    </rPh>
    <rPh sb="10" eb="14">
      <t>コウイキレンゴウ</t>
    </rPh>
    <rPh sb="15" eb="20">
      <t>コウキコウレイシャ</t>
    </rPh>
    <rPh sb="20" eb="26">
      <t>イリョウトクベツカイケイ</t>
    </rPh>
    <phoneticPr fontId="2"/>
  </si>
  <si>
    <t>福祉基金</t>
    <rPh sb="0" eb="4">
      <t>フクシキキン</t>
    </rPh>
    <phoneticPr fontId="5"/>
  </si>
  <si>
    <t>奨学基金</t>
    <rPh sb="0" eb="4">
      <t>ショウガクキキン</t>
    </rPh>
    <phoneticPr fontId="5"/>
  </si>
  <si>
    <t>ふるさと納税基金</t>
    <phoneticPr fontId="2"/>
  </si>
  <si>
    <t>地域振興基金</t>
    <phoneticPr fontId="5"/>
  </si>
  <si>
    <t>ふるさと創生基金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</si>
</sst>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26D8-43B7-82A8-47D5D9D66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67221</c:v>
                </c:pt>
                <c:pt idx="1">
                  <c:v>58884</c:v>
                </c:pt>
                <c:pt idx="2">
                  <c:v>75001</c:v>
                </c:pt>
                <c:pt idx="3">
                  <c:v>84216</c:v>
                </c:pt>
                <c:pt idx="4">
                  <c:v>84614</c:v>
                </c:pt>
              </c:numCache>
            </c:numRef>
          </c:val>
          <c:smooth val="0"/>
          <c:extLst>
            <c:ext xmlns:c16="http://schemas.microsoft.com/office/drawing/2014/chart" uri="{C3380CC4-5D6E-409C-BE32-E72D297353CC}">
              <c16:uniqueId val="{00000001-26D8-43B7-82A8-47D5D9D665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6.19</c:v>
                </c:pt>
                <c:pt idx="2">
                  <c:v>6.62</c:v>
                </c:pt>
                <c:pt idx="3">
                  <c:v>7.39</c:v>
                </c:pt>
                <c:pt idx="4">
                  <c:v>7.04</c:v>
                </c:pt>
              </c:numCache>
            </c:numRef>
          </c:val>
          <c:extLst>
            <c:ext xmlns:c16="http://schemas.microsoft.com/office/drawing/2014/chart" uri="{C3380CC4-5D6E-409C-BE32-E72D297353CC}">
              <c16:uniqueId val="{00000000-5C34-4A8E-A855-2B5CDC4E1F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29.63</c:v>
                </c:pt>
                <c:pt idx="1">
                  <c:v>27.03</c:v>
                </c:pt>
                <c:pt idx="2">
                  <c:v>24.59</c:v>
                </c:pt>
                <c:pt idx="3">
                  <c:v>22.01</c:v>
                </c:pt>
                <c:pt idx="4">
                  <c:v>24.46</c:v>
                </c:pt>
              </c:numCache>
            </c:numRef>
          </c:val>
          <c:extLst>
            <c:ext xmlns:c16="http://schemas.microsoft.com/office/drawing/2014/chart" uri="{C3380CC4-5D6E-409C-BE32-E72D297353CC}">
              <c16:uniqueId val="{00000001-5C34-4A8E-A855-2B5CDC4E1F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-2.74</c:v>
                </c:pt>
                <c:pt idx="1">
                  <c:v>7.0000000000000007E-2</c:v>
                </c:pt>
                <c:pt idx="2">
                  <c:v>-2.77</c:v>
                </c:pt>
                <c:pt idx="3">
                  <c:v>-1.51</c:v>
                </c:pt>
                <c:pt idx="4">
                  <c:v>2.25</c:v>
                </c:pt>
              </c:numCache>
            </c:numRef>
          </c:val>
          <c:smooth val="0"/>
          <c:extLst>
            <c:ext xmlns:c16="http://schemas.microsoft.com/office/drawing/2014/chart" uri="{C3380CC4-5D6E-409C-BE32-E72D297353CC}">
              <c16:uniqueId val="{00000002-5C34-4A8E-A855-2B5CDC4E1F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0.04</c:v>
                </c:pt>
                <c:pt idx="6">
                  <c:v>#N/A</c:v>
                </c:pt>
                <c:pt idx="7">
                  <c:v>0.11</c:v>
                </c:pt>
                <c:pt idx="8">
                  <c:v>#N/A</c:v>
                </c:pt>
                <c:pt idx="9">
                  <c:v>0</c:v>
                </c:pt>
              </c:numCache>
            </c:numRef>
          </c:val>
          <c:extLst>
            <c:ext xmlns:c16="http://schemas.microsoft.com/office/drawing/2014/chart" uri="{C3380CC4-5D6E-409C-BE32-E72D297353CC}">
              <c16:uniqueId val="{00000000-8AA7-443C-9494-9E6A5688C1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A7-443C-9494-9E6A5688C150}"/>
            </c:ext>
          </c:extLst>
        </c:ser>
        <c:ser>
          <c:idx val="2"/>
          <c:order val="2"/>
          <c:tx>
            <c:strRef>
              <c:f>データシート!$A$29</c:f>
              <c:strCache>
                <c:ptCount val="1"/>
                <c:pt idx="0">
                  <c:v>能代市後期高齢者医療特別会計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AA7-443C-9494-9E6A5688C150}"/>
            </c:ext>
          </c:extLst>
        </c:ser>
        <c:ser>
          <c:idx val="3"/>
          <c:order val="3"/>
          <c:tx>
            <c:strRef>
              <c:f>データシート!$A$30</c:f>
              <c:strCache>
                <c:ptCount val="1"/>
                <c:pt idx="0">
                  <c:v>能代市簡易水道事業会計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0.04</c:v>
                </c:pt>
                <c:pt idx="8">
                  <c:v>#N/A</c:v>
                </c:pt>
                <c:pt idx="9">
                  <c:v>0.02</c:v>
                </c:pt>
              </c:numCache>
            </c:numRef>
          </c:val>
          <c:extLst>
            <c:ext xmlns:c16="http://schemas.microsoft.com/office/drawing/2014/chart" uri="{C3380CC4-5D6E-409C-BE32-E72D297353CC}">
              <c16:uniqueId val="{00000003-8AA7-443C-9494-9E6A5688C150}"/>
            </c:ext>
          </c:extLst>
        </c:ser>
        <c:ser>
          <c:idx val="4"/>
          <c:order val="4"/>
          <c:tx>
            <c:strRef>
              <c:f>データシート!$A$31</c:f>
              <c:strCache>
                <c:ptCount val="1"/>
                <c:pt idx="0">
                  <c:v>能代市国民健康保険特別会計（事業勘定）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0.79</c:v>
                </c:pt>
                <c:pt idx="4">
                  <c:v>#N/A</c:v>
                </c:pt>
                <c:pt idx="5">
                  <c:v>0.18</c:v>
                </c:pt>
                <c:pt idx="6">
                  <c:v>#N/A</c:v>
                </c:pt>
                <c:pt idx="7">
                  <c:v>0.3</c:v>
                </c:pt>
                <c:pt idx="8">
                  <c:v>#N/A</c:v>
                </c:pt>
                <c:pt idx="9">
                  <c:v>0.17</c:v>
                </c:pt>
              </c:numCache>
            </c:numRef>
          </c:val>
          <c:extLst>
            <c:ext xmlns:c16="http://schemas.microsoft.com/office/drawing/2014/chart" uri="{C3380CC4-5D6E-409C-BE32-E72D297353CC}">
              <c16:uniqueId val="{00000004-8AA7-443C-9494-9E6A5688C150}"/>
            </c:ext>
          </c:extLst>
        </c:ser>
        <c:ser>
          <c:idx val="5"/>
          <c:order val="5"/>
          <c:tx>
            <c:strRef>
              <c:f>データシート!$A$32</c:f>
              <c:strCache>
                <c:ptCount val="1"/>
                <c:pt idx="0">
                  <c:v>能代市工業用水道事業会計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0.12</c:v>
                </c:pt>
                <c:pt idx="8">
                  <c:v>#N/A</c:v>
                </c:pt>
                <c:pt idx="9">
                  <c:v>0.23</c:v>
                </c:pt>
              </c:numCache>
            </c:numRef>
          </c:val>
          <c:extLst>
            <c:ext xmlns:c16="http://schemas.microsoft.com/office/drawing/2014/chart" uri="{C3380CC4-5D6E-409C-BE32-E72D297353CC}">
              <c16:uniqueId val="{00000005-8AA7-443C-9494-9E6A5688C150}"/>
            </c:ext>
          </c:extLst>
        </c:ser>
        <c:ser>
          <c:idx val="6"/>
          <c:order val="6"/>
          <c:tx>
            <c:strRef>
              <c:f>データシート!$A$33</c:f>
              <c:strCache>
                <c:ptCount val="1"/>
                <c:pt idx="0">
                  <c:v>能代市介護保険特別会計（保険事業勘定）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c:v>
                </c:pt>
                <c:pt idx="2">
                  <c:v>#N/A</c:v>
                </c:pt>
                <c:pt idx="3">
                  <c:v>1.41</c:v>
                </c:pt>
                <c:pt idx="4">
                  <c:v>#N/A</c:v>
                </c:pt>
                <c:pt idx="5">
                  <c:v>1.92</c:v>
                </c:pt>
                <c:pt idx="6">
                  <c:v>#N/A</c:v>
                </c:pt>
                <c:pt idx="7">
                  <c:v>1.89</c:v>
                </c:pt>
                <c:pt idx="8">
                  <c:v>#N/A</c:v>
                </c:pt>
                <c:pt idx="9">
                  <c:v>2.7</c:v>
                </c:pt>
              </c:numCache>
            </c:numRef>
          </c:val>
          <c:extLst>
            <c:ext xmlns:c16="http://schemas.microsoft.com/office/drawing/2014/chart" uri="{C3380CC4-5D6E-409C-BE32-E72D297353CC}">
              <c16:uniqueId val="{00000006-8AA7-443C-9494-9E6A5688C150}"/>
            </c:ext>
          </c:extLst>
        </c:ser>
        <c:ser>
          <c:idx val="7"/>
          <c:order val="7"/>
          <c:tx>
            <c:strRef>
              <c:f>データシート!$A$34</c:f>
              <c:strCache>
                <c:ptCount val="1"/>
                <c:pt idx="0">
                  <c:v>能代市水道事業会計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c:v>
                </c:pt>
                <c:pt idx="2">
                  <c:v>#N/A</c:v>
                </c:pt>
                <c:pt idx="3">
                  <c:v>3.17</c:v>
                </c:pt>
                <c:pt idx="4">
                  <c:v>#N/A</c:v>
                </c:pt>
                <c:pt idx="5">
                  <c:v>3.04</c:v>
                </c:pt>
                <c:pt idx="6">
                  <c:v>#N/A</c:v>
                </c:pt>
                <c:pt idx="7">
                  <c:v>2.85</c:v>
                </c:pt>
                <c:pt idx="8">
                  <c:v>#N/A</c:v>
                </c:pt>
                <c:pt idx="9">
                  <c:v>2.81</c:v>
                </c:pt>
              </c:numCache>
            </c:numRef>
          </c:val>
          <c:extLst>
            <c:ext xmlns:c16="http://schemas.microsoft.com/office/drawing/2014/chart" uri="{C3380CC4-5D6E-409C-BE32-E72D297353CC}">
              <c16:uniqueId val="{00000007-8AA7-443C-9494-9E6A5688C1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5.58</c:v>
                </c:pt>
                <c:pt idx="2">
                  <c:v>#N/A</c:v>
                </c:pt>
                <c:pt idx="3">
                  <c:v>6.18</c:v>
                </c:pt>
                <c:pt idx="4">
                  <c:v>#N/A</c:v>
                </c:pt>
                <c:pt idx="5">
                  <c:v>6.62</c:v>
                </c:pt>
                <c:pt idx="6">
                  <c:v>#N/A</c:v>
                </c:pt>
                <c:pt idx="7">
                  <c:v>7.38</c:v>
                </c:pt>
                <c:pt idx="8">
                  <c:v>#N/A</c:v>
                </c:pt>
                <c:pt idx="9">
                  <c:v>7.03</c:v>
                </c:pt>
              </c:numCache>
            </c:numRef>
          </c:val>
          <c:extLst>
            <c:ext xmlns:c16="http://schemas.microsoft.com/office/drawing/2014/chart" uri="{C3380CC4-5D6E-409C-BE32-E72D297353CC}">
              <c16:uniqueId val="{00000008-8AA7-443C-9494-9E6A5688C150}"/>
            </c:ext>
          </c:extLst>
        </c:ser>
        <c:ser>
          <c:idx val="9"/>
          <c:order val="9"/>
          <c:tx>
            <c:strRef>
              <c:f>データシート!$A$36</c:f>
              <c:strCache>
                <c:ptCount val="1"/>
                <c:pt idx="0">
                  <c:v>能代市下水道事業会計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5.44</c:v>
                </c:pt>
                <c:pt idx="2">
                  <c:v>#N/A</c:v>
                </c:pt>
                <c:pt idx="3">
                  <c:v>5.5</c:v>
                </c:pt>
                <c:pt idx="4">
                  <c:v>#N/A</c:v>
                </c:pt>
                <c:pt idx="5">
                  <c:v>8.61</c:v>
                </c:pt>
                <c:pt idx="6">
                  <c:v>#N/A</c:v>
                </c:pt>
                <c:pt idx="7">
                  <c:v>9.5299999999999994</c:v>
                </c:pt>
                <c:pt idx="8">
                  <c:v>#N/A</c:v>
                </c:pt>
                <c:pt idx="9">
                  <c:v>10.46</c:v>
                </c:pt>
              </c:numCache>
            </c:numRef>
          </c:val>
          <c:extLst>
            <c:ext xmlns:c16="http://schemas.microsoft.com/office/drawing/2014/chart" uri="{C3380CC4-5D6E-409C-BE32-E72D297353CC}">
              <c16:uniqueId val="{00000009-8AA7-443C-9494-9E6A5688C1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3011</c:v>
                </c:pt>
                <c:pt idx="5">
                  <c:v>3082</c:v>
                </c:pt>
                <c:pt idx="8">
                  <c:v>3051</c:v>
                </c:pt>
                <c:pt idx="11">
                  <c:v>3107</c:v>
                </c:pt>
                <c:pt idx="14">
                  <c:v>3096</c:v>
                </c:pt>
              </c:numCache>
            </c:numRef>
          </c:val>
          <c:extLst>
            <c:ext xmlns:c16="http://schemas.microsoft.com/office/drawing/2014/chart" uri="{C3380CC4-5D6E-409C-BE32-E72D297353CC}">
              <c16:uniqueId val="{00000000-365F-4980-A40E-80E83DBE60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5F-4980-A40E-80E83DBE60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14</c:v>
                </c:pt>
                <c:pt idx="6">
                  <c:v>4</c:v>
                </c:pt>
                <c:pt idx="9">
                  <c:v>5</c:v>
                </c:pt>
                <c:pt idx="12">
                  <c:v>2</c:v>
                </c:pt>
              </c:numCache>
            </c:numRef>
          </c:val>
          <c:extLst>
            <c:ext xmlns:c16="http://schemas.microsoft.com/office/drawing/2014/chart" uri="{C3380CC4-5D6E-409C-BE32-E72D297353CC}">
              <c16:uniqueId val="{00000002-365F-4980-A40E-80E83DBE60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3-365F-4980-A40E-80E83DBE60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667</c:v>
                </c:pt>
                <c:pt idx="3">
                  <c:v>682</c:v>
                </c:pt>
                <c:pt idx="6">
                  <c:v>706</c:v>
                </c:pt>
                <c:pt idx="9">
                  <c:v>741</c:v>
                </c:pt>
                <c:pt idx="12">
                  <c:v>707</c:v>
                </c:pt>
              </c:numCache>
            </c:numRef>
          </c:val>
          <c:extLst>
            <c:ext xmlns:c16="http://schemas.microsoft.com/office/drawing/2014/chart" uri="{C3380CC4-5D6E-409C-BE32-E72D297353CC}">
              <c16:uniqueId val="{00000004-365F-4980-A40E-80E83DBE60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5F-4980-A40E-80E83DBE60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5F-4980-A40E-80E83DBE60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3360</c:v>
                </c:pt>
                <c:pt idx="3">
                  <c:v>3478</c:v>
                </c:pt>
                <c:pt idx="6">
                  <c:v>3547</c:v>
                </c:pt>
                <c:pt idx="9">
                  <c:v>3678</c:v>
                </c:pt>
                <c:pt idx="12">
                  <c:v>3688</c:v>
                </c:pt>
              </c:numCache>
            </c:numRef>
          </c:val>
          <c:extLst>
            <c:ext xmlns:c16="http://schemas.microsoft.com/office/drawing/2014/chart" uri="{C3380CC4-5D6E-409C-BE32-E72D297353CC}">
              <c16:uniqueId val="{00000007-365F-4980-A40E-80E83DBE60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1018</c:v>
                </c:pt>
                <c:pt idx="2">
                  <c:v>#N/A</c:v>
                </c:pt>
                <c:pt idx="3">
                  <c:v>#N/A</c:v>
                </c:pt>
                <c:pt idx="4">
                  <c:v>1094</c:v>
                </c:pt>
                <c:pt idx="5">
                  <c:v>#N/A</c:v>
                </c:pt>
                <c:pt idx="6">
                  <c:v>#N/A</c:v>
                </c:pt>
                <c:pt idx="7">
                  <c:v>1208</c:v>
                </c:pt>
                <c:pt idx="8">
                  <c:v>#N/A</c:v>
                </c:pt>
                <c:pt idx="9">
                  <c:v>#N/A</c:v>
                </c:pt>
                <c:pt idx="10">
                  <c:v>1319</c:v>
                </c:pt>
                <c:pt idx="11">
                  <c:v>#N/A</c:v>
                </c:pt>
                <c:pt idx="12">
                  <c:v>#N/A</c:v>
                </c:pt>
                <c:pt idx="13">
                  <c:v>1301</c:v>
                </c:pt>
                <c:pt idx="14">
                  <c:v>#N/A</c:v>
                </c:pt>
              </c:numCache>
            </c:numRef>
          </c:val>
          <c:smooth val="0"/>
          <c:extLst>
            <c:ext xmlns:c16="http://schemas.microsoft.com/office/drawing/2014/chart" uri="{C3380CC4-5D6E-409C-BE32-E72D297353CC}">
              <c16:uniqueId val="{00000008-365F-4980-A40E-80E83DBE60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30147</c:v>
                </c:pt>
                <c:pt idx="5">
                  <c:v>29152</c:v>
                </c:pt>
                <c:pt idx="8">
                  <c:v>28279</c:v>
                </c:pt>
                <c:pt idx="11">
                  <c:v>26707</c:v>
                </c:pt>
                <c:pt idx="14">
                  <c:v>25873</c:v>
                </c:pt>
              </c:numCache>
            </c:numRef>
          </c:val>
          <c:extLst>
            <c:ext xmlns:c16="http://schemas.microsoft.com/office/drawing/2014/chart" uri="{C3380CC4-5D6E-409C-BE32-E72D297353CC}">
              <c16:uniqueId val="{00000000-4E54-4322-923C-74A257746E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1440</c:v>
                </c:pt>
                <c:pt idx="5">
                  <c:v>1073</c:v>
                </c:pt>
                <c:pt idx="8">
                  <c:v>1141</c:v>
                </c:pt>
                <c:pt idx="11">
                  <c:v>1188</c:v>
                </c:pt>
                <c:pt idx="14">
                  <c:v>1536</c:v>
                </c:pt>
              </c:numCache>
            </c:numRef>
          </c:val>
          <c:extLst>
            <c:ext xmlns:c16="http://schemas.microsoft.com/office/drawing/2014/chart" uri="{C3380CC4-5D6E-409C-BE32-E72D297353CC}">
              <c16:uniqueId val="{00000001-4E54-4322-923C-74A257746E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9466</c:v>
                </c:pt>
                <c:pt idx="5">
                  <c:v>9365</c:v>
                </c:pt>
                <c:pt idx="8">
                  <c:v>8605</c:v>
                </c:pt>
                <c:pt idx="11">
                  <c:v>7723</c:v>
                </c:pt>
                <c:pt idx="14">
                  <c:v>8220</c:v>
                </c:pt>
              </c:numCache>
            </c:numRef>
          </c:val>
          <c:extLst>
            <c:ext xmlns:c16="http://schemas.microsoft.com/office/drawing/2014/chart" uri="{C3380CC4-5D6E-409C-BE32-E72D297353CC}">
              <c16:uniqueId val="{00000002-4E54-4322-923C-74A257746E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54-4322-923C-74A257746E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54-4322-923C-74A257746E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54-4322-923C-74A257746E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2945</c:v>
                </c:pt>
                <c:pt idx="3">
                  <c:v>3072</c:v>
                </c:pt>
                <c:pt idx="6">
                  <c:v>3224</c:v>
                </c:pt>
                <c:pt idx="9">
                  <c:v>3085</c:v>
                </c:pt>
                <c:pt idx="12">
                  <c:v>3169</c:v>
                </c:pt>
              </c:numCache>
            </c:numRef>
          </c:val>
          <c:extLst>
            <c:ext xmlns:c16="http://schemas.microsoft.com/office/drawing/2014/chart" uri="{C3380CC4-5D6E-409C-BE32-E72D297353CC}">
              <c16:uniqueId val="{00000006-4E54-4322-923C-74A257746E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4</c:v>
                </c:pt>
                <c:pt idx="6">
                  <c:v>2</c:v>
                </c:pt>
                <c:pt idx="9">
                  <c:v>0</c:v>
                </c:pt>
                <c:pt idx="12">
                  <c:v>0</c:v>
                </c:pt>
              </c:numCache>
            </c:numRef>
          </c:val>
          <c:extLst>
            <c:ext xmlns:c16="http://schemas.microsoft.com/office/drawing/2014/chart" uri="{C3380CC4-5D6E-409C-BE32-E72D297353CC}">
              <c16:uniqueId val="{00000007-4E54-4322-923C-74A257746E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10666</c:v>
                </c:pt>
                <c:pt idx="3">
                  <c:v>10471</c:v>
                </c:pt>
                <c:pt idx="6">
                  <c:v>11412</c:v>
                </c:pt>
                <c:pt idx="9">
                  <c:v>11604</c:v>
                </c:pt>
                <c:pt idx="12">
                  <c:v>11451</c:v>
                </c:pt>
              </c:numCache>
            </c:numRef>
          </c:val>
          <c:extLst>
            <c:ext xmlns:c16="http://schemas.microsoft.com/office/drawing/2014/chart" uri="{C3380CC4-5D6E-409C-BE32-E72D297353CC}">
              <c16:uniqueId val="{00000008-4E54-4322-923C-74A257746E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54-4322-923C-74A257746E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31783</c:v>
                </c:pt>
                <c:pt idx="3">
                  <c:v>31024</c:v>
                </c:pt>
                <c:pt idx="6">
                  <c:v>29975</c:v>
                </c:pt>
                <c:pt idx="9">
                  <c:v>29304</c:v>
                </c:pt>
                <c:pt idx="12">
                  <c:v>30879</c:v>
                </c:pt>
              </c:numCache>
            </c:numRef>
          </c:val>
          <c:extLst>
            <c:ext xmlns:c16="http://schemas.microsoft.com/office/drawing/2014/chart" uri="{C3380CC4-5D6E-409C-BE32-E72D297353CC}">
              <c16:uniqueId val="{0000000A-4E54-4322-923C-74A257746E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4346</c:v>
                </c:pt>
                <c:pt idx="2">
                  <c:v>#N/A</c:v>
                </c:pt>
                <c:pt idx="3">
                  <c:v>#N/A</c:v>
                </c:pt>
                <c:pt idx="4">
                  <c:v>4980</c:v>
                </c:pt>
                <c:pt idx="5">
                  <c:v>#N/A</c:v>
                </c:pt>
                <c:pt idx="6">
                  <c:v>#N/A</c:v>
                </c:pt>
                <c:pt idx="7">
                  <c:v>6589</c:v>
                </c:pt>
                <c:pt idx="8">
                  <c:v>#N/A</c:v>
                </c:pt>
                <c:pt idx="9">
                  <c:v>#N/A</c:v>
                </c:pt>
                <c:pt idx="10">
                  <c:v>8375</c:v>
                </c:pt>
                <c:pt idx="11">
                  <c:v>#N/A</c:v>
                </c:pt>
                <c:pt idx="12">
                  <c:v>#N/A</c:v>
                </c:pt>
                <c:pt idx="13">
                  <c:v>9868</c:v>
                </c:pt>
                <c:pt idx="14">
                  <c:v>#N/A</c:v>
                </c:pt>
              </c:numCache>
            </c:numRef>
          </c:val>
          <c:smooth val="0"/>
          <c:extLst>
            <c:ext xmlns:c16="http://schemas.microsoft.com/office/drawing/2014/chart" uri="{C3380CC4-5D6E-409C-BE32-E72D297353CC}">
              <c16:uniqueId val="{0000000B-4E54-4322-923C-74A257746E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4087</c:v>
                </c:pt>
                <c:pt idx="1">
                  <c:v>3694</c:v>
                </c:pt>
                <c:pt idx="2">
                  <c:v>4126</c:v>
                </c:pt>
              </c:numCache>
            </c:numRef>
          </c:val>
          <c:extLst>
            <c:ext xmlns:c16="http://schemas.microsoft.com/office/drawing/2014/chart" uri="{C3380CC4-5D6E-409C-BE32-E72D297353CC}">
              <c16:uniqueId val="{00000000-2F1D-4A25-B649-9FA17CD727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1963</c:v>
                </c:pt>
                <c:pt idx="1">
                  <c:v>1641</c:v>
                </c:pt>
                <c:pt idx="2">
                  <c:v>1535</c:v>
                </c:pt>
              </c:numCache>
            </c:numRef>
          </c:val>
          <c:extLst>
            <c:ext xmlns:c16="http://schemas.microsoft.com/office/drawing/2014/chart" uri="{C3380CC4-5D6E-409C-BE32-E72D297353CC}">
              <c16:uniqueId val="{00000001-2F1D-4A25-B649-9FA17CD727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2083</c:v>
                </c:pt>
                <c:pt idx="1">
                  <c:v>1741</c:v>
                </c:pt>
                <c:pt idx="2">
                  <c:v>1636</c:v>
                </c:pt>
              </c:numCache>
            </c:numRef>
          </c:val>
          <c:extLst>
            <c:ext xmlns:c16="http://schemas.microsoft.com/office/drawing/2014/chart" uri="{C3380CC4-5D6E-409C-BE32-E72D297353CC}">
              <c16:uniqueId val="{00000002-2F1D-4A25-B649-9FA17CD727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令和６年度における実質公債比率の分子については、学校施設整備事業の元金償還開始等により、元利償還金が</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百万円の増となったが、公営企業債の元利償還金に対する繰入金の減等により、前年度比</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百万円の減となった。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庁舎整備事業に係る地方債の元金償還が今後も続くほか、能代山本広域市町村圏組合における一般廃棄物処理施設整備事業に伴う負担金増が見込まれるが、分子・分母からそれぞれ差し引く普通交付税に算入された元利償還金等の増加により、中長期的には適正範囲で推移するものと見込ま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当市では、満期一括償還の地方債を発行していないため、減債基金の残高と減債基金積立相当額に該当する数値はありません。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令和６年度における将来負担比率の分子については、一般廃棄物処理施設整備事業（過疎債）の増により、地方債現在高が増となったため、将来負担額が</a:t>
          </a:r>
          <a:r>
            <a:rPr kumimoji="1" lang="en-US" altLang="ja-JP" sz="1100">
              <a:latin typeface="ＭＳ ゴシック" pitchFamily="49" charset="-128"/>
              <a:ea typeface="ＭＳ ゴシック" pitchFamily="49" charset="-128"/>
            </a:rPr>
            <a:t>1,505</a:t>
          </a:r>
          <a:r>
            <a:rPr kumimoji="1" lang="ja-JP" altLang="en-US" sz="1100">
              <a:latin typeface="ＭＳ ゴシック" pitchFamily="49" charset="-128"/>
              <a:ea typeface="ＭＳ ゴシック" pitchFamily="49" charset="-128"/>
            </a:rPr>
            <a:t>百万円の増となった。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財政調整基金やふるさと納税基金といった充当可能基金や公営住宅債残高の増により、充当可能特定歳入は増となったが、基準財政需要額算入見込額が減となったため、充当可能財源等に大きな変化はないものの、全体として、前年度比</a:t>
          </a:r>
          <a:r>
            <a:rPr kumimoji="1" lang="en-US" altLang="ja-JP" sz="1100">
              <a:latin typeface="ＭＳ ゴシック" pitchFamily="49" charset="-128"/>
              <a:ea typeface="ＭＳ ゴシック" pitchFamily="49" charset="-128"/>
            </a:rPr>
            <a:t>1,493</a:t>
          </a:r>
          <a:r>
            <a:rPr kumimoji="1" lang="ja-JP" altLang="en-US" sz="1100">
              <a:latin typeface="ＭＳ ゴシック" pitchFamily="49" charset="-128"/>
              <a:ea typeface="ＭＳ ゴシック" pitchFamily="49" charset="-128"/>
            </a:rPr>
            <a:t>百万円の増となった。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今後は、人口減少に伴う市税や地方交付税の減等により財政調整基金の取崩増加が見込まれており、将来負担比率の分子は増大していくことが予想される。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このため、行財政改革により、事業を取捨選択し、将来世代の負担を先送りすることのないよう適正な地方債発行に努めていく。</a:t>
          </a:r>
          <a:endParaRPr kumimoji="1" lang="en-US" altLang="ja-JP"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秋田県能代市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令和６年度は、特別交付税の増額、繰越金の追加、市税の増額、普通交付税の追加等に伴う「財政調整基金」の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百万円の増や、庁舎整備事業費等に係る地方債償還による「減債基金」の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百万円の減、地域振興基金等の段階的な取り崩しに伴う「特定目的基金」全体の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給与改定による人件費等の増や、物価高騰、能代山本広域市町村圏組合における一般廃棄物処理施設整備事業等に係る公債費の増加等により、厳しい財政運営が予想されることから、段階的に各基金を取り崩しての事業実施が見込まれる。限りある基金に頼ることなく、適切な財源確保と歳出の精査に取り組み、基金を一定水準で維持できるよう安定した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・地域振興基金：新市建設計画に基づく地域住民の連帯強化又は旧市町の区域における地域振興等につながる事業への充当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・ふるさと創生基金：ふるさとの歴史・文化の環境づくりにふさわしい事業への充当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・ふるさと納税基金：ふるさと納税制度により寄せられた個人からの寄附金を活用し、寄附者の意向を反映した施策への充当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その他特定目的基金全体では減となった。主な基金の減の理由は下記のとおり。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・地域振興基金：上記に該当する事業へ段階的に充当しているため。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・ふるさと納税基金：上記に該当する事業へ段階的に充当しているため。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今後も活用目的に資する事業へ充当し、段階的に取り崩していく。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繰越金等の増額により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百万円を積み立てた一方、物価高騰対策事業及び人件費等の収支不足の補てんのため、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歳入では人口減少等の影響により市税や地方交付税の減少が見込まれ、歳出では、給与改定による人件費等の増や能代山本広域市町村圏組合における一般廃棄物処理施設整備事業等に係る市債の元金償還による公債費の増、物価高騰及び近年の異常気象等への対応経費などの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今後も残高の減少が続くと予想されることから、行財政改革のさらなる推進を図るとともに、事業を取捨選択しながら歳入と歳出のバランスを図り、標準財政規模の１０％程度を維持できるよう努める。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庁舎整備事業費、二ツ井テニスコート整備事業費及び道の駅ふたつい整備事業費に係る地方債償還、並びに令和３年度臨時財政対策債の元金償還のため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上記の事業等に係る償還のため取り崩していく。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財政力指数は３か年の平均値であり、令和６年度と令和３年度の比較で、単年度でみると令和３年度は０．４８、令和６年度は０．４９で、</a:t>
          </a:r>
          <a:r>
            <a:rPr kumimoji="1" lang="ja-JP" altLang="en-US" sz="1000">
              <a:latin typeface="ＭＳ Ｐゴシック" panose="020B0600070205080204" pitchFamily="50" charset="-128"/>
              <a:ea typeface="ＭＳ Ｐゴシック" panose="020B0600070205080204" pitchFamily="50" charset="-128"/>
            </a:rPr>
            <a:t>分子である基準財政収入額は、固定資産税の増等により、</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3,056</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千円の増となっており、分母である基準財政需要額は、臨時財政対策債振替相当額の大幅減により</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2,439</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千円の増となっている。分子の増加割合が大きいため、前年度から０．０１増加し、類似団体平均を０．０７上回った。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歳入では、人口減少等の影響により、市民税等の減少が見込まれ、歳出では、給与改定による人件費等の増や、能代山本広域市町村圏組合における一般廃棄物処理施設整備事業等に係る市債の元金償還による公債費が増加するほか、物価高騰及び近年の異常気象等への対応経費の増加が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このことから、行財政改改革のさらなる推進を図るとともに、事業を取捨選択しながら、歳入と歳出のバランスをとっていく。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を０．３ポイント下回っているが、分子の要素である固定資産税が減となったものの、分母の要素である普通交付税及び地方特例交付金等が増加したことにより、前年度から１．４ポイント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入では、中長期的には人口減少等の影響により、市税全体や地方交付税の減少が見込まれ、歳出では、給与改定による人件費等の増や、能代山本広域市町村圏組合における一般廃棄物処理施設整備事業等に係る市債の元金償還による公債費の増加が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ことから、歳入では市税などの一般財源の確保に努め、歳出では経常的な経費の削減に努めるとともに、事務事業についても精査し、取捨選択を進め、義務的経費であっても法令に基づく社会保障経費や公債費等を除き、聖域を設けず見直し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84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53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62</xdr:row>
      <xdr:rowOff>15494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7031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62</xdr:row>
      <xdr:rowOff>121666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7031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類似団体平均を上回り、前年度から</a:t>
          </a:r>
          <a:r>
            <a:rPr kumimoji="1" lang="en-US" altLang="ja-JP" sz="1000">
              <a:latin typeface="ＭＳ Ｐゴシック" panose="020B0600070205080204" pitchFamily="50" charset="-128"/>
              <a:ea typeface="ＭＳ Ｐゴシック" panose="020B0600070205080204" pitchFamily="50" charset="-128"/>
            </a:rPr>
            <a:t>13,766</a:t>
          </a:r>
          <a:r>
            <a:rPr kumimoji="1" lang="ja-JP" altLang="en-US" sz="1000">
              <a:latin typeface="ＭＳ Ｐゴシック" panose="020B0600070205080204" pitchFamily="50" charset="-128"/>
              <a:ea typeface="ＭＳ Ｐゴシック" panose="020B0600070205080204" pitchFamily="50" charset="-128"/>
            </a:rPr>
            <a:t>円増加した。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人件費は、県の人事委員会勧告に基づく給料改定等により、決算額が前年度から</a:t>
          </a:r>
          <a:r>
            <a:rPr kumimoji="1" lang="en-US" altLang="ja-JP" sz="1000">
              <a:latin typeface="ＭＳ Ｐゴシック" panose="020B0600070205080204" pitchFamily="50" charset="-128"/>
              <a:ea typeface="ＭＳ Ｐゴシック" panose="020B0600070205080204" pitchFamily="50" charset="-128"/>
            </a:rPr>
            <a:t>295,902</a:t>
          </a:r>
          <a:r>
            <a:rPr kumimoji="1" lang="ja-JP" altLang="en-US" sz="1000">
              <a:latin typeface="ＭＳ Ｐゴシック" panose="020B0600070205080204" pitchFamily="50" charset="-128"/>
              <a:ea typeface="ＭＳ Ｐゴシック" panose="020B0600070205080204" pitchFamily="50" charset="-128"/>
            </a:rPr>
            <a:t>千円の増となった。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物件費は、新型コロナウイルスワクチン接種対策等により、決算額が前年度から</a:t>
          </a:r>
          <a:r>
            <a:rPr kumimoji="1" lang="en-US" altLang="ja-JP" sz="1000">
              <a:latin typeface="ＭＳ Ｐゴシック" panose="020B0600070205080204" pitchFamily="50" charset="-128"/>
              <a:ea typeface="ＭＳ Ｐゴシック" panose="020B0600070205080204" pitchFamily="50" charset="-128"/>
            </a:rPr>
            <a:t>11,123</a:t>
          </a:r>
          <a:r>
            <a:rPr kumimoji="1" lang="ja-JP" altLang="en-US" sz="1000">
              <a:latin typeface="ＭＳ Ｐゴシック" panose="020B0600070205080204" pitchFamily="50" charset="-128"/>
              <a:ea typeface="ＭＳ Ｐゴシック" panose="020B0600070205080204" pitchFamily="50" charset="-128"/>
            </a:rPr>
            <a:t>千円減となった。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維持補修費は、除排雪対策費等の増により、決算額が前年度から</a:t>
          </a:r>
          <a:r>
            <a:rPr kumimoji="1" lang="en-US" altLang="ja-JP" sz="1000">
              <a:latin typeface="ＭＳ Ｐゴシック" panose="020B0600070205080204" pitchFamily="50" charset="-128"/>
              <a:ea typeface="ＭＳ Ｐゴシック" panose="020B0600070205080204" pitchFamily="50" charset="-128"/>
            </a:rPr>
            <a:t>171,481</a:t>
          </a:r>
          <a:r>
            <a:rPr kumimoji="1" lang="ja-JP" altLang="en-US" sz="1000">
              <a:latin typeface="ＭＳ Ｐゴシック" panose="020B0600070205080204" pitchFamily="50" charset="-128"/>
              <a:ea typeface="ＭＳ Ｐゴシック" panose="020B0600070205080204" pitchFamily="50" charset="-128"/>
            </a:rPr>
            <a:t>千円増となった。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これらのことから、全体では決算額が</a:t>
          </a:r>
          <a:r>
            <a:rPr kumimoji="1" lang="en-US" altLang="ja-JP" sz="1000">
              <a:latin typeface="ＭＳ Ｐゴシック" panose="020B0600070205080204" pitchFamily="50" charset="-128"/>
              <a:ea typeface="ＭＳ Ｐゴシック" panose="020B0600070205080204" pitchFamily="50" charset="-128"/>
            </a:rPr>
            <a:t>456,260</a:t>
          </a:r>
          <a:r>
            <a:rPr kumimoji="1" lang="ja-JP" altLang="en-US" sz="1000">
              <a:latin typeface="ＭＳ Ｐゴシック" panose="020B0600070205080204" pitchFamily="50" charset="-128"/>
              <a:ea typeface="ＭＳ Ｐゴシック" panose="020B0600070205080204" pitchFamily="50" charset="-128"/>
            </a:rPr>
            <a:t>千円の増となり、人口が</a:t>
          </a:r>
          <a:r>
            <a:rPr kumimoji="1" lang="en-US" altLang="ja-JP" sz="1000">
              <a:latin typeface="ＭＳ Ｐゴシック" panose="020B0600070205080204" pitchFamily="50" charset="-128"/>
              <a:ea typeface="ＭＳ Ｐゴシック" panose="020B0600070205080204" pitchFamily="50" charset="-128"/>
            </a:rPr>
            <a:t>1,087</a:t>
          </a:r>
          <a:r>
            <a:rPr kumimoji="1" lang="ja-JP" altLang="en-US" sz="1000">
              <a:latin typeface="ＭＳ Ｐゴシック" panose="020B0600070205080204" pitchFamily="50" charset="-128"/>
              <a:ea typeface="ＭＳ Ｐゴシック" panose="020B0600070205080204" pitchFamily="50" charset="-128"/>
            </a:rPr>
            <a:t>人減少したこともあり、一人当たりの費用が増加した。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今後は、給与改定による人件費等の増や、物価高騰及び近年の異常気象等への対応経費の増加が見込まれることから、事業の必要性やコスト等を総合的に精査し、経費削減に努める。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81750</xdr:rowOff>
    </xdr:from>
    <xdr:to>
      <xdr:col>23</xdr:col>
      <xdr:colOff>133350</xdr:colOff>
      <xdr:row>83</xdr:row>
      <xdr:rowOff>114968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12100"/>
          <a:ext cx="838200" cy="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67532</xdr:rowOff>
    </xdr:from>
    <xdr:to>
      <xdr:col>19</xdr:col>
      <xdr:colOff>133350</xdr:colOff>
      <xdr:row>83</xdr:row>
      <xdr:rowOff>81750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7882"/>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61373</xdr:rowOff>
    </xdr:from>
    <xdr:to>
      <xdr:col>15</xdr:col>
      <xdr:colOff>82550</xdr:colOff>
      <xdr:row>83</xdr:row>
      <xdr:rowOff>67532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1723"/>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9348</xdr:rowOff>
    </xdr:from>
    <xdr:to>
      <xdr:col>11</xdr:col>
      <xdr:colOff>31750</xdr:colOff>
      <xdr:row>83</xdr:row>
      <xdr:rowOff>61373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9698"/>
          <a:ext cx="889000" cy="5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64168</xdr:rowOff>
    </xdr:from>
    <xdr:to>
      <xdr:col>23</xdr:col>
      <xdr:colOff>184150</xdr:colOff>
      <xdr:row>83</xdr:row>
      <xdr:rowOff>165768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36245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30950</xdr:rowOff>
    </xdr:from>
    <xdr:to>
      <xdr:col>19</xdr:col>
      <xdr:colOff>184150</xdr:colOff>
      <xdr:row>83</xdr:row>
      <xdr:rowOff>132550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142727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3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16732</xdr:rowOff>
    </xdr:from>
    <xdr:to>
      <xdr:col>15</xdr:col>
      <xdr:colOff>133350</xdr:colOff>
      <xdr:row>83</xdr:row>
      <xdr:rowOff>118332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128509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10573</xdr:rowOff>
    </xdr:from>
    <xdr:to>
      <xdr:col>11</xdr:col>
      <xdr:colOff>82550</xdr:colOff>
      <xdr:row>83</xdr:row>
      <xdr:rowOff>112173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122350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0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129998</xdr:rowOff>
    </xdr:from>
    <xdr:to>
      <xdr:col>7</xdr:col>
      <xdr:colOff>31750</xdr:colOff>
      <xdr:row>83</xdr:row>
      <xdr:rowOff>60148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70325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令和６年度のラスパイレス指数は９６．３となり、全国平均より給与水準は低くなっている。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今後も引き続き民間給与実態調査に基づく県人事委員会の勧告に準拠し、地域経済への影響なども勘案した上で民間給与との均衡を図る。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80736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706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80736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97971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令和６年度における人口千人当たりの普通会計職員数は８．３２人となっており、類似団体平均や全国平均と比較すると少ない職員数となっている。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令和４年度に作成した市の第４次定員適正化計画では、計画最終年度である令和９年度の目標職員数を４３５名としている。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今後も引き続き事務事業の見直し及び業務改革の導入や、業務の委託化、民営化等の推進により定員の適正化を図る。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32237</xdr:rowOff>
    </xdr:from>
    <xdr:to>
      <xdr:col>81</xdr:col>
      <xdr:colOff>44450</xdr:colOff>
      <xdr:row>60</xdr:row>
      <xdr:rowOff>38269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1923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23046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100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22182</xdr:rowOff>
    </xdr:from>
    <xdr:to>
      <xdr:col>77</xdr:col>
      <xdr:colOff>44450</xdr:colOff>
      <xdr:row>60</xdr:row>
      <xdr:rowOff>32237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0918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20574</xdr:rowOff>
    </xdr:from>
    <xdr:to>
      <xdr:col>72</xdr:col>
      <xdr:colOff>203200</xdr:colOff>
      <xdr:row>60</xdr:row>
      <xdr:rowOff>22182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7574"/>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14139</xdr:rowOff>
    </xdr:from>
    <xdr:to>
      <xdr:col>68</xdr:col>
      <xdr:colOff>152400</xdr:colOff>
      <xdr:row>60</xdr:row>
      <xdr:rowOff>20574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1139"/>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158919</xdr:rowOff>
    </xdr:from>
    <xdr:to>
      <xdr:col>81</xdr:col>
      <xdr:colOff>95250</xdr:colOff>
      <xdr:row>60</xdr:row>
      <xdr:rowOff>89069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80196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152887</xdr:rowOff>
    </xdr:from>
    <xdr:to>
      <xdr:col>77</xdr:col>
      <xdr:colOff>95250</xdr:colOff>
      <xdr:row>60</xdr:row>
      <xdr:rowOff>83037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93214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142832</xdr:rowOff>
    </xdr:from>
    <xdr:to>
      <xdr:col>73</xdr:col>
      <xdr:colOff>44450</xdr:colOff>
      <xdr:row>60</xdr:row>
      <xdr:rowOff>72982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83159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141224</xdr:rowOff>
    </xdr:from>
    <xdr:to>
      <xdr:col>68</xdr:col>
      <xdr:colOff>203200</xdr:colOff>
      <xdr:row>60</xdr:row>
      <xdr:rowOff>71374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81551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134789</xdr:rowOff>
    </xdr:from>
    <xdr:to>
      <xdr:col>64</xdr:col>
      <xdr:colOff>152400</xdr:colOff>
      <xdr:row>60</xdr:row>
      <xdr:rowOff>64939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75116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前年度から０．５ポイント増加し、類似団体平均を１．０ポイント上回った。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この主な要因は、学校施設整備事業の元金償還開始等に伴う地方債の元利償還金の増によるものである。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上記事業や庁舎整備事業に係る地方債の元金償還が続くほか、能代山本広域市町村圏組合における一般廃棄物処理施設整備事業に伴う公債費の増が見込まれるが、分子・分母からそれぞれ差し引く普通交付税に算入された元利償還金等の増加により、中長期的には適正範囲で推移するものと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150888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28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93435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24493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40</xdr:row>
      <xdr:rowOff>149981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前年度より１０．４ポイント増加し、類似団体平均を５８．６ポイント上回った。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この主な要因は、分母において、普通交付税の増等により標準財政規模が増加し、分母全体では</a:t>
          </a:r>
          <a:r>
            <a:rPr kumimoji="1" lang="en-US" altLang="ja-JP" sz="1000">
              <a:latin typeface="ＭＳ Ｐゴシック" panose="020B0600070205080204" pitchFamily="50" charset="-128"/>
              <a:ea typeface="ＭＳ Ｐゴシック" panose="020B0600070205080204" pitchFamily="50" charset="-128"/>
            </a:rPr>
            <a:t>8,282</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増となったことや、分子から控除される充当可能財源等において、一般廃棄物処理施設整備事業等の借入による地方債残高及び財政調整基金等の充当可能基金が増となったものの、基準財政需要額に算入される見込み額が臨時財政対策債の縮減等に伴い減となったことから、分子全体では</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9,099</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千円の増となり、分子の増加率が大きかったことによるものである。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人口減少に伴う市税や地方交付税の減等により、財政調整基金の取り崩し増加が見込まれることから、交付税算入面で有利な地方債を活用する等財源を確保しながら、今後実施予定の建設事業の精査を進め、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99625</xdr:rowOff>
    </xdr:from>
    <xdr:to>
      <xdr:col>81</xdr:col>
      <xdr:colOff>44450</xdr:colOff>
      <xdr:row>19</xdr:row>
      <xdr:rowOff>67592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185725"/>
          <a:ext cx="8382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102165</xdr:rowOff>
    </xdr:from>
    <xdr:to>
      <xdr:col>77</xdr:col>
      <xdr:colOff>44450</xdr:colOff>
      <xdr:row>18</xdr:row>
      <xdr:rowOff>99625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01681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102023</xdr:rowOff>
    </xdr:from>
    <xdr:to>
      <xdr:col>72</xdr:col>
      <xdr:colOff>203200</xdr:colOff>
      <xdr:row>17</xdr:row>
      <xdr:rowOff>102165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845223"/>
          <a:ext cx="889000" cy="17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69850</xdr:rowOff>
    </xdr:from>
    <xdr:to>
      <xdr:col>68</xdr:col>
      <xdr:colOff>152400</xdr:colOff>
      <xdr:row>16</xdr:row>
      <xdr:rowOff>102023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1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16792</xdr:rowOff>
    </xdr:from>
    <xdr:to>
      <xdr:col>81</xdr:col>
      <xdr:colOff>95250</xdr:colOff>
      <xdr:row>19</xdr:row>
      <xdr:rowOff>118392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160319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48825</xdr:rowOff>
    </xdr:from>
    <xdr:to>
      <xdr:col>77</xdr:col>
      <xdr:colOff>95250</xdr:colOff>
      <xdr:row>18</xdr:row>
      <xdr:rowOff>150425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135202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21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51365</xdr:rowOff>
    </xdr:from>
    <xdr:to>
      <xdr:col>73</xdr:col>
      <xdr:colOff>44450</xdr:colOff>
      <xdr:row>17</xdr:row>
      <xdr:rowOff>152965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137742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51223</xdr:rowOff>
    </xdr:from>
    <xdr:to>
      <xdr:col>68</xdr:col>
      <xdr:colOff>203200</xdr:colOff>
      <xdr:row>16</xdr:row>
      <xdr:rowOff>152823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137600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19050</xdr:rowOff>
    </xdr:from>
    <xdr:to>
      <xdr:col>64</xdr:col>
      <xdr:colOff>152400</xdr:colOff>
      <xdr:row>16</xdr:row>
      <xdr:rowOff>120650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130827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000" baseline="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000" baseline="0">
              <a:latin typeface="ＭＳ Ｐゴシック" panose="020B0600070205080204" pitchFamily="50" charset="-128"/>
              <a:ea typeface="ＭＳ Ｐゴシック" panose="020B0600070205080204" pitchFamily="50" charset="-128"/>
            </a:rPr>
            <a:t>1.2</a:t>
          </a:r>
          <a:r>
            <a:rPr kumimoji="1" lang="ja-JP" altLang="en-US" sz="1000" baseline="0">
              <a:latin typeface="ＭＳ Ｐゴシック" panose="020B0600070205080204" pitchFamily="50" charset="-128"/>
              <a:ea typeface="ＭＳ Ｐゴシック" panose="020B0600070205080204" pitchFamily="50" charset="-128"/>
            </a:rPr>
            <a:t>ポイント増加したが、類似団体平均を４．１ポイント下回った。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この主な要因は、県の人事委員会勧告に基づく給与改定等により人件費が増加し、比率の分母の要素である標準財政規模が減少したためである。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れまで、定員適正化計画に基づき、職員の計画的な削減及び組織・機構の見直し等について進めてきたが、社会構造の変化等による事務量の増加や、災害発生時の体制整備などの緊急、臨時的な業務にも対応できる体制が必要となることから、財政的にも持続可能な範囲での定員適正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000" baseline="0">
              <a:latin typeface="ＭＳ Ｐゴシック" panose="020B0600070205080204" pitchFamily="50" charset="-128"/>
              <a:ea typeface="ＭＳ Ｐゴシック" panose="020B0600070205080204" pitchFamily="50" charset="-128"/>
            </a:rPr>
            <a:t>物件費に係る経常収支比率は、前年度より１．０ポイント増加しており、類似団体平均を１．０ポイント上回った。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この主な要因は、物価高騰等の影響により総合体育館等スポーツ施設指定管理料や放課後児童クラブ事業費が増加し、比率の分母の要素である標準財政規模が減少したためである。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今後も物価や労務単価の上昇により、物品購入やシステム導入、施設維持に係る物件費等について増加が見込まれることから、事業の必要性やコスト等を総合的に精査し、経費縮減に努める。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16</xdr:row>
      <xdr:rowOff>3556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5531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74422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455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45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96283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119143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90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000" baseline="0">
              <a:latin typeface="ＭＳ Ｐゴシック" panose="020B0600070205080204" pitchFamily="50" charset="-128"/>
              <a:ea typeface="ＭＳ Ｐゴシック" panose="020B0600070205080204" pitchFamily="50" charset="-128"/>
            </a:rPr>
            <a:t>扶助費に係る経常収支比率は、前年度より０．６ポイント減少し、類似団体平均を２．１ポイント下回った。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この主な要因は、人口減少等の影響により、生活保護費や養護老人ホーム指定管理料が減少したためである。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扶助費は、被扶助者の生活維持を目的とした経費であるほか、児童手当や福祉医療給付対象者の拡充による支給費の増等が見込まれるため、今後も積極的な縮減は難しいが、資格等審査の適正化や各種健康増進事業の実施による医療費の抑制等により、可能な限り経費の抑制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24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121557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121557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57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その他に係る経常収支比率は、前年度から０．４ポイント減少したが、類似団体平均を１．４ポイント上回った。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この主な要因は、小学校管理費が減少したものの、比率の分母の要素である標準財政規模が減少したためである。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保険基盤安定制度に係る能代市後期高齢者医療特別会計への繰出金の増等が見込まれることから、公営企業については独立採算の原則に立ち、下水道事業等の各経営戦略に基づき、必要に応じて使用料の改定を行うなど財務の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72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2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4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補助費等に係る経常収支比率は、前年度より０．５ポイント増加したが、類似団体平均を０．４ポイント下回った。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この主な要因は、一般廃棄物処理施設整備事業に伴う能代山本広域市町村圏組合負担金が増加し、比率の分母の要素である標準財政規模が減少したためである。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市単独補助金については、概ね３年毎に費用対効果の検証を行い、必要性を精査するとともに、公営企業や能代山本広域市町村圏組合の事業も過大とならないよう積極的に意見し、補助費等全体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58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に係る経常収支比率は、学校施設整備事業の元金償還開始等により元利償還金が増加したものの、比率の分母の要素である普通交付税の増等による歳入増加額の方が大きかったことから、前年度より０．３ポイント減少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地方債の新規発行については、事業内容の精査等により抑制を図るほか、行財政改革により事業の取捨選択を行いつつ、過疎対策事業債や合併特例事業債等、交付税算入面で有利な地方債を活用し、公債費の縮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34471</xdr:rowOff>
    </xdr:from>
    <xdr:to>
      <xdr:col>24</xdr:col>
      <xdr:colOff>25400</xdr:colOff>
      <xdr:row>80</xdr:row>
      <xdr:rowOff>67129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504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162379</xdr:rowOff>
    </xdr:from>
    <xdr:to>
      <xdr:col>19</xdr:col>
      <xdr:colOff>187325</xdr:colOff>
      <xdr:row>80</xdr:row>
      <xdr:rowOff>67129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0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9979</xdr:rowOff>
    </xdr:from>
    <xdr:to>
      <xdr:col>15</xdr:col>
      <xdr:colOff>98425</xdr:colOff>
      <xdr:row>79</xdr:row>
      <xdr:rowOff>162379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545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9979</xdr:rowOff>
    </xdr:from>
    <xdr:to>
      <xdr:col>11</xdr:col>
      <xdr:colOff>9525</xdr:colOff>
      <xdr:row>79</xdr:row>
      <xdr:rowOff>97064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545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70956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155121</xdr:rowOff>
    </xdr:from>
    <xdr:to>
      <xdr:col>24</xdr:col>
      <xdr:colOff>76200</xdr:colOff>
      <xdr:row>80</xdr:row>
      <xdr:rowOff>85271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127198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16329</xdr:rowOff>
    </xdr:from>
    <xdr:to>
      <xdr:col>20</xdr:col>
      <xdr:colOff>38100</xdr:colOff>
      <xdr:row>80</xdr:row>
      <xdr:rowOff>117929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102706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1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111579</xdr:rowOff>
    </xdr:from>
    <xdr:to>
      <xdr:col>15</xdr:col>
      <xdr:colOff>149225</xdr:colOff>
      <xdr:row>80</xdr:row>
      <xdr:rowOff>41729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26506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130629</xdr:rowOff>
    </xdr:from>
    <xdr:to>
      <xdr:col>11</xdr:col>
      <xdr:colOff>60325</xdr:colOff>
      <xdr:row>79</xdr:row>
      <xdr:rowOff>60779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132641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公債費以外に係る経常収支比率は、前年度から１．７ポイント増加したが、類似団体平均を４．２ポイント下回っている。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この主な要因は、比率の分母の要素である標準財政規模が減少したためである。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歳入については、今後も引き続き市税等自主財源の確保に努めていく。</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出については、これまでも事業の必要性や費用対効果等の検証を行い、経常的な経費の削減に努めてきたところであるが、今後もアウトソーシングの推進や市単独事業の終期設定の徹底といった行財政改革に取り組みつつ、繰出金についても独立採算の原則に立ち、必要に応じて使用料等の改定を行うなど、財務の健全化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51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103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77</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1031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144656</xdr:rowOff>
    </xdr:from>
    <xdr:to>
      <xdr:col>29</xdr:col>
      <xdr:colOff>127000</xdr:colOff>
      <xdr:row>18</xdr:row>
      <xdr:rowOff>12048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6931"/>
          <a:ext cx="647700" cy="3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129433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1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12048</xdr:rowOff>
    </xdr:from>
    <xdr:to>
      <xdr:col>26</xdr:col>
      <xdr:colOff>50800</xdr:colOff>
      <xdr:row>18</xdr:row>
      <xdr:rowOff>29529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5773"/>
          <a:ext cx="698500" cy="1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29529</xdr:rowOff>
    </xdr:from>
    <xdr:to>
      <xdr:col>22</xdr:col>
      <xdr:colOff>114300</xdr:colOff>
      <xdr:row>18</xdr:row>
      <xdr:rowOff>42395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3254"/>
          <a:ext cx="698500" cy="1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42395</xdr:rowOff>
    </xdr:from>
    <xdr:to>
      <xdr:col>18</xdr:col>
      <xdr:colOff>177800</xdr:colOff>
      <xdr:row>18</xdr:row>
      <xdr:rowOff>54583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6120"/>
          <a:ext cx="698500" cy="1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93856</xdr:rowOff>
    </xdr:from>
    <xdr:to>
      <xdr:col>29</xdr:col>
      <xdr:colOff>177800</xdr:colOff>
      <xdr:row>18</xdr:row>
      <xdr:rowOff>24006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110383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132698</xdr:rowOff>
    </xdr:from>
    <xdr:to>
      <xdr:col>26</xdr:col>
      <xdr:colOff>101600</xdr:colOff>
      <xdr:row>18</xdr:row>
      <xdr:rowOff>62848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73025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3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150179</xdr:rowOff>
    </xdr:from>
    <xdr:to>
      <xdr:col>22</xdr:col>
      <xdr:colOff>165100</xdr:colOff>
      <xdr:row>18</xdr:row>
      <xdr:rowOff>80329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163045</xdr:rowOff>
    </xdr:from>
    <xdr:to>
      <xdr:col>19</xdr:col>
      <xdr:colOff>38100</xdr:colOff>
      <xdr:row>18</xdr:row>
      <xdr:rowOff>93195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77972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3783</xdr:rowOff>
    </xdr:from>
    <xdr:to>
      <xdr:col>15</xdr:col>
      <xdr:colOff>101600</xdr:colOff>
      <xdr:row>18</xdr:row>
      <xdr:rowOff>105383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90160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78975</xdr:rowOff>
    </xdr:from>
    <xdr:to>
      <xdr:col>29</xdr:col>
      <xdr:colOff>127000</xdr:colOff>
      <xdr:row>36</xdr:row>
      <xdr:rowOff>83300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2225"/>
          <a:ext cx="647700" cy="4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83300</xdr:rowOff>
    </xdr:from>
    <xdr:to>
      <xdr:col>26</xdr:col>
      <xdr:colOff>50800</xdr:colOff>
      <xdr:row>36</xdr:row>
      <xdr:rowOff>136487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6550"/>
          <a:ext cx="698500" cy="5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136487</xdr:rowOff>
    </xdr:from>
    <xdr:to>
      <xdr:col>22</xdr:col>
      <xdr:colOff>114300</xdr:colOff>
      <xdr:row>37</xdr:row>
      <xdr:rowOff>18300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89737"/>
          <a:ext cx="698500" cy="53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18300</xdr:rowOff>
    </xdr:from>
    <xdr:to>
      <xdr:col>18</xdr:col>
      <xdr:colOff>177800</xdr:colOff>
      <xdr:row>37</xdr:row>
      <xdr:rowOff>54267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3000"/>
          <a:ext cx="698500" cy="3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28175</xdr:rowOff>
    </xdr:from>
    <xdr:to>
      <xdr:col>29</xdr:col>
      <xdr:colOff>177800</xdr:colOff>
      <xdr:row>36</xdr:row>
      <xdr:rowOff>129775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216152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32500</xdr:rowOff>
    </xdr:from>
    <xdr:to>
      <xdr:col>26</xdr:col>
      <xdr:colOff>101600</xdr:colOff>
      <xdr:row>36</xdr:row>
      <xdr:rowOff>134100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144277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5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85687</xdr:rowOff>
    </xdr:from>
    <xdr:to>
      <xdr:col>22</xdr:col>
      <xdr:colOff>165100</xdr:colOff>
      <xdr:row>37</xdr:row>
      <xdr:rowOff>15837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197464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0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138950</xdr:rowOff>
    </xdr:from>
    <xdr:to>
      <xdr:col>19</xdr:col>
      <xdr:colOff>38100</xdr:colOff>
      <xdr:row>37</xdr:row>
      <xdr:rowOff>69100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250727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3467</xdr:rowOff>
    </xdr:from>
    <xdr:to>
      <xdr:col>15</xdr:col>
      <xdr:colOff>101600</xdr:colOff>
      <xdr:row>37</xdr:row>
      <xdr:rowOff>105067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89844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39725</xdr:rowOff>
    </xdr:from>
    <xdr:to>
      <xdr:col>24</xdr:col>
      <xdr:colOff>63500</xdr:colOff>
      <xdr:row>37</xdr:row>
      <xdr:rowOff>70529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3375"/>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70529</xdr:rowOff>
    </xdr:from>
    <xdr:to>
      <xdr:col>19</xdr:col>
      <xdr:colOff>177800</xdr:colOff>
      <xdr:row>37</xdr:row>
      <xdr:rowOff>86356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4179"/>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86356</xdr:rowOff>
    </xdr:from>
    <xdr:to>
      <xdr:col>15</xdr:col>
      <xdr:colOff>50800</xdr:colOff>
      <xdr:row>37</xdr:row>
      <xdr:rowOff>89259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0006"/>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89259</xdr:rowOff>
    </xdr:from>
    <xdr:to>
      <xdr:col>10</xdr:col>
      <xdr:colOff>114300</xdr:colOff>
      <xdr:row>37</xdr:row>
      <xdr:rowOff>99470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2909"/>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160375</xdr:rowOff>
    </xdr:from>
    <xdr:to>
      <xdr:col>24</xdr:col>
      <xdr:colOff>114300</xdr:colOff>
      <xdr:row>37</xdr:row>
      <xdr:rowOff>90525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138802</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19729</xdr:rowOff>
    </xdr:from>
    <xdr:to>
      <xdr:col>20</xdr:col>
      <xdr:colOff>38100</xdr:colOff>
      <xdr:row>37</xdr:row>
      <xdr:rowOff>121329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112456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35556</xdr:rowOff>
    </xdr:from>
    <xdr:to>
      <xdr:col>15</xdr:col>
      <xdr:colOff>101600</xdr:colOff>
      <xdr:row>37</xdr:row>
      <xdr:rowOff>137156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128283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38459</xdr:rowOff>
    </xdr:from>
    <xdr:to>
      <xdr:col>10</xdr:col>
      <xdr:colOff>165100</xdr:colOff>
      <xdr:row>37</xdr:row>
      <xdr:rowOff>140059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131187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48670</xdr:rowOff>
    </xdr:from>
    <xdr:to>
      <xdr:col>6</xdr:col>
      <xdr:colOff>38100</xdr:colOff>
      <xdr:row>37</xdr:row>
      <xdr:rowOff>150270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141397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8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64843</xdr:rowOff>
    </xdr:from>
    <xdr:to>
      <xdr:col>24</xdr:col>
      <xdr:colOff>63500</xdr:colOff>
      <xdr:row>56</xdr:row>
      <xdr:rowOff>73186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66043"/>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73186</xdr:rowOff>
    </xdr:from>
    <xdr:to>
      <xdr:col>19</xdr:col>
      <xdr:colOff>177800</xdr:colOff>
      <xdr:row>56</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74386"/>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93783</xdr:rowOff>
    </xdr:from>
    <xdr:to>
      <xdr:col>15</xdr:col>
      <xdr:colOff>50800</xdr:colOff>
      <xdr:row>56</xdr:row>
      <xdr:rowOff>122770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4983"/>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122770</xdr:rowOff>
    </xdr:from>
    <xdr:to>
      <xdr:col>10</xdr:col>
      <xdr:colOff>114300</xdr:colOff>
      <xdr:row>57</xdr:row>
      <xdr:rowOff>1657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23970"/>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14043</xdr:rowOff>
    </xdr:from>
    <xdr:to>
      <xdr:col>24</xdr:col>
      <xdr:colOff>114300</xdr:colOff>
      <xdr:row>56</xdr:row>
      <xdr:rowOff>115643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36920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22386</xdr:rowOff>
    </xdr:from>
    <xdr:to>
      <xdr:col>20</xdr:col>
      <xdr:colOff>38100</xdr:colOff>
      <xdr:row>56</xdr:row>
      <xdr:rowOff>123986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140513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9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42983</xdr:rowOff>
    </xdr:from>
    <xdr:to>
      <xdr:col>15</xdr:col>
      <xdr:colOff>101600</xdr:colOff>
      <xdr:row>56</xdr:row>
      <xdr:rowOff>144583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135710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71970</xdr:rowOff>
    </xdr:from>
    <xdr:to>
      <xdr:col>10</xdr:col>
      <xdr:colOff>165100</xdr:colOff>
      <xdr:row>57</xdr:row>
      <xdr:rowOff>2120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164697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122307</xdr:rowOff>
    </xdr:from>
    <xdr:to>
      <xdr:col>6</xdr:col>
      <xdr:colOff>38100</xdr:colOff>
      <xdr:row>57</xdr:row>
      <xdr:rowOff>52457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149168</xdr:rowOff>
    </xdr:from>
    <xdr:to>
      <xdr:col>24</xdr:col>
      <xdr:colOff>63500</xdr:colOff>
      <xdr:row>78</xdr:row>
      <xdr:rowOff>50660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0818"/>
          <a:ext cx="838200" cy="7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10198</xdr:rowOff>
    </xdr:from>
    <xdr:to>
      <xdr:col>19</xdr:col>
      <xdr:colOff>177800</xdr:colOff>
      <xdr:row>78</xdr:row>
      <xdr:rowOff>50660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3298"/>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58319</xdr:rowOff>
    </xdr:from>
    <xdr:to>
      <xdr:col>15</xdr:col>
      <xdr:colOff>50800</xdr:colOff>
      <xdr:row>78</xdr:row>
      <xdr:rowOff>10198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9969"/>
          <a:ext cx="889000" cy="1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58319</xdr:rowOff>
    </xdr:from>
    <xdr:to>
      <xdr:col>10</xdr:col>
      <xdr:colOff>114300</xdr:colOff>
      <xdr:row>78</xdr:row>
      <xdr:rowOff>42354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9969"/>
          <a:ext cx="889000" cy="1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98368</xdr:rowOff>
    </xdr:from>
    <xdr:to>
      <xdr:col>24</xdr:col>
      <xdr:colOff>114300</xdr:colOff>
      <xdr:row>78</xdr:row>
      <xdr:rowOff>28518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121245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171310</xdr:rowOff>
    </xdr:from>
    <xdr:to>
      <xdr:col>20</xdr:col>
      <xdr:colOff>38100</xdr:colOff>
      <xdr:row>78</xdr:row>
      <xdr:rowOff>101460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117987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130848</xdr:rowOff>
    </xdr:from>
    <xdr:to>
      <xdr:col>15</xdr:col>
      <xdr:colOff>101600</xdr:colOff>
      <xdr:row>78</xdr:row>
      <xdr:rowOff>60998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77525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7519</xdr:rowOff>
    </xdr:from>
    <xdr:to>
      <xdr:col>10</xdr:col>
      <xdr:colOff>165100</xdr:colOff>
      <xdr:row>77</xdr:row>
      <xdr:rowOff>109119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125646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163004</xdr:rowOff>
    </xdr:from>
    <xdr:to>
      <xdr:col>6</xdr:col>
      <xdr:colOff>38100</xdr:colOff>
      <xdr:row>78</xdr:row>
      <xdr:rowOff>93154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22865</xdr:rowOff>
    </xdr:from>
    <xdr:to>
      <xdr:col>24</xdr:col>
      <xdr:colOff>63500</xdr:colOff>
      <xdr:row>96</xdr:row>
      <xdr:rowOff>88878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82065"/>
          <a:ext cx="838200" cy="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22865</xdr:rowOff>
    </xdr:from>
    <xdr:to>
      <xdr:col>19</xdr:col>
      <xdr:colOff>177800</xdr:colOff>
      <xdr:row>96</xdr:row>
      <xdr:rowOff>119185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82065"/>
          <a:ext cx="889000" cy="9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44132</xdr:rowOff>
    </xdr:from>
    <xdr:to>
      <xdr:col>15</xdr:col>
      <xdr:colOff>50800</xdr:colOff>
      <xdr:row>96</xdr:row>
      <xdr:rowOff>119185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03332"/>
          <a:ext cx="889000" cy="7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44132</xdr:rowOff>
    </xdr:from>
    <xdr:to>
      <xdr:col>10</xdr:col>
      <xdr:colOff>114300</xdr:colOff>
      <xdr:row>97</xdr:row>
      <xdr:rowOff>42193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03332"/>
          <a:ext cx="889000" cy="1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38078</xdr:rowOff>
    </xdr:from>
    <xdr:to>
      <xdr:col>24</xdr:col>
      <xdr:colOff>114300</xdr:colOff>
      <xdr:row>96</xdr:row>
      <xdr:rowOff>139678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16505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7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143515</xdr:rowOff>
    </xdr:from>
    <xdr:to>
      <xdr:col>20</xdr:col>
      <xdr:colOff>38100</xdr:colOff>
      <xdr:row>96</xdr:row>
      <xdr:rowOff>73665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90192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0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68385</xdr:rowOff>
    </xdr:from>
    <xdr:to>
      <xdr:col>15</xdr:col>
      <xdr:colOff>101600</xdr:colOff>
      <xdr:row>96</xdr:row>
      <xdr:rowOff>169985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161112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164782</xdr:rowOff>
    </xdr:from>
    <xdr:to>
      <xdr:col>10</xdr:col>
      <xdr:colOff>165100</xdr:colOff>
      <xdr:row>96</xdr:row>
      <xdr:rowOff>94932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86059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4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162843</xdr:rowOff>
    </xdr:from>
    <xdr:to>
      <xdr:col>6</xdr:col>
      <xdr:colOff>38100</xdr:colOff>
      <xdr:row>97</xdr:row>
      <xdr:rowOff>92993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109520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9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104446</xdr:rowOff>
    </xdr:from>
    <xdr:to>
      <xdr:col>55</xdr:col>
      <xdr:colOff>0</xdr:colOff>
      <xdr:row>36</xdr:row>
      <xdr:rowOff>158960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05196"/>
          <a:ext cx="838200" cy="2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102808</xdr:rowOff>
    </xdr:from>
    <xdr:to>
      <xdr:col>50</xdr:col>
      <xdr:colOff>114300</xdr:colOff>
      <xdr:row>36</xdr:row>
      <xdr:rowOff>158960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75008"/>
          <a:ext cx="889000" cy="5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102808</xdr:rowOff>
    </xdr:from>
    <xdr:to>
      <xdr:col>45</xdr:col>
      <xdr:colOff>177800</xdr:colOff>
      <xdr:row>37</xdr:row>
      <xdr:rowOff>1450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75008"/>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151031</xdr:rowOff>
    </xdr:from>
    <xdr:to>
      <xdr:col>41</xdr:col>
      <xdr:colOff>50800</xdr:colOff>
      <xdr:row>37</xdr:row>
      <xdr:rowOff>1450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80331"/>
          <a:ext cx="889000" cy="3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53646</xdr:rowOff>
    </xdr:from>
    <xdr:to>
      <xdr:col>55</xdr:col>
      <xdr:colOff>50800</xdr:colOff>
      <xdr:row>35</xdr:row>
      <xdr:rowOff>155246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76523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0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108160</xdr:rowOff>
    </xdr:from>
    <xdr:to>
      <xdr:col>50</xdr:col>
      <xdr:colOff>165100</xdr:colOff>
      <xdr:row>37</xdr:row>
      <xdr:rowOff>38310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5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52008</xdr:rowOff>
    </xdr:from>
    <xdr:to>
      <xdr:col>46</xdr:col>
      <xdr:colOff>38100</xdr:colOff>
      <xdr:row>36</xdr:row>
      <xdr:rowOff>153608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170135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9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122100</xdr:rowOff>
    </xdr:from>
    <xdr:to>
      <xdr:col>41</xdr:col>
      <xdr:colOff>101600</xdr:colOff>
      <xdr:row>37</xdr:row>
      <xdr:rowOff>52250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68777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6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100231</xdr:rowOff>
    </xdr:from>
    <xdr:to>
      <xdr:col>36</xdr:col>
      <xdr:colOff>165100</xdr:colOff>
      <xdr:row>35</xdr:row>
      <xdr:rowOff>30381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21508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95745</xdr:rowOff>
    </xdr:from>
    <xdr:to>
      <xdr:col>55</xdr:col>
      <xdr:colOff>0</xdr:colOff>
      <xdr:row>56</xdr:row>
      <xdr:rowOff>97565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96945"/>
          <a:ext cx="8382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97565</xdr:rowOff>
    </xdr:from>
    <xdr:to>
      <xdr:col>50</xdr:col>
      <xdr:colOff>114300</xdr:colOff>
      <xdr:row>56</xdr:row>
      <xdr:rowOff>139695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98765"/>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139695</xdr:rowOff>
    </xdr:from>
    <xdr:to>
      <xdr:col>45</xdr:col>
      <xdr:colOff>177800</xdr:colOff>
      <xdr:row>57</xdr:row>
      <xdr:rowOff>41932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0895"/>
          <a:ext cx="889000" cy="7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3815</xdr:rowOff>
    </xdr:from>
    <xdr:to>
      <xdr:col>41</xdr:col>
      <xdr:colOff>50800</xdr:colOff>
      <xdr:row>57</xdr:row>
      <xdr:rowOff>41932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76465"/>
          <a:ext cx="889000" cy="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44945</xdr:rowOff>
    </xdr:from>
    <xdr:to>
      <xdr:col>55</xdr:col>
      <xdr:colOff>50800</xdr:colOff>
      <xdr:row>56</xdr:row>
      <xdr:rowOff>146545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67822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46765</xdr:rowOff>
    </xdr:from>
    <xdr:to>
      <xdr:col>50</xdr:col>
      <xdr:colOff>165100</xdr:colOff>
      <xdr:row>56</xdr:row>
      <xdr:rowOff>148365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164892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88895</xdr:rowOff>
    </xdr:from>
    <xdr:to>
      <xdr:col>46</xdr:col>
      <xdr:colOff>38100</xdr:colOff>
      <xdr:row>57</xdr:row>
      <xdr:rowOff>19045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35572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162582</xdr:rowOff>
    </xdr:from>
    <xdr:to>
      <xdr:col>41</xdr:col>
      <xdr:colOff>101600</xdr:colOff>
      <xdr:row>57</xdr:row>
      <xdr:rowOff>92732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83859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124465</xdr:rowOff>
    </xdr:from>
    <xdr:to>
      <xdr:col>36</xdr:col>
      <xdr:colOff>165100</xdr:colOff>
      <xdr:row>57</xdr:row>
      <xdr:rowOff>54615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45742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118966</xdr:rowOff>
    </xdr:from>
    <xdr:to>
      <xdr:col>55</xdr:col>
      <xdr:colOff>0</xdr:colOff>
      <xdr:row>77</xdr:row>
      <xdr:rowOff>150335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20616"/>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118966</xdr:rowOff>
    </xdr:from>
    <xdr:to>
      <xdr:col>50</xdr:col>
      <xdr:colOff>114300</xdr:colOff>
      <xdr:row>77</xdr:row>
      <xdr:rowOff>130282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20616"/>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130282</xdr:rowOff>
    </xdr:from>
    <xdr:to>
      <xdr:col>45</xdr:col>
      <xdr:colOff>177800</xdr:colOff>
      <xdr:row>78</xdr:row>
      <xdr:rowOff>3363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31932"/>
          <a:ext cx="8890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170962</xdr:rowOff>
    </xdr:from>
    <xdr:to>
      <xdr:col>41</xdr:col>
      <xdr:colOff>50800</xdr:colOff>
      <xdr:row>78</xdr:row>
      <xdr:rowOff>3363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2612"/>
          <a:ext cx="889000" cy="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99535</xdr:rowOff>
    </xdr:from>
    <xdr:to>
      <xdr:col>55</xdr:col>
      <xdr:colOff>50800</xdr:colOff>
      <xdr:row>78</xdr:row>
      <xdr:rowOff>29685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14462</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1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68166</xdr:rowOff>
    </xdr:from>
    <xdr:to>
      <xdr:col>50</xdr:col>
      <xdr:colOff>165100</xdr:colOff>
      <xdr:row>77</xdr:row>
      <xdr:rowOff>169766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6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79482</xdr:rowOff>
    </xdr:from>
    <xdr:to>
      <xdr:col>46</xdr:col>
      <xdr:colOff>38100</xdr:colOff>
      <xdr:row>78</xdr:row>
      <xdr:rowOff>9632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7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124013</xdr:rowOff>
    </xdr:from>
    <xdr:to>
      <xdr:col>41</xdr:col>
      <xdr:colOff>101600</xdr:colOff>
      <xdr:row>78</xdr:row>
      <xdr:rowOff>54163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45290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1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120162</xdr:rowOff>
    </xdr:from>
    <xdr:to>
      <xdr:col>36</xdr:col>
      <xdr:colOff>165100</xdr:colOff>
      <xdr:row>78</xdr:row>
      <xdr:rowOff>50312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41439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168086</xdr:rowOff>
    </xdr:from>
    <xdr:to>
      <xdr:col>55</xdr:col>
      <xdr:colOff>0</xdr:colOff>
      <xdr:row>96</xdr:row>
      <xdr:rowOff>55649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55836"/>
          <a:ext cx="8382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55649</xdr:rowOff>
    </xdr:from>
    <xdr:to>
      <xdr:col>50</xdr:col>
      <xdr:colOff>114300</xdr:colOff>
      <xdr:row>96</xdr:row>
      <xdr:rowOff>132401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14849"/>
          <a:ext cx="889000" cy="7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120394</xdr:rowOff>
    </xdr:from>
    <xdr:to>
      <xdr:col>45</xdr:col>
      <xdr:colOff>177800</xdr:colOff>
      <xdr:row>96</xdr:row>
      <xdr:rowOff>132401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579594"/>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100769</xdr:rowOff>
    </xdr:from>
    <xdr:to>
      <xdr:col>41</xdr:col>
      <xdr:colOff>50800</xdr:colOff>
      <xdr:row>96</xdr:row>
      <xdr:rowOff>120394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59969"/>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117286</xdr:rowOff>
    </xdr:from>
    <xdr:to>
      <xdr:col>55</xdr:col>
      <xdr:colOff>50800</xdr:colOff>
      <xdr:row>96</xdr:row>
      <xdr:rowOff>47436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0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140163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4849</xdr:rowOff>
    </xdr:from>
    <xdr:to>
      <xdr:col>50</xdr:col>
      <xdr:colOff>165100</xdr:colOff>
      <xdr:row>96</xdr:row>
      <xdr:rowOff>106449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122976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81601</xdr:rowOff>
    </xdr:from>
    <xdr:to>
      <xdr:col>46</xdr:col>
      <xdr:colOff>38100</xdr:colOff>
      <xdr:row>97</xdr:row>
      <xdr:rowOff>11751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69594</xdr:rowOff>
    </xdr:from>
    <xdr:to>
      <xdr:col>41</xdr:col>
      <xdr:colOff>101600</xdr:colOff>
      <xdr:row>96</xdr:row>
      <xdr:rowOff>171194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162321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2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49969</xdr:rowOff>
    </xdr:from>
    <xdr:to>
      <xdr:col>36</xdr:col>
      <xdr:colOff>165100</xdr:colOff>
      <xdr:row>96</xdr:row>
      <xdr:rowOff>151569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142696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136980</xdr:rowOff>
    </xdr:from>
    <xdr:to>
      <xdr:col>85</xdr:col>
      <xdr:colOff>127000</xdr:colOff>
      <xdr:row>38</xdr:row>
      <xdr:rowOff>37447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80630"/>
          <a:ext cx="838200" cy="7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37447</xdr:rowOff>
    </xdr:from>
    <xdr:to>
      <xdr:col>81</xdr:col>
      <xdr:colOff>50800</xdr:colOff>
      <xdr:row>38</xdr:row>
      <xdr:rowOff>120772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52547"/>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120772</xdr:rowOff>
    </xdr:from>
    <xdr:to>
      <xdr:col>76</xdr:col>
      <xdr:colOff>114300</xdr:colOff>
      <xdr:row>38</xdr:row>
      <xdr:rowOff>136042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35872"/>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136042</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6511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86180</xdr:rowOff>
    </xdr:from>
    <xdr:to>
      <xdr:col>85</xdr:col>
      <xdr:colOff>177800</xdr:colOff>
      <xdr:row>38</xdr:row>
      <xdr:rowOff>16329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29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109057</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8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158097</xdr:rowOff>
    </xdr:from>
    <xdr:to>
      <xdr:col>81</xdr:col>
      <xdr:colOff>101600</xdr:colOff>
      <xdr:row>38</xdr:row>
      <xdr:rowOff>88247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104774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7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69972</xdr:rowOff>
    </xdr:from>
    <xdr:to>
      <xdr:col>76</xdr:col>
      <xdr:colOff>165100</xdr:colOff>
      <xdr:row>39</xdr:row>
      <xdr:rowOff>122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162699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7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85242</xdr:rowOff>
    </xdr:from>
    <xdr:to>
      <xdr:col>72</xdr:col>
      <xdr:colOff>38100</xdr:colOff>
      <xdr:row>39</xdr:row>
      <xdr:rowOff>15392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119723</xdr:rowOff>
    </xdr:from>
    <xdr:to>
      <xdr:col>85</xdr:col>
      <xdr:colOff>127000</xdr:colOff>
      <xdr:row>75</xdr:row>
      <xdr:rowOff>144805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978473"/>
          <a:ext cx="8382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144805</xdr:rowOff>
    </xdr:from>
    <xdr:to>
      <xdr:col>81</xdr:col>
      <xdr:colOff>50800</xdr:colOff>
      <xdr:row>76</xdr:row>
      <xdr:rowOff>26949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003555"/>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26949</xdr:rowOff>
    </xdr:from>
    <xdr:to>
      <xdr:col>76</xdr:col>
      <xdr:colOff>114300</xdr:colOff>
      <xdr:row>76</xdr:row>
      <xdr:rowOff>63195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057149"/>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63195</xdr:rowOff>
    </xdr:from>
    <xdr:to>
      <xdr:col>71</xdr:col>
      <xdr:colOff>177800</xdr:colOff>
      <xdr:row>76</xdr:row>
      <xdr:rowOff>109702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93395"/>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68923</xdr:rowOff>
    </xdr:from>
    <xdr:to>
      <xdr:col>85</xdr:col>
      <xdr:colOff>177800</xdr:colOff>
      <xdr:row>75</xdr:row>
      <xdr:rowOff>170523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91800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7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94005</xdr:rowOff>
    </xdr:from>
    <xdr:to>
      <xdr:col>81</xdr:col>
      <xdr:colOff>101600</xdr:colOff>
      <xdr:row>76</xdr:row>
      <xdr:rowOff>24155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40682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147599</xdr:rowOff>
    </xdr:from>
    <xdr:to>
      <xdr:col>76</xdr:col>
      <xdr:colOff>165100</xdr:colOff>
      <xdr:row>76</xdr:row>
      <xdr:rowOff>77749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94277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12395</xdr:rowOff>
    </xdr:from>
    <xdr:to>
      <xdr:col>72</xdr:col>
      <xdr:colOff>38100</xdr:colOff>
      <xdr:row>76</xdr:row>
      <xdr:rowOff>113995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130522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117762</xdr:rowOff>
    </xdr:from>
    <xdr:to>
      <xdr:col>85</xdr:col>
      <xdr:colOff>127000</xdr:colOff>
      <xdr:row>98</xdr:row>
      <xdr:rowOff>141179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19862"/>
          <a:ext cx="8382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141179</xdr:rowOff>
    </xdr:from>
    <xdr:to>
      <xdr:col>81</xdr:col>
      <xdr:colOff>50800</xdr:colOff>
      <xdr:row>98</xdr:row>
      <xdr:rowOff>142162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43279"/>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141122</xdr:rowOff>
    </xdr:from>
    <xdr:to>
      <xdr:col>76</xdr:col>
      <xdr:colOff>114300</xdr:colOff>
      <xdr:row>98</xdr:row>
      <xdr:rowOff>142162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43222"/>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141122</xdr:rowOff>
    </xdr:from>
    <xdr:to>
      <xdr:col>71</xdr:col>
      <xdr:colOff>177800</xdr:colOff>
      <xdr:row>98</xdr:row>
      <xdr:rowOff>163523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43222"/>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66962</xdr:rowOff>
    </xdr:from>
    <xdr:to>
      <xdr:col>85</xdr:col>
      <xdr:colOff>177800</xdr:colOff>
      <xdr:row>98</xdr:row>
      <xdr:rowOff>168562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90379</xdr:rowOff>
    </xdr:from>
    <xdr:to>
      <xdr:col>81</xdr:col>
      <xdr:colOff>101600</xdr:colOff>
      <xdr:row>99</xdr:row>
      <xdr:rowOff>20529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11656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91362</xdr:rowOff>
    </xdr:from>
    <xdr:to>
      <xdr:col>76</xdr:col>
      <xdr:colOff>165100</xdr:colOff>
      <xdr:row>99</xdr:row>
      <xdr:rowOff>21512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12639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90322</xdr:rowOff>
    </xdr:from>
    <xdr:to>
      <xdr:col>72</xdr:col>
      <xdr:colOff>38100</xdr:colOff>
      <xdr:row>99</xdr:row>
      <xdr:rowOff>20472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11599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112723</xdr:rowOff>
    </xdr:from>
    <xdr:to>
      <xdr:col>67</xdr:col>
      <xdr:colOff>101600</xdr:colOff>
      <xdr:row>99</xdr:row>
      <xdr:rowOff>42873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34000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4750</xdr:rowOff>
    </xdr:from>
    <xdr:to>
      <xdr:col>116</xdr:col>
      <xdr:colOff>63500</xdr:colOff>
      <xdr:row>39</xdr:row>
      <xdr:rowOff>6045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91300"/>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2425</xdr:rowOff>
    </xdr:from>
    <xdr:to>
      <xdr:col>111</xdr:col>
      <xdr:colOff>177800</xdr:colOff>
      <xdr:row>39</xdr:row>
      <xdr:rowOff>6045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8897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157607</xdr:rowOff>
    </xdr:from>
    <xdr:to>
      <xdr:col>107</xdr:col>
      <xdr:colOff>50800</xdr:colOff>
      <xdr:row>39</xdr:row>
      <xdr:rowOff>2425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72707"/>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91351</xdr:rowOff>
    </xdr:from>
    <xdr:to>
      <xdr:col>102</xdr:col>
      <xdr:colOff>114300</xdr:colOff>
      <xdr:row>38</xdr:row>
      <xdr:rowOff>157607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06451"/>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125400</xdr:rowOff>
    </xdr:from>
    <xdr:to>
      <xdr:col>116</xdr:col>
      <xdr:colOff>114300</xdr:colOff>
      <xdr:row>39</xdr:row>
      <xdr:rowOff>55550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40327</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126695</xdr:rowOff>
    </xdr:from>
    <xdr:to>
      <xdr:col>112</xdr:col>
      <xdr:colOff>38100</xdr:colOff>
      <xdr:row>39</xdr:row>
      <xdr:rowOff>56845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47972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7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123075</xdr:rowOff>
    </xdr:from>
    <xdr:to>
      <xdr:col>107</xdr:col>
      <xdr:colOff>101600</xdr:colOff>
      <xdr:row>39</xdr:row>
      <xdr:rowOff>53225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44352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7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106807</xdr:rowOff>
    </xdr:from>
    <xdr:to>
      <xdr:col>102</xdr:col>
      <xdr:colOff>165100</xdr:colOff>
      <xdr:row>39</xdr:row>
      <xdr:rowOff>36957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28084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71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40551</xdr:rowOff>
    </xdr:from>
    <xdr:to>
      <xdr:col>98</xdr:col>
      <xdr:colOff>38100</xdr:colOff>
      <xdr:row>38</xdr:row>
      <xdr:rowOff>142151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133278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40659</xdr:rowOff>
    </xdr:from>
    <xdr:to>
      <xdr:col>116</xdr:col>
      <xdr:colOff>63500</xdr:colOff>
      <xdr:row>58</xdr:row>
      <xdr:rowOff>46412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9984759"/>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44869</xdr:rowOff>
    </xdr:from>
    <xdr:to>
      <xdr:col>111</xdr:col>
      <xdr:colOff>177800</xdr:colOff>
      <xdr:row>58</xdr:row>
      <xdr:rowOff>46412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998896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44869</xdr:rowOff>
    </xdr:from>
    <xdr:to>
      <xdr:col>107</xdr:col>
      <xdr:colOff>50800</xdr:colOff>
      <xdr:row>58</xdr:row>
      <xdr:rowOff>49288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988969"/>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49288</xdr:rowOff>
    </xdr:from>
    <xdr:to>
      <xdr:col>102</xdr:col>
      <xdr:colOff>114300</xdr:colOff>
      <xdr:row>58</xdr:row>
      <xdr:rowOff>53899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9993388"/>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138041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161309</xdr:rowOff>
    </xdr:from>
    <xdr:to>
      <xdr:col>116</xdr:col>
      <xdr:colOff>114300</xdr:colOff>
      <xdr:row>58</xdr:row>
      <xdr:rowOff>91459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12736</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8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167062</xdr:rowOff>
    </xdr:from>
    <xdr:to>
      <xdr:col>112</xdr:col>
      <xdr:colOff>38100</xdr:colOff>
      <xdr:row>58</xdr:row>
      <xdr:rowOff>97212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113739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165519</xdr:rowOff>
    </xdr:from>
    <xdr:to>
      <xdr:col>107</xdr:col>
      <xdr:colOff>101600</xdr:colOff>
      <xdr:row>58</xdr:row>
      <xdr:rowOff>95669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112196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169938</xdr:rowOff>
    </xdr:from>
    <xdr:to>
      <xdr:col>102</xdr:col>
      <xdr:colOff>165100</xdr:colOff>
      <xdr:row>58</xdr:row>
      <xdr:rowOff>100088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116615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3099</xdr:rowOff>
    </xdr:from>
    <xdr:to>
      <xdr:col>98</xdr:col>
      <xdr:colOff>38100</xdr:colOff>
      <xdr:row>58</xdr:row>
      <xdr:rowOff>104699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121226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2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165798</xdr:rowOff>
    </xdr:from>
    <xdr:to>
      <xdr:col>116</xdr:col>
      <xdr:colOff>63500</xdr:colOff>
      <xdr:row>75</xdr:row>
      <xdr:rowOff>8045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53098"/>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165798</xdr:rowOff>
    </xdr:from>
    <xdr:to>
      <xdr:col>111</xdr:col>
      <xdr:colOff>177800</xdr:colOff>
      <xdr:row>75</xdr:row>
      <xdr:rowOff>5245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53098"/>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5245</xdr:rowOff>
    </xdr:from>
    <xdr:to>
      <xdr:col>107</xdr:col>
      <xdr:colOff>50800</xdr:colOff>
      <xdr:row>75</xdr:row>
      <xdr:rowOff>31229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63995"/>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31210</xdr:rowOff>
    </xdr:from>
    <xdr:to>
      <xdr:col>102</xdr:col>
      <xdr:colOff>114300</xdr:colOff>
      <xdr:row>75</xdr:row>
      <xdr:rowOff>31229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8996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128695</xdr:rowOff>
    </xdr:from>
    <xdr:to>
      <xdr:col>116</xdr:col>
      <xdr:colOff>114300</xdr:colOff>
      <xdr:row>75</xdr:row>
      <xdr:rowOff>58845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151572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114998</xdr:rowOff>
    </xdr:from>
    <xdr:to>
      <xdr:col>112</xdr:col>
      <xdr:colOff>38100</xdr:colOff>
      <xdr:row>75</xdr:row>
      <xdr:rowOff>45148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61675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125895</xdr:rowOff>
    </xdr:from>
    <xdr:to>
      <xdr:col>107</xdr:col>
      <xdr:colOff>101600</xdr:colOff>
      <xdr:row>75</xdr:row>
      <xdr:rowOff>56045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72572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151879</xdr:rowOff>
    </xdr:from>
    <xdr:to>
      <xdr:col>102</xdr:col>
      <xdr:colOff>165100</xdr:colOff>
      <xdr:row>75</xdr:row>
      <xdr:rowOff>82029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98556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151860</xdr:rowOff>
    </xdr:from>
    <xdr:to>
      <xdr:col>98</xdr:col>
      <xdr:colOff>38100</xdr:colOff>
      <xdr:row>75</xdr:row>
      <xdr:rowOff>82010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98537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a:t>
          </a:r>
          <a:r>
            <a:rPr kumimoji="1" lang="en-US" altLang="ja-JP" sz="1100">
              <a:latin typeface="ＭＳ Ｐゴシック" panose="020B0600070205080204" pitchFamily="50" charset="-128"/>
              <a:ea typeface="ＭＳ Ｐゴシック" panose="020B0600070205080204" pitchFamily="50" charset="-128"/>
            </a:rPr>
            <a:t>35,617,915</a:t>
          </a:r>
          <a:r>
            <a:rPr kumimoji="1" lang="ja-JP" altLang="en-US" sz="1100">
              <a:latin typeface="ＭＳ Ｐゴシック" panose="020B0600070205080204" pitchFamily="50" charset="-128"/>
              <a:ea typeface="ＭＳ Ｐゴシック" panose="020B0600070205080204" pitchFamily="50" charset="-128"/>
            </a:rPr>
            <a:t>千円で、住民一人当たりの歳出は前年度から</a:t>
          </a:r>
          <a:r>
            <a:rPr kumimoji="1" lang="en-US" altLang="ja-JP" sz="1100">
              <a:latin typeface="ＭＳ Ｐゴシック" panose="020B0600070205080204" pitchFamily="50" charset="-128"/>
              <a:ea typeface="ＭＳ Ｐゴシック" panose="020B0600070205080204" pitchFamily="50" charset="-128"/>
            </a:rPr>
            <a:t>74,222</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753,866</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91,240</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8,085</a:t>
          </a:r>
          <a:r>
            <a:rPr kumimoji="1" lang="ja-JP" altLang="en-US" sz="1100">
              <a:latin typeface="ＭＳ Ｐゴシック" panose="020B0600070205080204" pitchFamily="50" charset="-128"/>
              <a:ea typeface="ＭＳ Ｐゴシック" panose="020B0600070205080204" pitchFamily="50" charset="-128"/>
            </a:rPr>
            <a:t>円の増となったが、令和元年度から連続して類似団体平均より低い水準にある。これは、人口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人当たりの職員数及びラスパイレス指数が類似団体平均より低いことによるものである。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91,373</a:t>
          </a:r>
          <a:r>
            <a:rPr kumimoji="1" lang="ja-JP" altLang="en-US" sz="1100">
              <a:latin typeface="ＭＳ Ｐゴシック" panose="020B0600070205080204" pitchFamily="50" charset="-128"/>
              <a:ea typeface="ＭＳ Ｐゴシック" panose="020B0600070205080204" pitchFamily="50" charset="-128"/>
            </a:rPr>
            <a:t>円となっている。物価高騰対策によって</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年連続で増加しており、令和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年度も類似団体平均を上回った。この主な要因は、旧第四保育所の解体事業等により、前年度から</a:t>
          </a:r>
          <a:r>
            <a:rPr kumimoji="1" lang="en-US" altLang="ja-JP" sz="1100">
              <a:latin typeface="ＭＳ Ｐゴシック" panose="020B0600070205080204" pitchFamily="50" charset="-128"/>
              <a:ea typeface="ＭＳ Ｐゴシック" panose="020B0600070205080204" pitchFamily="50" charset="-128"/>
            </a:rPr>
            <a:t>1,825</a:t>
          </a:r>
          <a:r>
            <a:rPr kumimoji="1" lang="ja-JP" altLang="en-US" sz="1100">
              <a:latin typeface="ＭＳ Ｐゴシック" panose="020B0600070205080204" pitchFamily="50" charset="-128"/>
              <a:ea typeface="ＭＳ Ｐゴシック" panose="020B0600070205080204" pitchFamily="50" charset="-128"/>
            </a:rPr>
            <a:t>円の増となったためである。物価や労務単価の上昇により今後も増加が見込まれる。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130,281</a:t>
          </a:r>
          <a:r>
            <a:rPr kumimoji="1" lang="ja-JP" altLang="en-US" sz="1100">
              <a:latin typeface="ＭＳ Ｐゴシック" panose="020B0600070205080204" pitchFamily="50" charset="-128"/>
              <a:ea typeface="ＭＳ Ｐゴシック" panose="020B0600070205080204" pitchFamily="50" charset="-128"/>
            </a:rPr>
            <a:t>円となっており、子育て世帯物価高騰対策給付金給付事業の終了等により、前年度から</a:t>
          </a:r>
          <a:r>
            <a:rPr kumimoji="1" lang="en-US" altLang="ja-JP" sz="1100">
              <a:latin typeface="ＭＳ Ｐゴシック" panose="020B0600070205080204" pitchFamily="50" charset="-128"/>
              <a:ea typeface="ＭＳ Ｐゴシック" panose="020B0600070205080204" pitchFamily="50" charset="-128"/>
            </a:rPr>
            <a:t>10,107</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164,253</a:t>
          </a:r>
          <a:r>
            <a:rPr kumimoji="1" lang="ja-JP" altLang="en-US" sz="1100">
              <a:latin typeface="ＭＳ Ｐゴシック" panose="020B0600070205080204" pitchFamily="50" charset="-128"/>
              <a:ea typeface="ＭＳ Ｐゴシック" panose="020B0600070205080204" pitchFamily="50" charset="-128"/>
            </a:rPr>
            <a:t>円となっており、能代山本広域市町村圏組合負担金や定額減税補足給付金事業等の実施により、前年度から</a:t>
          </a:r>
          <a:r>
            <a:rPr kumimoji="1" lang="en-US" altLang="ja-JP" sz="1100">
              <a:latin typeface="ＭＳ Ｐゴシック" panose="020B0600070205080204" pitchFamily="50" charset="-128"/>
              <a:ea typeface="ＭＳ Ｐゴシック" panose="020B0600070205080204" pitchFamily="50" charset="-128"/>
            </a:rPr>
            <a:t>59,308</a:t>
          </a:r>
          <a:r>
            <a:rPr kumimoji="1" lang="ja-JP" altLang="en-US" sz="1100">
              <a:latin typeface="ＭＳ Ｐゴシック" panose="020B0600070205080204" pitchFamily="50" charset="-128"/>
              <a:ea typeface="ＭＳ Ｐゴシック" panose="020B0600070205080204" pitchFamily="50" charset="-128"/>
            </a:rPr>
            <a:t>円の増となった。類似団体平均より高い水準にあり、単独で行う補助交付金の効果の検証等により、適正化を図る必要がある。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84,614</a:t>
          </a:r>
          <a:r>
            <a:rPr kumimoji="1" lang="ja-JP" altLang="en-US" sz="1100">
              <a:latin typeface="ＭＳ Ｐゴシック" panose="020B0600070205080204" pitchFamily="50" charset="-128"/>
              <a:ea typeface="ＭＳ Ｐゴシック" panose="020B0600070205080204" pitchFamily="50" charset="-128"/>
            </a:rPr>
            <a:t>円となっており、市営万町住宅建替事業や能代市総合体育館大規模改修事業等の実施により、前年度から</a:t>
          </a:r>
          <a:r>
            <a:rPr kumimoji="1" lang="en-US" altLang="ja-JP" sz="1100">
              <a:latin typeface="ＭＳ Ｐゴシック" panose="020B0600070205080204" pitchFamily="50" charset="-128"/>
              <a:ea typeface="ＭＳ Ｐゴシック" panose="020B0600070205080204" pitchFamily="50" charset="-128"/>
            </a:rPr>
            <a:t>398</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78,073</a:t>
          </a:r>
          <a:r>
            <a:rPr kumimoji="1" lang="ja-JP" altLang="en-US" sz="1100">
              <a:latin typeface="ＭＳ Ｐゴシック" panose="020B0600070205080204" pitchFamily="50" charset="-128"/>
              <a:ea typeface="ＭＳ Ｐゴシック" panose="020B0600070205080204" pitchFamily="50" charset="-128"/>
            </a:rPr>
            <a:t>円となっており、長期債利子及び一時借入金利子等の増により、前年度から</a:t>
          </a:r>
          <a:r>
            <a:rPr kumimoji="1" lang="en-US" altLang="ja-JP" sz="1100">
              <a:latin typeface="ＭＳ Ｐゴシック" panose="020B0600070205080204" pitchFamily="50" charset="-128"/>
              <a:ea typeface="ＭＳ Ｐゴシック" panose="020B0600070205080204" pitchFamily="50" charset="-128"/>
            </a:rPr>
            <a:t>1,975</a:t>
          </a:r>
          <a:r>
            <a:rPr kumimoji="1" lang="ja-JP" altLang="en-US" sz="11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109799</xdr:rowOff>
    </xdr:from>
    <xdr:to>
      <xdr:col>24</xdr:col>
      <xdr:colOff>63500</xdr:colOff>
      <xdr:row>37</xdr:row>
      <xdr:rowOff>114737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53449"/>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114737</xdr:rowOff>
    </xdr:from>
    <xdr:to>
      <xdr:col>19</xdr:col>
      <xdr:colOff>177800</xdr:colOff>
      <xdr:row>37</xdr:row>
      <xdr:rowOff>126212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58387"/>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126212</xdr:rowOff>
    </xdr:from>
    <xdr:to>
      <xdr:col>15</xdr:col>
      <xdr:colOff>50800</xdr:colOff>
      <xdr:row>37</xdr:row>
      <xdr:rowOff>136180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69862"/>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136180</xdr:rowOff>
    </xdr:from>
    <xdr:to>
      <xdr:col>10</xdr:col>
      <xdr:colOff>114300</xdr:colOff>
      <xdr:row>37</xdr:row>
      <xdr:rowOff>142855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983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58999</xdr:rowOff>
    </xdr:from>
    <xdr:to>
      <xdr:col>24</xdr:col>
      <xdr:colOff>114300</xdr:colOff>
      <xdr:row>37</xdr:row>
      <xdr:rowOff>160599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63937</xdr:rowOff>
    </xdr:from>
    <xdr:to>
      <xdr:col>20</xdr:col>
      <xdr:colOff>38100</xdr:colOff>
      <xdr:row>37</xdr:row>
      <xdr:rowOff>165537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0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156664</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0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75412</xdr:rowOff>
    </xdr:from>
    <xdr:to>
      <xdr:col>15</xdr:col>
      <xdr:colOff>101600</xdr:colOff>
      <xdr:row>38</xdr:row>
      <xdr:rowOff>5562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168139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85380</xdr:rowOff>
    </xdr:from>
    <xdr:to>
      <xdr:col>10</xdr:col>
      <xdr:colOff>165100</xdr:colOff>
      <xdr:row>38</xdr:row>
      <xdr:rowOff>15529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9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6656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92055</xdr:rowOff>
    </xdr:from>
    <xdr:to>
      <xdr:col>6</xdr:col>
      <xdr:colOff>38100</xdr:colOff>
      <xdr:row>38</xdr:row>
      <xdr:rowOff>22205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13332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49125</xdr:rowOff>
    </xdr:from>
    <xdr:to>
      <xdr:col>24</xdr:col>
      <xdr:colOff>63500</xdr:colOff>
      <xdr:row>58</xdr:row>
      <xdr:rowOff>82499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3225"/>
          <a:ext cx="8382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73227</xdr:rowOff>
    </xdr:from>
    <xdr:to>
      <xdr:col>19</xdr:col>
      <xdr:colOff>177800</xdr:colOff>
      <xdr:row>58</xdr:row>
      <xdr:rowOff>82499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7327"/>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73227</xdr:rowOff>
    </xdr:from>
    <xdr:to>
      <xdr:col>15</xdr:col>
      <xdr:colOff>50800</xdr:colOff>
      <xdr:row>58</xdr:row>
      <xdr:rowOff>87669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7327"/>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87247</xdr:rowOff>
    </xdr:from>
    <xdr:to>
      <xdr:col>10</xdr:col>
      <xdr:colOff>114300</xdr:colOff>
      <xdr:row>58</xdr:row>
      <xdr:rowOff>87669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9897"/>
          <a:ext cx="889000" cy="1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169775</xdr:rowOff>
    </xdr:from>
    <xdr:to>
      <xdr:col>24</xdr:col>
      <xdr:colOff>114300</xdr:colOff>
      <xdr:row>58</xdr:row>
      <xdr:rowOff>99925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31699</xdr:rowOff>
    </xdr:from>
    <xdr:to>
      <xdr:col>20</xdr:col>
      <xdr:colOff>38100</xdr:colOff>
      <xdr:row>58</xdr:row>
      <xdr:rowOff>133299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124426</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22427</xdr:rowOff>
    </xdr:from>
    <xdr:to>
      <xdr:col>15</xdr:col>
      <xdr:colOff>101600</xdr:colOff>
      <xdr:row>58</xdr:row>
      <xdr:rowOff>124027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115154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36869</xdr:rowOff>
    </xdr:from>
    <xdr:to>
      <xdr:col>10</xdr:col>
      <xdr:colOff>165100</xdr:colOff>
      <xdr:row>58</xdr:row>
      <xdr:rowOff>138469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129596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36447</xdr:rowOff>
    </xdr:from>
    <xdr:to>
      <xdr:col>6</xdr:col>
      <xdr:colOff>38100</xdr:colOff>
      <xdr:row>57</xdr:row>
      <xdr:rowOff>138047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129174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30562</xdr:rowOff>
    </xdr:from>
    <xdr:to>
      <xdr:col>24</xdr:col>
      <xdr:colOff>63500</xdr:colOff>
      <xdr:row>76</xdr:row>
      <xdr:rowOff>68328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060762"/>
          <a:ext cx="8382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30562</xdr:rowOff>
    </xdr:from>
    <xdr:to>
      <xdr:col>19</xdr:col>
      <xdr:colOff>177800</xdr:colOff>
      <xdr:row>76</xdr:row>
      <xdr:rowOff>97261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60762"/>
          <a:ext cx="889000" cy="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90075</xdr:rowOff>
    </xdr:from>
    <xdr:to>
      <xdr:col>15</xdr:col>
      <xdr:colOff>50800</xdr:colOff>
      <xdr:row>76</xdr:row>
      <xdr:rowOff>97261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2027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90075</xdr:rowOff>
    </xdr:from>
    <xdr:to>
      <xdr:col>10</xdr:col>
      <xdr:colOff>114300</xdr:colOff>
      <xdr:row>77</xdr:row>
      <xdr:rowOff>25411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20275"/>
          <a:ext cx="889000" cy="10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17528</xdr:rowOff>
    </xdr:from>
    <xdr:to>
      <xdr:col>24</xdr:col>
      <xdr:colOff>114300</xdr:colOff>
      <xdr:row>76</xdr:row>
      <xdr:rowOff>119128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167405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2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151212</xdr:rowOff>
    </xdr:from>
    <xdr:to>
      <xdr:col>20</xdr:col>
      <xdr:colOff>38100</xdr:colOff>
      <xdr:row>76</xdr:row>
      <xdr:rowOff>81362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97889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8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46461</xdr:rowOff>
    </xdr:from>
    <xdr:to>
      <xdr:col>15</xdr:col>
      <xdr:colOff>101600</xdr:colOff>
      <xdr:row>76</xdr:row>
      <xdr:rowOff>148061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164588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39275</xdr:rowOff>
    </xdr:from>
    <xdr:to>
      <xdr:col>10</xdr:col>
      <xdr:colOff>165100</xdr:colOff>
      <xdr:row>76</xdr:row>
      <xdr:rowOff>140875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157402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146061</xdr:rowOff>
    </xdr:from>
    <xdr:to>
      <xdr:col>6</xdr:col>
      <xdr:colOff>38100</xdr:colOff>
      <xdr:row>77</xdr:row>
      <xdr:rowOff>76211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92739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5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169673</xdr:rowOff>
    </xdr:from>
    <xdr:to>
      <xdr:col>24</xdr:col>
      <xdr:colOff>63500</xdr:colOff>
      <xdr:row>97</xdr:row>
      <xdr:rowOff>98075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57423"/>
          <a:ext cx="838200" cy="2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88506</xdr:rowOff>
    </xdr:from>
    <xdr:to>
      <xdr:col>19</xdr:col>
      <xdr:colOff>177800</xdr:colOff>
      <xdr:row>97</xdr:row>
      <xdr:rowOff>98075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9156"/>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88506</xdr:rowOff>
    </xdr:from>
    <xdr:to>
      <xdr:col>15</xdr:col>
      <xdr:colOff>50800</xdr:colOff>
      <xdr:row>97</xdr:row>
      <xdr:rowOff>137903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9156"/>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137903</xdr:rowOff>
    </xdr:from>
    <xdr:to>
      <xdr:col>10</xdr:col>
      <xdr:colOff>114300</xdr:colOff>
      <xdr:row>98</xdr:row>
      <xdr:rowOff>32852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8553"/>
          <a:ext cx="8890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118873</xdr:rowOff>
    </xdr:from>
    <xdr:to>
      <xdr:col>24</xdr:col>
      <xdr:colOff>114300</xdr:colOff>
      <xdr:row>96</xdr:row>
      <xdr:rowOff>49023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141750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47275</xdr:rowOff>
    </xdr:from>
    <xdr:to>
      <xdr:col>20</xdr:col>
      <xdr:colOff>38100</xdr:colOff>
      <xdr:row>97</xdr:row>
      <xdr:rowOff>148875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140002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37706</xdr:rowOff>
    </xdr:from>
    <xdr:to>
      <xdr:col>15</xdr:col>
      <xdr:colOff>101600</xdr:colOff>
      <xdr:row>97</xdr:row>
      <xdr:rowOff>139306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130433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87103</xdr:rowOff>
    </xdr:from>
    <xdr:to>
      <xdr:col>10</xdr:col>
      <xdr:colOff>165100</xdr:colOff>
      <xdr:row>98</xdr:row>
      <xdr:rowOff>17253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153502</xdr:rowOff>
    </xdr:from>
    <xdr:to>
      <xdr:col>6</xdr:col>
      <xdr:colOff>38100</xdr:colOff>
      <xdr:row>98</xdr:row>
      <xdr:rowOff>83652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74779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141757</xdr:rowOff>
    </xdr:from>
    <xdr:to>
      <xdr:col>55</xdr:col>
      <xdr:colOff>0</xdr:colOff>
      <xdr:row>37</xdr:row>
      <xdr:rowOff>144272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85407"/>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144272</xdr:rowOff>
    </xdr:from>
    <xdr:to>
      <xdr:col>50</xdr:col>
      <xdr:colOff>114300</xdr:colOff>
      <xdr:row>37</xdr:row>
      <xdr:rowOff>153416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8792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153416</xdr:rowOff>
    </xdr:from>
    <xdr:to>
      <xdr:col>45</xdr:col>
      <xdr:colOff>177800</xdr:colOff>
      <xdr:row>38</xdr:row>
      <xdr:rowOff>4597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9706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38</xdr:row>
      <xdr:rowOff>4597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90208"/>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18635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90957</xdr:rowOff>
    </xdr:from>
    <xdr:to>
      <xdr:col>55</xdr:col>
      <xdr:colOff>50800</xdr:colOff>
      <xdr:row>38</xdr:row>
      <xdr:rowOff>21107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113834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93472</xdr:rowOff>
    </xdr:from>
    <xdr:to>
      <xdr:col>50</xdr:col>
      <xdr:colOff>165100</xdr:colOff>
      <xdr:row>38</xdr:row>
      <xdr:rowOff>23622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40149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102616</xdr:rowOff>
    </xdr:from>
    <xdr:to>
      <xdr:col>46</xdr:col>
      <xdr:colOff>38100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49293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21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125247</xdr:rowOff>
    </xdr:from>
    <xdr:to>
      <xdr:col>41</xdr:col>
      <xdr:colOff>101600</xdr:colOff>
      <xdr:row>38</xdr:row>
      <xdr:rowOff>55397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46524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42435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2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155569</xdr:rowOff>
    </xdr:from>
    <xdr:to>
      <xdr:col>55</xdr:col>
      <xdr:colOff>0</xdr:colOff>
      <xdr:row>56</xdr:row>
      <xdr:rowOff>40163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585319"/>
          <a:ext cx="838200" cy="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155569</xdr:rowOff>
    </xdr:from>
    <xdr:to>
      <xdr:col>50</xdr:col>
      <xdr:colOff>114300</xdr:colOff>
      <xdr:row>55</xdr:row>
      <xdr:rowOff>170580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85319"/>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170580</xdr:rowOff>
    </xdr:from>
    <xdr:to>
      <xdr:col>45</xdr:col>
      <xdr:colOff>177800</xdr:colOff>
      <xdr:row>56</xdr:row>
      <xdr:rowOff>25762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0033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1969</xdr:rowOff>
    </xdr:from>
    <xdr:to>
      <xdr:col>41</xdr:col>
      <xdr:colOff>50800</xdr:colOff>
      <xdr:row>56</xdr:row>
      <xdr:rowOff>25762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03169"/>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160813</xdr:rowOff>
    </xdr:from>
    <xdr:to>
      <xdr:col>55</xdr:col>
      <xdr:colOff>50800</xdr:colOff>
      <xdr:row>56</xdr:row>
      <xdr:rowOff>90963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12240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104769</xdr:rowOff>
    </xdr:from>
    <xdr:to>
      <xdr:col>50</xdr:col>
      <xdr:colOff>165100</xdr:colOff>
      <xdr:row>56</xdr:row>
      <xdr:rowOff>34919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51446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119780</xdr:rowOff>
    </xdr:from>
    <xdr:to>
      <xdr:col>46</xdr:col>
      <xdr:colOff>38100</xdr:colOff>
      <xdr:row>56</xdr:row>
      <xdr:rowOff>49930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66457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146412</xdr:rowOff>
    </xdr:from>
    <xdr:to>
      <xdr:col>41</xdr:col>
      <xdr:colOff>101600</xdr:colOff>
      <xdr:row>56</xdr:row>
      <xdr:rowOff>76562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122619</xdr:rowOff>
    </xdr:from>
    <xdr:to>
      <xdr:col>36</xdr:col>
      <xdr:colOff>165100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43896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157580</xdr:rowOff>
    </xdr:from>
    <xdr:to>
      <xdr:col>55</xdr:col>
      <xdr:colOff>0</xdr:colOff>
      <xdr:row>76</xdr:row>
      <xdr:rowOff>59559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16330"/>
          <a:ext cx="8382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77537</xdr:rowOff>
    </xdr:from>
    <xdr:to>
      <xdr:col>50</xdr:col>
      <xdr:colOff>114300</xdr:colOff>
      <xdr:row>75</xdr:row>
      <xdr:rowOff>157580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36287"/>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77537</xdr:rowOff>
    </xdr:from>
    <xdr:to>
      <xdr:col>45</xdr:col>
      <xdr:colOff>177800</xdr:colOff>
      <xdr:row>76</xdr:row>
      <xdr:rowOff>35443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36287"/>
          <a:ext cx="889000" cy="1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110341</xdr:rowOff>
    </xdr:from>
    <xdr:to>
      <xdr:col>41</xdr:col>
      <xdr:colOff>50800</xdr:colOff>
      <xdr:row>76</xdr:row>
      <xdr:rowOff>35443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69091"/>
          <a:ext cx="889000" cy="9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125392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xdr:rowOff>
    </xdr:from>
    <xdr:to>
      <xdr:col>55</xdr:col>
      <xdr:colOff>50800</xdr:colOff>
      <xdr:row>76</xdr:row>
      <xdr:rowOff>110359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31636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106780</xdr:rowOff>
    </xdr:from>
    <xdr:to>
      <xdr:col>50</xdr:col>
      <xdr:colOff>165100</xdr:colOff>
      <xdr:row>76</xdr:row>
      <xdr:rowOff>36930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53457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26737</xdr:rowOff>
    </xdr:from>
    <xdr:to>
      <xdr:col>46</xdr:col>
      <xdr:colOff>38100</xdr:colOff>
      <xdr:row>75</xdr:row>
      <xdr:rowOff>128337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144864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6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156093</xdr:rowOff>
    </xdr:from>
    <xdr:to>
      <xdr:col>41</xdr:col>
      <xdr:colOff>101600</xdr:colOff>
      <xdr:row>76</xdr:row>
      <xdr:rowOff>86243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102769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59541</xdr:rowOff>
    </xdr:from>
    <xdr:to>
      <xdr:col>36</xdr:col>
      <xdr:colOff>165100</xdr:colOff>
      <xdr:row>75</xdr:row>
      <xdr:rowOff>161141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9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68864</xdr:rowOff>
    </xdr:from>
    <xdr:to>
      <xdr:col>55</xdr:col>
      <xdr:colOff>0</xdr:colOff>
      <xdr:row>96</xdr:row>
      <xdr:rowOff>10877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56614"/>
          <a:ext cx="838200" cy="1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10877</xdr:rowOff>
    </xdr:from>
    <xdr:to>
      <xdr:col>50</xdr:col>
      <xdr:colOff>114300</xdr:colOff>
      <xdr:row>96</xdr:row>
      <xdr:rowOff>56283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70077"/>
          <a:ext cx="889000" cy="4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157576</xdr:rowOff>
    </xdr:from>
    <xdr:to>
      <xdr:col>45</xdr:col>
      <xdr:colOff>177800</xdr:colOff>
      <xdr:row>96</xdr:row>
      <xdr:rowOff>56283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45326"/>
          <a:ext cx="8890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157576</xdr:rowOff>
    </xdr:from>
    <xdr:to>
      <xdr:col>41</xdr:col>
      <xdr:colOff>50800</xdr:colOff>
      <xdr:row>96</xdr:row>
      <xdr:rowOff>89119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5326"/>
          <a:ext cx="889000" cy="10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18064</xdr:rowOff>
    </xdr:from>
    <xdr:to>
      <xdr:col>55</xdr:col>
      <xdr:colOff>50800</xdr:colOff>
      <xdr:row>95</xdr:row>
      <xdr:rowOff>119664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40941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131527</xdr:rowOff>
    </xdr:from>
    <xdr:to>
      <xdr:col>50</xdr:col>
      <xdr:colOff>165100</xdr:colOff>
      <xdr:row>96</xdr:row>
      <xdr:rowOff>61677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78204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5483</xdr:rowOff>
    </xdr:from>
    <xdr:to>
      <xdr:col>46</xdr:col>
      <xdr:colOff>38100</xdr:colOff>
      <xdr:row>96</xdr:row>
      <xdr:rowOff>107083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123610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106776</xdr:rowOff>
    </xdr:from>
    <xdr:to>
      <xdr:col>41</xdr:col>
      <xdr:colOff>101600</xdr:colOff>
      <xdr:row>96</xdr:row>
      <xdr:rowOff>36926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53453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38319</xdr:rowOff>
    </xdr:from>
    <xdr:to>
      <xdr:col>36</xdr:col>
      <xdr:colOff>165100</xdr:colOff>
      <xdr:row>96</xdr:row>
      <xdr:rowOff>139919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156446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7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83122</xdr:rowOff>
    </xdr:from>
    <xdr:to>
      <xdr:col>85</xdr:col>
      <xdr:colOff>127000</xdr:colOff>
      <xdr:row>36</xdr:row>
      <xdr:rowOff>89294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5322"/>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83122</xdr:rowOff>
    </xdr:from>
    <xdr:to>
      <xdr:col>81</xdr:col>
      <xdr:colOff>50800</xdr:colOff>
      <xdr:row>36</xdr:row>
      <xdr:rowOff>111525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5322"/>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111525</xdr:rowOff>
    </xdr:from>
    <xdr:to>
      <xdr:col>76</xdr:col>
      <xdr:colOff>114300</xdr:colOff>
      <xdr:row>36</xdr:row>
      <xdr:rowOff>119545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83725"/>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119545</xdr:rowOff>
    </xdr:from>
    <xdr:to>
      <xdr:col>71</xdr:col>
      <xdr:colOff>177800</xdr:colOff>
      <xdr:row>36</xdr:row>
      <xdr:rowOff>119945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174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38494</xdr:rowOff>
    </xdr:from>
    <xdr:to>
      <xdr:col>85</xdr:col>
      <xdr:colOff>177800</xdr:colOff>
      <xdr:row>36</xdr:row>
      <xdr:rowOff>140094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1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32322</xdr:rowOff>
    </xdr:from>
    <xdr:to>
      <xdr:col>81</xdr:col>
      <xdr:colOff>101600</xdr:colOff>
      <xdr:row>36</xdr:row>
      <xdr:rowOff>133922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150449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60725</xdr:rowOff>
    </xdr:from>
    <xdr:to>
      <xdr:col>76</xdr:col>
      <xdr:colOff>165100</xdr:colOff>
      <xdr:row>36</xdr:row>
      <xdr:rowOff>162325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68745</xdr:rowOff>
    </xdr:from>
    <xdr:to>
      <xdr:col>72</xdr:col>
      <xdr:colOff>38100</xdr:colOff>
      <xdr:row>36</xdr:row>
      <xdr:rowOff>170345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69145</xdr:rowOff>
    </xdr:from>
    <xdr:to>
      <xdr:col>67</xdr:col>
      <xdr:colOff>101600</xdr:colOff>
      <xdr:row>36</xdr:row>
      <xdr:rowOff>170745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161872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120543</xdr:rowOff>
    </xdr:from>
    <xdr:to>
      <xdr:col>85</xdr:col>
      <xdr:colOff>127000</xdr:colOff>
      <xdr:row>56</xdr:row>
      <xdr:rowOff>45958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50293"/>
          <a:ext cx="838200" cy="9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45958</xdr:rowOff>
    </xdr:from>
    <xdr:to>
      <xdr:col>81</xdr:col>
      <xdr:colOff>50800</xdr:colOff>
      <xdr:row>56</xdr:row>
      <xdr:rowOff>58212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47158"/>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58212</xdr:rowOff>
    </xdr:from>
    <xdr:to>
      <xdr:col>76</xdr:col>
      <xdr:colOff>114300</xdr:colOff>
      <xdr:row>56</xdr:row>
      <xdr:rowOff>137772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59412"/>
          <a:ext cx="889000" cy="7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90117</xdr:rowOff>
    </xdr:from>
    <xdr:to>
      <xdr:col>71</xdr:col>
      <xdr:colOff>177800</xdr:colOff>
      <xdr:row>56</xdr:row>
      <xdr:rowOff>137772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91317"/>
          <a:ext cx="88900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69743</xdr:rowOff>
    </xdr:from>
    <xdr:to>
      <xdr:col>85</xdr:col>
      <xdr:colOff>177800</xdr:colOff>
      <xdr:row>55</xdr:row>
      <xdr:rowOff>171343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92620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166608</xdr:rowOff>
    </xdr:from>
    <xdr:to>
      <xdr:col>81</xdr:col>
      <xdr:colOff>101600</xdr:colOff>
      <xdr:row>56</xdr:row>
      <xdr:rowOff>96758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9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113285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7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7412</xdr:rowOff>
    </xdr:from>
    <xdr:to>
      <xdr:col>76</xdr:col>
      <xdr:colOff>165100</xdr:colOff>
      <xdr:row>56</xdr:row>
      <xdr:rowOff>109012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100139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86972</xdr:rowOff>
    </xdr:from>
    <xdr:to>
      <xdr:col>72</xdr:col>
      <xdr:colOff>38100</xdr:colOff>
      <xdr:row>57</xdr:row>
      <xdr:rowOff>17122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39317</xdr:rowOff>
    </xdr:from>
    <xdr:to>
      <xdr:col>67</xdr:col>
      <xdr:colOff>101600</xdr:colOff>
      <xdr:row>56</xdr:row>
      <xdr:rowOff>140917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132044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136979</xdr:rowOff>
    </xdr:from>
    <xdr:to>
      <xdr:col>85</xdr:col>
      <xdr:colOff>127000</xdr:colOff>
      <xdr:row>78</xdr:row>
      <xdr:rowOff>37447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38629"/>
          <a:ext cx="838200" cy="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37447</xdr:rowOff>
    </xdr:from>
    <xdr:to>
      <xdr:col>81</xdr:col>
      <xdr:colOff>50800</xdr:colOff>
      <xdr:row>78</xdr:row>
      <xdr:rowOff>120772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10547"/>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120772</xdr:rowOff>
    </xdr:from>
    <xdr:to>
      <xdr:col>76</xdr:col>
      <xdr:colOff>114300</xdr:colOff>
      <xdr:row>78</xdr:row>
      <xdr:rowOff>136043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93872"/>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136043</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0914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86179</xdr:rowOff>
    </xdr:from>
    <xdr:to>
      <xdr:col>85</xdr:col>
      <xdr:colOff>177800</xdr:colOff>
      <xdr:row>78</xdr:row>
      <xdr:rowOff>16329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109056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3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158097</xdr:rowOff>
    </xdr:from>
    <xdr:to>
      <xdr:col>81</xdr:col>
      <xdr:colOff>101600</xdr:colOff>
      <xdr:row>78</xdr:row>
      <xdr:rowOff>88247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104774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3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69972</xdr:rowOff>
    </xdr:from>
    <xdr:to>
      <xdr:col>76</xdr:col>
      <xdr:colOff>165100</xdr:colOff>
      <xdr:row>79</xdr:row>
      <xdr:rowOff>122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162699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3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85243</xdr:rowOff>
    </xdr:from>
    <xdr:to>
      <xdr:col>72</xdr:col>
      <xdr:colOff>38100</xdr:colOff>
      <xdr:row>79</xdr:row>
      <xdr:rowOff>15393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6520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1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119723</xdr:rowOff>
    </xdr:from>
    <xdr:to>
      <xdr:col>85</xdr:col>
      <xdr:colOff>127000</xdr:colOff>
      <xdr:row>95</xdr:row>
      <xdr:rowOff>144805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07473"/>
          <a:ext cx="8382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144805</xdr:rowOff>
    </xdr:from>
    <xdr:to>
      <xdr:col>81</xdr:col>
      <xdr:colOff>50800</xdr:colOff>
      <xdr:row>96</xdr:row>
      <xdr:rowOff>26949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32555"/>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26949</xdr:rowOff>
    </xdr:from>
    <xdr:to>
      <xdr:col>76</xdr:col>
      <xdr:colOff>114300</xdr:colOff>
      <xdr:row>96</xdr:row>
      <xdr:rowOff>63182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8614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63182</xdr:rowOff>
    </xdr:from>
    <xdr:to>
      <xdr:col>71</xdr:col>
      <xdr:colOff>177800</xdr:colOff>
      <xdr:row>96</xdr:row>
      <xdr:rowOff>109702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22382"/>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68923</xdr:rowOff>
    </xdr:from>
    <xdr:to>
      <xdr:col>85</xdr:col>
      <xdr:colOff>177800</xdr:colOff>
      <xdr:row>95</xdr:row>
      <xdr:rowOff>170523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91800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94005</xdr:rowOff>
    </xdr:from>
    <xdr:to>
      <xdr:col>81</xdr:col>
      <xdr:colOff>101600</xdr:colOff>
      <xdr:row>96</xdr:row>
      <xdr:rowOff>24155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40682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5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147599</xdr:rowOff>
    </xdr:from>
    <xdr:to>
      <xdr:col>76</xdr:col>
      <xdr:colOff>165100</xdr:colOff>
      <xdr:row>96</xdr:row>
      <xdr:rowOff>77749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94276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12382</xdr:rowOff>
    </xdr:from>
    <xdr:to>
      <xdr:col>72</xdr:col>
      <xdr:colOff>38100</xdr:colOff>
      <xdr:row>96</xdr:row>
      <xdr:rowOff>113982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130509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58902</xdr:rowOff>
    </xdr:from>
    <xdr:to>
      <xdr:col>67</xdr:col>
      <xdr:colOff>101600</xdr:colOff>
      <xdr:row>96</xdr:row>
      <xdr:rowOff>160502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151629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87,546</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円となっており、令和元年度から連続して類似団体平均より低い水準にある。令和６年度は定額減税補足給付金事業等の実施により</a:t>
          </a:r>
          <a:r>
            <a:rPr kumimoji="1" lang="en-US" altLang="ja-JP" sz="1100">
              <a:latin typeface="ＭＳ Ｐゴシック" panose="020B0600070205080204" pitchFamily="50" charset="-128"/>
              <a:ea typeface="ＭＳ Ｐゴシック" panose="020B0600070205080204" pitchFamily="50" charset="-128"/>
            </a:rPr>
            <a:t>17,519</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228,733</a:t>
          </a:r>
          <a:r>
            <a:rPr kumimoji="1" lang="ja-JP" altLang="en-US" sz="1100">
              <a:latin typeface="ＭＳ Ｐゴシック" panose="020B0600070205080204" pitchFamily="50" charset="-128"/>
              <a:ea typeface="ＭＳ Ｐゴシック" panose="020B0600070205080204" pitchFamily="50" charset="-128"/>
            </a:rPr>
            <a:t>円となっており、令和６年度は類似団体平均を下回った。主な要因は、電力・ガス・食料品等価格高騰重点支援給付金事業等の減によるものであり、前年度と比較して</a:t>
          </a:r>
          <a:r>
            <a:rPr kumimoji="1" lang="en-US" altLang="ja-JP" sz="1100">
              <a:latin typeface="ＭＳ Ｐゴシック" panose="020B0600070205080204" pitchFamily="50" charset="-128"/>
              <a:ea typeface="ＭＳ Ｐゴシック" panose="020B0600070205080204" pitchFamily="50" charset="-128"/>
            </a:rPr>
            <a:t>9,912</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94,161</a:t>
          </a:r>
          <a:r>
            <a:rPr kumimoji="1" lang="ja-JP" altLang="en-US" sz="1100">
              <a:latin typeface="ＭＳ Ｐゴシック" panose="020B0600070205080204" pitchFamily="50" charset="-128"/>
              <a:ea typeface="ＭＳ Ｐゴシック" panose="020B0600070205080204" pitchFamily="50" charset="-128"/>
            </a:rPr>
            <a:t>円となっており、令和６年度は類似団体平均を上回った。主な要因は、能代山本広域市町村圏組合負担金等の増によるものであり、前年度と比較して</a:t>
          </a:r>
          <a:r>
            <a:rPr kumimoji="1" lang="en-US" altLang="ja-JP" sz="1100">
              <a:latin typeface="ＭＳ Ｐゴシック" panose="020B0600070205080204" pitchFamily="50" charset="-128"/>
              <a:ea typeface="ＭＳ Ｐゴシック" panose="020B0600070205080204" pitchFamily="50" charset="-128"/>
            </a:rPr>
            <a:t>41,538</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33,908</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円となっており、令和元年度から連続して類似団体平均より高い水準にある。令和６年度は能代工業団地拡張事業（西側）の終了等により</a:t>
          </a:r>
          <a:r>
            <a:rPr kumimoji="1" lang="en-US" altLang="ja-JP" sz="1100">
              <a:latin typeface="ＭＳ Ｐゴシック" panose="020B0600070205080204" pitchFamily="50" charset="-128"/>
              <a:ea typeface="ＭＳ Ｐゴシック" panose="020B0600070205080204" pitchFamily="50" charset="-128"/>
            </a:rPr>
            <a:t>4,497</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86,796</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円となっており、令和元年度から連続して類似団体平均より高い水準にある。令和６年度は市営万町住宅建替事業及び除排雪対策事業等の実施により</a:t>
          </a:r>
          <a:r>
            <a:rPr kumimoji="1" lang="en-US" altLang="ja-JP" sz="1100">
              <a:latin typeface="ＭＳ Ｐゴシック" panose="020B0600070205080204" pitchFamily="50" charset="-128"/>
              <a:ea typeface="ＭＳ Ｐゴシック" panose="020B0600070205080204" pitchFamily="50" charset="-128"/>
            </a:rPr>
            <a:t>14,890</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80,014</a:t>
          </a:r>
          <a:r>
            <a:rPr kumimoji="1" lang="ja-JP" altLang="en-US" sz="1100">
              <a:latin typeface="ＭＳ Ｐゴシック" panose="020B0600070205080204" pitchFamily="50" charset="-128"/>
              <a:ea typeface="ＭＳ Ｐゴシック" panose="020B0600070205080204" pitchFamily="50" charset="-128"/>
            </a:rPr>
            <a:t>円となっており、令和５年度から連続して類似団体平均より高い水準にある。令和６年度は能代市総合体育館大規模改修事業及び向能代公民館改築事業等の実施により</a:t>
          </a:r>
          <a:r>
            <a:rPr kumimoji="1" lang="en-US" altLang="ja-JP" sz="1100">
              <a:latin typeface="ＭＳ Ｐゴシック" panose="020B0600070205080204" pitchFamily="50" charset="-128"/>
              <a:ea typeface="ＭＳ Ｐゴシック" panose="020B0600070205080204" pitchFamily="50" charset="-128"/>
            </a:rPr>
            <a:t>12,712</a:t>
          </a:r>
          <a:r>
            <a:rPr kumimoji="1" lang="ja-JP" altLang="en-US" sz="11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latin typeface="ＭＳ ゴシック" pitchFamily="49" charset="-128"/>
              <a:ea typeface="ＭＳ ゴシック" pitchFamily="49" charset="-128"/>
            </a:rPr>
            <a:t>　財政調整基金については、中長期的な見通しのもとに決算剰余金を中心に積み立てるとともに、取崩額の抑制に努めており、令和６年度は積立額</a:t>
          </a:r>
          <a:r>
            <a:rPr kumimoji="1" lang="en-US" altLang="ja-JP" sz="1050" baseline="0">
              <a:latin typeface="ＭＳ ゴシック" pitchFamily="49" charset="-128"/>
              <a:ea typeface="ＭＳ ゴシック" pitchFamily="49" charset="-128"/>
            </a:rPr>
            <a:t>621,776</a:t>
          </a:r>
          <a:r>
            <a:rPr kumimoji="1" lang="ja-JP" altLang="en-US" sz="1050" baseline="0">
              <a:latin typeface="ＭＳ ゴシック" pitchFamily="49" charset="-128"/>
              <a:ea typeface="ＭＳ ゴシック" pitchFamily="49" charset="-128"/>
            </a:rPr>
            <a:t>千円に対し、取崩額</a:t>
          </a:r>
          <a:r>
            <a:rPr kumimoji="1" lang="en-US" altLang="ja-JP" sz="1050" baseline="0">
              <a:latin typeface="ＭＳ ゴシック" pitchFamily="49" charset="-128"/>
              <a:ea typeface="ＭＳ ゴシック" pitchFamily="49" charset="-128"/>
            </a:rPr>
            <a:t>189,844</a:t>
          </a:r>
          <a:r>
            <a:rPr kumimoji="1" lang="ja-JP" altLang="en-US" sz="1050" baseline="0">
              <a:latin typeface="ＭＳ ゴシック" pitchFamily="49" charset="-128"/>
              <a:ea typeface="ＭＳ ゴシック" pitchFamily="49" charset="-128"/>
            </a:rPr>
            <a:t>千円であったことから、残高は</a:t>
          </a:r>
          <a:r>
            <a:rPr kumimoji="1" lang="en-US" altLang="ja-JP" sz="1050" baseline="0">
              <a:latin typeface="ＭＳ ゴシック" pitchFamily="49" charset="-128"/>
              <a:ea typeface="ＭＳ ゴシック" pitchFamily="49" charset="-128"/>
            </a:rPr>
            <a:t>4,126,232</a:t>
          </a:r>
          <a:r>
            <a:rPr kumimoji="1" lang="ja-JP" altLang="en-US" sz="1050" baseline="0">
              <a:latin typeface="ＭＳ ゴシック" pitchFamily="49" charset="-128"/>
              <a:ea typeface="ＭＳ ゴシック" pitchFamily="49" charset="-128"/>
            </a:rPr>
            <a:t>千円となり、前年度から</a:t>
          </a:r>
          <a:r>
            <a:rPr kumimoji="1" lang="en-US" altLang="ja-JP" sz="1050" baseline="0">
              <a:latin typeface="ＭＳ ゴシック" pitchFamily="49" charset="-128"/>
              <a:ea typeface="ＭＳ ゴシック" pitchFamily="49" charset="-128"/>
            </a:rPr>
            <a:t>432,279</a:t>
          </a:r>
          <a:r>
            <a:rPr kumimoji="1" lang="ja-JP" altLang="en-US" sz="1050" baseline="0">
              <a:latin typeface="ＭＳ ゴシック" pitchFamily="49" charset="-128"/>
              <a:ea typeface="ＭＳ ゴシック" pitchFamily="49" charset="-128"/>
            </a:rPr>
            <a:t>千円の増となった。</a:t>
          </a:r>
          <a:endParaRPr kumimoji="1" lang="en-US" altLang="ja-JP" sz="1050" baseline="0">
            <a:latin typeface="ＭＳ ゴシック" pitchFamily="49" charset="-128"/>
            <a:ea typeface="ＭＳ ゴシック" pitchFamily="49" charset="-128"/>
          </a:endParaRPr>
        </a:p>
        <a:p>
          <a:r>
            <a:rPr kumimoji="1" lang="ja-JP" altLang="en-US" sz="1050" baseline="0">
              <a:latin typeface="ＭＳ ゴシック" pitchFamily="49" charset="-128"/>
              <a:ea typeface="ＭＳ ゴシック" pitchFamily="49" charset="-128"/>
            </a:rPr>
            <a:t>　実質収支については、契約差金等の不用額の発生により、</a:t>
          </a:r>
          <a:r>
            <a:rPr kumimoji="1" lang="en-US" altLang="ja-JP" sz="1050" baseline="0">
              <a:latin typeface="ＭＳ ゴシック" pitchFamily="49" charset="-128"/>
              <a:ea typeface="ＭＳ ゴシック" pitchFamily="49" charset="-128"/>
            </a:rPr>
            <a:t>1,186,945</a:t>
          </a:r>
          <a:r>
            <a:rPr kumimoji="1" lang="ja-JP" altLang="en-US" sz="1050" baseline="0">
              <a:latin typeface="ＭＳ ゴシック" pitchFamily="49" charset="-128"/>
              <a:ea typeface="ＭＳ ゴシック" pitchFamily="49" charset="-128"/>
            </a:rPr>
            <a:t>千円の黒字となっている。前年度の実質収支が</a:t>
          </a:r>
          <a:r>
            <a:rPr kumimoji="1" lang="en-US" altLang="ja-JP" sz="1050" baseline="0">
              <a:latin typeface="ＭＳ ゴシック" pitchFamily="49" charset="-128"/>
              <a:ea typeface="ＭＳ ゴシック" pitchFamily="49" charset="-128"/>
            </a:rPr>
            <a:t>1,240,040</a:t>
          </a:r>
          <a:r>
            <a:rPr kumimoji="1" lang="ja-JP" altLang="en-US" sz="1050" baseline="0">
              <a:latin typeface="ＭＳ ゴシック" pitchFamily="49" charset="-128"/>
              <a:ea typeface="ＭＳ ゴシック" pitchFamily="49" charset="-128"/>
            </a:rPr>
            <a:t>千円だったことから、令和６年度の単年度収支は</a:t>
          </a:r>
          <a:r>
            <a:rPr kumimoji="1" lang="en-US" altLang="ja-JP" sz="1050" baseline="0">
              <a:latin typeface="ＭＳ ゴシック" pitchFamily="49" charset="-128"/>
              <a:ea typeface="ＭＳ ゴシック" pitchFamily="49" charset="-128"/>
            </a:rPr>
            <a:t>53,095</a:t>
          </a:r>
          <a:r>
            <a:rPr kumimoji="1" lang="ja-JP" altLang="en-US" sz="1050" baseline="0">
              <a:latin typeface="ＭＳ ゴシック" pitchFamily="49" charset="-128"/>
              <a:ea typeface="ＭＳ ゴシック" pitchFamily="49" charset="-128"/>
            </a:rPr>
            <a:t>千円の赤字となった。</a:t>
          </a:r>
          <a:endParaRPr kumimoji="1" lang="en-US" altLang="ja-JP" sz="1050" baseline="0">
            <a:latin typeface="ＭＳ ゴシック" pitchFamily="49" charset="-128"/>
            <a:ea typeface="ＭＳ ゴシック" pitchFamily="49" charset="-128"/>
          </a:endParaRPr>
        </a:p>
        <a:p>
          <a:r>
            <a:rPr kumimoji="1" lang="ja-JP" altLang="en-US" sz="1050" baseline="0">
              <a:latin typeface="ＭＳ ゴシック" pitchFamily="49" charset="-128"/>
              <a:ea typeface="ＭＳ ゴシック" pitchFamily="49" charset="-128"/>
            </a:rPr>
            <a:t>　これらのことから、実質単年度収支は、</a:t>
          </a:r>
          <a:r>
            <a:rPr kumimoji="1" lang="en-US" altLang="ja-JP" sz="1050" baseline="0">
              <a:latin typeface="ＭＳ ゴシック" pitchFamily="49" charset="-128"/>
              <a:ea typeface="ＭＳ ゴシック" pitchFamily="49" charset="-128"/>
            </a:rPr>
            <a:t>378,837</a:t>
          </a:r>
          <a:r>
            <a:rPr kumimoji="1" lang="ja-JP" altLang="en-US" sz="1050" baseline="0">
              <a:latin typeface="ＭＳ ゴシック" pitchFamily="49" charset="-128"/>
              <a:ea typeface="ＭＳ ゴシック" pitchFamily="49" charset="-128"/>
            </a:rPr>
            <a:t>千円の黒字となった。</a:t>
          </a:r>
          <a:endParaRPr kumimoji="1" lang="en-US" altLang="ja-JP" sz="1050" baseline="0">
            <a:latin typeface="ＭＳ ゴシック" pitchFamily="49" charset="-128"/>
            <a:ea typeface="ＭＳ ゴシック" pitchFamily="49" charset="-128"/>
          </a:endParaRPr>
        </a:p>
        <a:p>
          <a:r>
            <a:rPr kumimoji="1" lang="ja-JP" altLang="en-US" sz="1050" baseline="0">
              <a:latin typeface="ＭＳ ゴシック" pitchFamily="49" charset="-128"/>
              <a:ea typeface="ＭＳ ゴシック" pitchFamily="49" charset="-128"/>
            </a:rPr>
            <a:t>　今後も厳しい財政状況が続くことが予想されることから、適切な財源確保と歳出の精査に取り組み、安定した財政運営に努めていく。</a:t>
          </a:r>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連結実質赤字比率については、令和６年度において各会計にて赤字は発生していない。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黒字幅が前年度と比較し増加した主な要因は以下のとおりである。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一般会計においては、普通交付税の増等や、一般廃棄物処理施設整備事業に係る経費の増等により、歳入歳出ともに増となったものの、歳入歳出差引が前年度比</a:t>
          </a:r>
          <a:r>
            <a:rPr kumimoji="1" lang="en-US" altLang="ja-JP" sz="1100">
              <a:latin typeface="ＭＳ ゴシック" pitchFamily="49" charset="-128"/>
              <a:ea typeface="ＭＳ ゴシック" pitchFamily="49" charset="-128"/>
            </a:rPr>
            <a:t>475,950</a:t>
          </a:r>
          <a:r>
            <a:rPr kumimoji="1" lang="ja-JP" altLang="en-US" sz="1100">
              <a:latin typeface="ＭＳ ゴシック" pitchFamily="49" charset="-128"/>
              <a:ea typeface="ＭＳ ゴシック" pitchFamily="49" charset="-128"/>
            </a:rPr>
            <a:t>千円減の</a:t>
          </a:r>
          <a:r>
            <a:rPr kumimoji="1" lang="en-US" altLang="ja-JP" sz="1100">
              <a:latin typeface="ＭＳ ゴシック" pitchFamily="49" charset="-128"/>
              <a:ea typeface="ＭＳ ゴシック" pitchFamily="49" charset="-128"/>
            </a:rPr>
            <a:t>1,251,641</a:t>
          </a:r>
          <a:r>
            <a:rPr kumimoji="1" lang="ja-JP" altLang="en-US" sz="1100">
              <a:latin typeface="ＭＳ ゴシック" pitchFamily="49" charset="-128"/>
              <a:ea typeface="ＭＳ ゴシック" pitchFamily="49" charset="-128"/>
            </a:rPr>
            <a:t>千円となり、実質収支が前年度比</a:t>
          </a:r>
          <a:r>
            <a:rPr kumimoji="1" lang="en-US" altLang="ja-JP" sz="1100">
              <a:latin typeface="ＭＳ ゴシック" pitchFamily="49" charset="-128"/>
              <a:ea typeface="ＭＳ ゴシック" pitchFamily="49" charset="-128"/>
            </a:rPr>
            <a:t>53,095</a:t>
          </a:r>
          <a:r>
            <a:rPr kumimoji="1" lang="ja-JP" altLang="en-US" sz="1100">
              <a:latin typeface="ＭＳ ゴシック" pitchFamily="49" charset="-128"/>
              <a:ea typeface="ＭＳ ゴシック" pitchFamily="49" charset="-128"/>
            </a:rPr>
            <a:t>千円の減となった。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能代市下水道事業会計においては、現金預金等の増により流動資産が増となったほか、流動負債においても、建設改良企業債翌年度償還額等の増により、剰余金が前年度比</a:t>
          </a:r>
          <a:r>
            <a:rPr kumimoji="1" lang="en-US" altLang="ja-JP" sz="1100">
              <a:latin typeface="ＭＳ ゴシック" pitchFamily="49" charset="-128"/>
              <a:ea typeface="ＭＳ ゴシック" pitchFamily="49" charset="-128"/>
            </a:rPr>
            <a:t>165,631</a:t>
          </a:r>
          <a:r>
            <a:rPr kumimoji="1" lang="ja-JP" altLang="en-US" sz="1100">
              <a:latin typeface="ＭＳ ゴシック" pitchFamily="49" charset="-128"/>
              <a:ea typeface="ＭＳ ゴシック" pitchFamily="49" charset="-128"/>
            </a:rPr>
            <a:t>千円の増となった。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能代市介護保険特別会計（保険事業勘定）においては、歳入歳出ともに減となったものの、介護サービス等の給付費負担金や介護給付費準備基金積立金の減等により歳出が大きく減となり、歳入歳出差引が</a:t>
          </a:r>
          <a:r>
            <a:rPr kumimoji="1" lang="en-US" altLang="ja-JP" sz="1100">
              <a:latin typeface="ＭＳ ゴシック" pitchFamily="49" charset="-128"/>
              <a:ea typeface="ＭＳ ゴシック" pitchFamily="49" charset="-128"/>
            </a:rPr>
            <a:t>138,827</a:t>
          </a:r>
          <a:r>
            <a:rPr kumimoji="1" lang="ja-JP" altLang="en-US" sz="1100">
              <a:latin typeface="ＭＳ ゴシック" pitchFamily="49" charset="-128"/>
              <a:ea typeface="ＭＳ ゴシック" pitchFamily="49" charset="-128"/>
            </a:rPr>
            <a:t>千円の増となった。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また、能代市国民健康保険特別会計は黒字幅が減少しているが、国民健康保険税の減収や保険給付費等交付金の減等により、実質収支が前年度比</a:t>
          </a:r>
          <a:r>
            <a:rPr kumimoji="1" lang="en-US" altLang="ja-JP" sz="1100">
              <a:latin typeface="ＭＳ ゴシック" pitchFamily="49" charset="-128"/>
              <a:ea typeface="ＭＳ ゴシック" pitchFamily="49" charset="-128"/>
            </a:rPr>
            <a:t>23,016</a:t>
          </a:r>
          <a:r>
            <a:rPr kumimoji="1" lang="ja-JP" altLang="en-US" sz="1100">
              <a:latin typeface="ＭＳ ゴシック" pitchFamily="49" charset="-128"/>
              <a:ea typeface="ＭＳ ゴシック" pitchFamily="49" charset="-128"/>
            </a:rPr>
            <a:t>千円の減となった。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一般会計については、事業の取捨選択や徹底した行財政改革の推進により財政の健全化に努め、引き続き比率の改善を図っていく。また、特別会計については、独立採算の原則に立ち、必要に応じて使用料の改定や確保等を図るなど、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36869556</v>
      </c>
      <c r="BO4" s="358"/>
      <c r="BP4" s="358"/>
      <c r="BQ4" s="358"/>
      <c r="BR4" s="358"/>
      <c r="BS4" s="358"/>
      <c r="BT4" s="358"/>
      <c r="BU4" s="359"/>
      <c r="BV4" s="357">
        <v>34577514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7.4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35617915</v>
      </c>
      <c r="BO5" s="395"/>
      <c r="BP5" s="395"/>
      <c r="BQ5" s="395"/>
      <c r="BR5" s="395"/>
      <c r="BS5" s="395"/>
      <c r="BT5" s="395"/>
      <c r="BU5" s="396"/>
      <c r="BV5" s="394">
        <v>32849923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94.4</v>
      </c>
      <c r="CU5" s="392"/>
      <c r="CV5" s="392"/>
      <c r="CW5" s="392"/>
      <c r="CX5" s="392"/>
      <c r="CY5" s="392"/>
      <c r="CZ5" s="392"/>
      <c r="DA5" s="393"/>
      <c r="DB5" s="391">
        <v>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1251641</v>
      </c>
      <c r="BO6" s="395"/>
      <c r="BP6" s="395"/>
      <c r="BQ6" s="395"/>
      <c r="BR6" s="395"/>
      <c r="BS6" s="395"/>
      <c r="BT6" s="395"/>
      <c r="BU6" s="396"/>
      <c r="BV6" s="394">
        <v>1727591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94.7</v>
      </c>
      <c r="CU6" s="432"/>
      <c r="CV6" s="432"/>
      <c r="CW6" s="432"/>
      <c r="CX6" s="432"/>
      <c r="CY6" s="432"/>
      <c r="CZ6" s="432"/>
      <c r="DA6" s="433"/>
      <c r="DB6" s="431">
        <v>93.6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64696</v>
      </c>
      <c r="BO7" s="395"/>
      <c r="BP7" s="395"/>
      <c r="BQ7" s="395"/>
      <c r="BR7" s="395"/>
      <c r="BS7" s="395"/>
      <c r="BT7" s="395"/>
      <c r="BU7" s="396"/>
      <c r="BV7" s="394">
        <v>487551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16866339</v>
      </c>
      <c r="CU7" s="395"/>
      <c r="CV7" s="395"/>
      <c r="CW7" s="395"/>
      <c r="CX7" s="395"/>
      <c r="CY7" s="395"/>
      <c r="CZ7" s="395"/>
      <c r="DA7" s="396"/>
      <c r="DB7" s="394">
        <v>16784972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1186945</v>
      </c>
      <c r="BO8" s="395"/>
      <c r="BP8" s="395"/>
      <c r="BQ8" s="395"/>
      <c r="BR8" s="395"/>
      <c r="BS8" s="395"/>
      <c r="BT8" s="395"/>
      <c r="BU8" s="396"/>
      <c r="BV8" s="394">
        <v>1240040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0.49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49968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-53095</v>
      </c>
      <c r="BO9" s="395"/>
      <c r="BP9" s="395"/>
      <c r="BQ9" s="395"/>
      <c r="BR9" s="395"/>
      <c r="BS9" s="395"/>
      <c r="BT9" s="395"/>
      <c r="BU9" s="396"/>
      <c r="BV9" s="394">
        <v>139137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v>
      </c>
      <c r="CU9" s="392"/>
      <c r="CV9" s="392"/>
      <c r="CW9" s="392"/>
      <c r="CX9" s="392"/>
      <c r="CY9" s="392"/>
      <c r="CZ9" s="392"/>
      <c r="DA9" s="393"/>
      <c r="DB9" s="391">
        <v>15.6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54730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621776</v>
      </c>
      <c r="BO10" s="395"/>
      <c r="BP10" s="395"/>
      <c r="BQ10" s="395"/>
      <c r="BR10" s="395"/>
      <c r="BS10" s="395"/>
      <c r="BT10" s="395"/>
      <c r="BU10" s="396"/>
      <c r="BV10" s="394">
        <v>550874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47247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189844</v>
      </c>
      <c r="BO12" s="395"/>
      <c r="BP12" s="395"/>
      <c r="BQ12" s="395"/>
      <c r="BR12" s="395"/>
      <c r="BS12" s="395"/>
      <c r="BT12" s="395"/>
      <c r="BU12" s="396"/>
      <c r="BV12" s="394">
        <v>943735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46900</v>
      </c>
      <c r="S13" s="479"/>
      <c r="T13" s="479"/>
      <c r="U13" s="479"/>
      <c r="V13" s="480"/>
      <c r="W13" s="410" t="s">
        <v>131</v>
      </c>
      <c r="X13" s="411"/>
      <c r="Y13" s="411"/>
      <c r="Z13" s="411"/>
      <c r="AA13" s="411"/>
      <c r="AB13" s="401"/>
      <c r="AC13" s="445">
        <v>1928</v>
      </c>
      <c r="AD13" s="446"/>
      <c r="AE13" s="446"/>
      <c r="AF13" s="446"/>
      <c r="AG13" s="488"/>
      <c r="AH13" s="445">
        <v>2104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378837</v>
      </c>
      <c r="BO13" s="395"/>
      <c r="BP13" s="395"/>
      <c r="BQ13" s="395"/>
      <c r="BR13" s="395"/>
      <c r="BS13" s="395"/>
      <c r="BT13" s="395"/>
      <c r="BU13" s="396"/>
      <c r="BV13" s="394">
        <v>-253724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9.1999999999999993</v>
      </c>
      <c r="CU13" s="392"/>
      <c r="CV13" s="392"/>
      <c r="CW13" s="392"/>
      <c r="CX13" s="392"/>
      <c r="CY13" s="392"/>
      <c r="CZ13" s="392"/>
      <c r="DA13" s="393"/>
      <c r="DB13" s="391">
        <v>8.6999999999999993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48334</v>
      </c>
      <c r="S14" s="479"/>
      <c r="T14" s="479"/>
      <c r="U14" s="479"/>
      <c r="V14" s="480"/>
      <c r="W14" s="384"/>
      <c r="X14" s="385"/>
      <c r="Y14" s="385"/>
      <c r="Z14" s="385"/>
      <c r="AA14" s="385"/>
      <c r="AB14" s="374"/>
      <c r="AC14" s="481">
        <v>8.5</v>
      </c>
      <c r="AD14" s="482"/>
      <c r="AE14" s="482"/>
      <c r="AF14" s="482"/>
      <c r="AG14" s="483"/>
      <c r="AH14" s="481">
        <v>8.6999999999999993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71.2</v>
      </c>
      <c r="CU14" s="493"/>
      <c r="CV14" s="493"/>
      <c r="CW14" s="493"/>
      <c r="CX14" s="493"/>
      <c r="CY14" s="493"/>
      <c r="CZ14" s="493"/>
      <c r="DA14" s="494"/>
      <c r="DB14" s="492">
        <v>60.8</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48032</v>
      </c>
      <c r="S15" s="479"/>
      <c r="T15" s="479"/>
      <c r="U15" s="479"/>
      <c r="V15" s="480"/>
      <c r="W15" s="410" t="s">
        <v>137</v>
      </c>
      <c r="X15" s="411"/>
      <c r="Y15" s="411"/>
      <c r="Z15" s="411"/>
      <c r="AA15" s="411"/>
      <c r="AB15" s="401"/>
      <c r="AC15" s="445">
        <v>4984</v>
      </c>
      <c r="AD15" s="446"/>
      <c r="AE15" s="446"/>
      <c r="AF15" s="446"/>
      <c r="AG15" s="488"/>
      <c r="AH15" s="445">
        <v>5697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7291501</v>
      </c>
      <c r="BO15" s="358"/>
      <c r="BP15" s="358"/>
      <c r="BQ15" s="358"/>
      <c r="BR15" s="358"/>
      <c r="BS15" s="358"/>
      <c r="BT15" s="358"/>
      <c r="BU15" s="359"/>
      <c r="BV15" s="357">
        <v>7466233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21.9</v>
      </c>
      <c r="AD16" s="482"/>
      <c r="AE16" s="482"/>
      <c r="AF16" s="482"/>
      <c r="AG16" s="483"/>
      <c r="AH16" s="481">
        <v>23.4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14860589</v>
      </c>
      <c r="BO16" s="395"/>
      <c r="BP16" s="395"/>
      <c r="BQ16" s="395"/>
      <c r="BR16" s="395"/>
      <c r="BS16" s="395"/>
      <c r="BT16" s="395"/>
      <c r="BU16" s="396"/>
      <c r="BV16" s="394">
        <v>14700569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15814</v>
      </c>
      <c r="AD17" s="446"/>
      <c r="AE17" s="446"/>
      <c r="AF17" s="446"/>
      <c r="AG17" s="488"/>
      <c r="AH17" s="445">
        <v>16495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9245208</v>
      </c>
      <c r="BO17" s="395"/>
      <c r="BP17" s="395"/>
      <c r="BQ17" s="395"/>
      <c r="BR17" s="395"/>
      <c r="BS17" s="395"/>
      <c r="BT17" s="395"/>
      <c r="BU17" s="396"/>
      <c r="BV17" s="394">
        <v>9477104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426.95</v>
      </c>
      <c r="M18" s="518"/>
      <c r="N18" s="518"/>
      <c r="O18" s="518"/>
      <c r="P18" s="518"/>
      <c r="Q18" s="518"/>
      <c r="R18" s="519"/>
      <c r="S18" s="519"/>
      <c r="T18" s="519"/>
      <c r="U18" s="519"/>
      <c r="V18" s="520"/>
      <c r="W18" s="412"/>
      <c r="X18" s="413"/>
      <c r="Y18" s="413"/>
      <c r="Z18" s="413"/>
      <c r="AA18" s="413"/>
      <c r="AB18" s="404"/>
      <c r="AC18" s="521">
        <v>69.599999999999994</v>
      </c>
      <c r="AD18" s="522"/>
      <c r="AE18" s="522"/>
      <c r="AF18" s="522"/>
      <c r="AG18" s="523"/>
      <c r="AH18" s="521">
        <v>67.900000000000006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16344521</v>
      </c>
      <c r="BO18" s="395"/>
      <c r="BP18" s="395"/>
      <c r="BQ18" s="395"/>
      <c r="BR18" s="395"/>
      <c r="BS18" s="395"/>
      <c r="BT18" s="395"/>
      <c r="BU18" s="396"/>
      <c r="BV18" s="394">
        <v>15764812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22634983</v>
      </c>
      <c r="BO19" s="395"/>
      <c r="BP19" s="395"/>
      <c r="BQ19" s="395"/>
      <c r="BR19" s="395"/>
      <c r="BS19" s="395"/>
      <c r="BT19" s="395"/>
      <c r="BU19" s="396"/>
      <c r="BV19" s="394">
        <v>22966694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21191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30878801</v>
      </c>
      <c r="BO22" s="358"/>
      <c r="BP22" s="358"/>
      <c r="BQ22" s="358"/>
      <c r="BR22" s="358"/>
      <c r="BS22" s="358"/>
      <c r="BT22" s="358"/>
      <c r="BU22" s="359"/>
      <c r="BV22" s="357">
        <v>29304285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27261847</v>
      </c>
      <c r="BO23" s="395"/>
      <c r="BP23" s="395"/>
      <c r="BQ23" s="395"/>
      <c r="BR23" s="395"/>
      <c r="BS23" s="395"/>
      <c r="BT23" s="395"/>
      <c r="BU23" s="396"/>
      <c r="BV23" s="394">
        <v>25235694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8440</v>
      </c>
      <c r="R24" s="446"/>
      <c r="S24" s="446"/>
      <c r="T24" s="446"/>
      <c r="U24" s="446"/>
      <c r="V24" s="488"/>
      <c r="W24" s="540"/>
      <c r="X24" s="541"/>
      <c r="Y24" s="542"/>
      <c r="Z24" s="444" t="s">
        <v>162</v>
      </c>
      <c r="AA24" s="424"/>
      <c r="AB24" s="424"/>
      <c r="AC24" s="424"/>
      <c r="AD24" s="424"/>
      <c r="AE24" s="424"/>
      <c r="AF24" s="424"/>
      <c r="AG24" s="425"/>
      <c r="AH24" s="445">
        <v>390</v>
      </c>
      <c r="AI24" s="446"/>
      <c r="AJ24" s="446"/>
      <c r="AK24" s="446"/>
      <c r="AL24" s="488"/>
      <c r="AM24" s="445">
        <v>1201200</v>
      </c>
      <c r="AN24" s="446"/>
      <c r="AO24" s="446"/>
      <c r="AP24" s="446"/>
      <c r="AQ24" s="446"/>
      <c r="AR24" s="488"/>
      <c r="AS24" s="445">
        <v>3080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22694545</v>
      </c>
      <c r="BO24" s="395"/>
      <c r="BP24" s="395"/>
      <c r="BQ24" s="395"/>
      <c r="BR24" s="395"/>
      <c r="BS24" s="395"/>
      <c r="BT24" s="395"/>
      <c r="BU24" s="396"/>
      <c r="BV24" s="394">
        <v>20240741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6950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5177415</v>
      </c>
      <c r="BO25" s="358"/>
      <c r="BP25" s="358"/>
      <c r="BQ25" s="358"/>
      <c r="BR25" s="358"/>
      <c r="BS25" s="358"/>
      <c r="BT25" s="358"/>
      <c r="BU25" s="359"/>
      <c r="BV25" s="357">
        <v>4344454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6450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44048</v>
      </c>
      <c r="AN26" s="446"/>
      <c r="AO26" s="446"/>
      <c r="AP26" s="446"/>
      <c r="AQ26" s="446"/>
      <c r="AR26" s="488"/>
      <c r="AS26" s="445">
        <v>2753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4170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12009</v>
      </c>
      <c r="AN27" s="446"/>
      <c r="AO27" s="446"/>
      <c r="AP27" s="446"/>
      <c r="AQ27" s="446"/>
      <c r="AR27" s="488"/>
      <c r="AS27" s="445">
        <v>4003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3710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4126232</v>
      </c>
      <c r="BO28" s="358"/>
      <c r="BP28" s="358"/>
      <c r="BQ28" s="358"/>
      <c r="BR28" s="358"/>
      <c r="BS28" s="358"/>
      <c r="BT28" s="358"/>
      <c r="BU28" s="359"/>
      <c r="BV28" s="357">
        <v>3693953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18</v>
      </c>
      <c r="M29" s="446"/>
      <c r="N29" s="446"/>
      <c r="O29" s="446"/>
      <c r="P29" s="488"/>
      <c r="Q29" s="445">
        <v>3540</v>
      </c>
      <c r="R29" s="446"/>
      <c r="S29" s="446"/>
      <c r="T29" s="446"/>
      <c r="U29" s="446"/>
      <c r="V29" s="488"/>
      <c r="W29" s="543"/>
      <c r="X29" s="544"/>
      <c r="Y29" s="545"/>
      <c r="Z29" s="444" t="s">
        <v>177</v>
      </c>
      <c r="AA29" s="424"/>
      <c r="AB29" s="424"/>
      <c r="AC29" s="424"/>
      <c r="AD29" s="424"/>
      <c r="AE29" s="424"/>
      <c r="AF29" s="424"/>
      <c r="AG29" s="425"/>
      <c r="AH29" s="445">
        <v>393</v>
      </c>
      <c r="AI29" s="446"/>
      <c r="AJ29" s="446"/>
      <c r="AK29" s="446"/>
      <c r="AL29" s="488"/>
      <c r="AM29" s="445">
        <v>1213209</v>
      </c>
      <c r="AN29" s="446"/>
      <c r="AO29" s="446"/>
      <c r="AP29" s="446"/>
      <c r="AQ29" s="446"/>
      <c r="AR29" s="488"/>
      <c r="AS29" s="445">
        <v>3087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1535204</v>
      </c>
      <c r="BO29" s="395"/>
      <c r="BP29" s="395"/>
      <c r="BQ29" s="395"/>
      <c r="BR29" s="395"/>
      <c r="BS29" s="395"/>
      <c r="BT29" s="395"/>
      <c r="BU29" s="396"/>
      <c r="BV29" s="394">
        <v>1641274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1636027</v>
      </c>
      <c r="BO30" s="514"/>
      <c r="BP30" s="514"/>
      <c r="BQ30" s="514"/>
      <c r="BR30" s="514"/>
      <c r="BS30" s="514"/>
      <c r="BT30" s="514"/>
      <c r="BU30" s="515"/>
      <c r="BV30" s="513">
        <v>1741198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能代市国民健康保険特別会計（事業勘定）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能代市水道事業会計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能代市農業集落排水事業特別会計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能代山本広域市町村圏組合（一般会計）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能代市介護保険特別会計（保険事業勘定）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能代市工業用水道事業会計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能代山本広域市町村圏組合（特別養護老人ホーム運営事業特別会計）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能代市後期高齢者医療特別会計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能代市簡易水道事業会計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能代山本広域市町村圏組合（能代山本ふるさと市町村圏基金特別会計）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能代市下水道事業会計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秋田県市町村総合事務組合（一般会計）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秋田県市町村総合事務組合（交通災害共済事業等特別会計）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秋田県市町村会館管理組合（一般会計）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秋田県後期高齢者医療広域連合（一般会計）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秋田県後期高齢者医療広域連合（後期高齢者医療特別会計）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8JWI76qPdsIZh0XJeDI7OdArYuDeb4mdOO7Nfp1Y6Id5iaY/sedjTVk4kwQw7BvoyIXZDxPgeMMJqjMjZ0iLlA==" saltValue="PLuYOnmtzLgQxeBIICzi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5.44</v>
      </c>
      <c r="G34" s="33">
        <v>5.5</v>
      </c>
      <c r="H34" s="33">
        <v>8.61</v>
      </c>
      <c r="I34" s="33">
        <v>9.5299999999999994</v>
      </c>
      <c r="J34" s="34">
        <v>10.46</v>
      </c>
      <c r="K34" s="22"/>
      <c r="L34" s="22"/>
      <c r="M34" s="22"/>
      <c r="N34" s="22"/>
      <c r="O34" s="22"/>
      <c r="P34" s="22"/>
    </row>
    <row r="35" spans="1:16" ht="39" customHeight="1" x14ac:dyDescent="0.2">
      <c r="A35" s="22"/>
      <c r="B35" s="35"/>
      <c r="C35" s="1132" t="s">
        <v>537</v>
      </c>
      <c r="D35" s="1132"/>
      <c r="E35" s="1133"/>
      <c r="F35" s="36">
        <v>5.58</v>
      </c>
      <c r="G35" s="37">
        <v>6.18</v>
      </c>
      <c r="H35" s="37">
        <v>6.62</v>
      </c>
      <c r="I35" s="37">
        <v>7.38</v>
      </c>
      <c r="J35" s="38">
        <v>7.03</v>
      </c>
      <c r="K35" s="22"/>
      <c r="L35" s="22"/>
      <c r="M35" s="22"/>
      <c r="N35" s="22"/>
      <c r="O35" s="22"/>
      <c r="P35" s="22"/>
    </row>
    <row r="36" spans="1:16" ht="39" customHeight="1" x14ac:dyDescent="0.2">
      <c r="A36" s="22"/>
      <c r="B36" s="35"/>
      <c r="C36" s="1132" t="s">
        <v>538</v>
      </c>
      <c r="D36" s="1132"/>
      <c r="E36" s="1133"/>
      <c r="F36" s="36">
        <v>3.7</v>
      </c>
      <c r="G36" s="37">
        <v>3.17</v>
      </c>
      <c r="H36" s="37">
        <v>3.04</v>
      </c>
      <c r="I36" s="37">
        <v>2.85</v>
      </c>
      <c r="J36" s="38">
        <v>2.81</v>
      </c>
      <c r="K36" s="22"/>
      <c r="L36" s="22"/>
      <c r="M36" s="22"/>
      <c r="N36" s="22"/>
      <c r="O36" s="22"/>
      <c r="P36" s="22"/>
    </row>
    <row r="37" spans="1:16" ht="39" customHeight="1" x14ac:dyDescent="0.2">
      <c r="A37" s="22"/>
      <c r="B37" s="35"/>
      <c r="C37" s="1132" t="s">
        <v>539</v>
      </c>
      <c r="D37" s="1132"/>
      <c r="E37" s="1133"/>
      <c r="F37" s="36">
        <v>0.7</v>
      </c>
      <c r="G37" s="37">
        <v>1.41</v>
      </c>
      <c r="H37" s="37">
        <v>1.92</v>
      </c>
      <c r="I37" s="37">
        <v>1.89</v>
      </c>
      <c r="J37" s="38">
        <v>2.7</v>
      </c>
      <c r="K37" s="22"/>
      <c r="L37" s="22"/>
      <c r="M37" s="22"/>
      <c r="N37" s="22"/>
      <c r="O37" s="22"/>
      <c r="P37" s="22"/>
    </row>
    <row r="38" spans="1:16" ht="39" customHeight="1" x14ac:dyDescent="0.2">
      <c r="A38" s="22"/>
      <c r="B38" s="35"/>
      <c r="C38" s="1132" t="s">
        <v>540</v>
      </c>
      <c r="D38" s="1132"/>
      <c r="E38" s="1133"/>
      <c r="F38" s="36" t="s">
        <v>490</v>
      </c>
      <c r="G38" s="37" t="s">
        <v>490</v>
      </c>
      <c r="H38" s="37" t="s">
        <v>490</v>
      </c>
      <c r="I38" s="37">
        <v>0.12</v>
      </c>
      <c r="J38" s="38">
        <v>0.23</v>
      </c>
      <c r="K38" s="22"/>
      <c r="L38" s="22"/>
      <c r="M38" s="22"/>
      <c r="N38" s="22"/>
      <c r="O38" s="22"/>
      <c r="P38" s="22"/>
    </row>
    <row r="39" spans="1:16" ht="39" customHeight="1" x14ac:dyDescent="0.2">
      <c r="A39" s="22"/>
      <c r="B39" s="35"/>
      <c r="C39" s="1132" t="s">
        <v>541</v>
      </c>
      <c r="D39" s="1132"/>
      <c r="E39" s="1133"/>
      <c r="F39" s="36">
        <v>0.61</v>
      </c>
      <c r="G39" s="37">
        <v>0.79</v>
      </c>
      <c r="H39" s="37">
        <v>0.18</v>
      </c>
      <c r="I39" s="37">
        <v>0.3</v>
      </c>
      <c r="J39" s="38">
        <v>0.17</v>
      </c>
      <c r="K39" s="22"/>
      <c r="L39" s="22"/>
      <c r="M39" s="22"/>
      <c r="N39" s="22"/>
      <c r="O39" s="22"/>
      <c r="P39" s="22"/>
    </row>
    <row r="40" spans="1:16" ht="39" customHeight="1" x14ac:dyDescent="0.2">
      <c r="A40" s="22"/>
      <c r="B40" s="35"/>
      <c r="C40" s="1132" t="s">
        <v>542</v>
      </c>
      <c r="D40" s="1132"/>
      <c r="E40" s="1133"/>
      <c r="F40" s="36" t="s">
        <v>490</v>
      </c>
      <c r="G40" s="37" t="s">
        <v>490</v>
      </c>
      <c r="H40" s="37" t="s">
        <v>490</v>
      </c>
      <c r="I40" s="37">
        <v>0.04</v>
      </c>
      <c r="J40" s="38">
        <v>0.02</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v>
      </c>
      <c r="G43" s="42">
        <v>0</v>
      </c>
      <c r="H43" s="42">
        <v>0.04</v>
      </c>
      <c r="I43" s="42">
        <v>0.11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U92PnDxXRy0eXYd0jKDVkYdIi0joDxSB4BFYtHsDSOCPEc0ar6eTLdXkNL30PkhlNkns6qv3fnvAvGO+3k6lg==" saltValue="DtQZbQmp0ecZziF6IoAv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3360</v>
      </c>
      <c r="L45" s="58">
        <v>3478</v>
      </c>
      <c r="M45" s="58">
        <v>3547</v>
      </c>
      <c r="N45" s="58">
        <v>3678</v>
      </c>
      <c r="O45" s="59">
        <v>3688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667</v>
      </c>
      <c r="L48" s="62">
        <v>682</v>
      </c>
      <c r="M48" s="62">
        <v>706</v>
      </c>
      <c r="N48" s="62">
        <v>741</v>
      </c>
      <c r="O48" s="63">
        <v>707</v>
      </c>
      <c r="P48" s="46"/>
      <c r="Q48" s="46"/>
      <c r="R48" s="46"/>
      <c r="S48" s="46"/>
      <c r="T48" s="46"/>
      <c r="U48" s="46"/>
    </row>
    <row r="49" spans="1:21" ht="30.75" customHeight="1" x14ac:dyDescent="0.2">
      <c r="A49" s="46"/>
      <c r="B49" s="1140"/>
      <c r="C49" s="1141"/>
      <c r="D49" s="60"/>
      <c r="E49" s="1146" t="s">
        <v>14</v>
      </c>
      <c r="F49" s="1146"/>
      <c r="G49" s="1146"/>
      <c r="H49" s="1146"/>
      <c r="I49" s="1146"/>
      <c r="J49" s="1147"/>
      <c r="K49" s="61">
        <v>2</v>
      </c>
      <c r="L49" s="62">
        <v>2</v>
      </c>
      <c r="M49" s="62">
        <v>2</v>
      </c>
      <c r="N49" s="62">
        <v>2</v>
      </c>
      <c r="O49" s="63" t="s">
        <v>490</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14</v>
      </c>
      <c r="M50" s="62">
        <v>4</v>
      </c>
      <c r="N50" s="62">
        <v>5</v>
      </c>
      <c r="O50" s="63">
        <v>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3011</v>
      </c>
      <c r="L52" s="62">
        <v>3082</v>
      </c>
      <c r="M52" s="62">
        <v>3051</v>
      </c>
      <c r="N52" s="62">
        <v>3107</v>
      </c>
      <c r="O52" s="63">
        <v>3096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1018</v>
      </c>
      <c r="L53" s="67">
        <v>1094</v>
      </c>
      <c r="M53" s="67">
        <v>1208</v>
      </c>
      <c r="N53" s="67">
        <v>1319</v>
      </c>
      <c r="O53" s="68">
        <v>1301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551</v>
      </c>
      <c r="L58" s="82" t="s">
        <v>551</v>
      </c>
      <c r="M58" s="82" t="s">
        <v>551</v>
      </c>
      <c r="N58" s="82" t="s">
        <v>551</v>
      </c>
      <c r="O58" s="83" t="s">
        <v>551</v>
      </c>
    </row>
    <row r="59" spans="1:21" ht="31.5" customHeight="1" x14ac:dyDescent="0.2">
      <c r="B59" s="1156"/>
      <c r="C59" s="1157"/>
      <c r="D59" s="1163" t="s">
        <v>26</v>
      </c>
      <c r="E59" s="1164"/>
      <c r="F59" s="1164"/>
      <c r="G59" s="1164"/>
      <c r="H59" s="1164"/>
      <c r="I59" s="1164"/>
      <c r="J59" s="1165"/>
      <c r="K59" s="84" t="s">
        <v>551</v>
      </c>
      <c r="L59" s="85" t="s">
        <v>551</v>
      </c>
      <c r="M59" s="85" t="s">
        <v>551</v>
      </c>
      <c r="N59" s="85" t="s">
        <v>551</v>
      </c>
      <c r="O59" s="86" t="s">
        <v>551</v>
      </c>
    </row>
    <row r="60" spans="1:21" ht="31.5" customHeight="1" thickBot="1" x14ac:dyDescent="0.25">
      <c r="B60" s="1158"/>
      <c r="C60" s="1159"/>
      <c r="D60" s="1166" t="s">
        <v>27</v>
      </c>
      <c r="E60" s="1167"/>
      <c r="F60" s="1167"/>
      <c r="G60" s="1167"/>
      <c r="H60" s="1167"/>
      <c r="I60" s="1167"/>
      <c r="J60" s="1168"/>
      <c r="K60" s="87" t="s">
        <v>551</v>
      </c>
      <c r="L60" s="88" t="s">
        <v>551</v>
      </c>
      <c r="M60" s="88" t="s">
        <v>551</v>
      </c>
      <c r="N60" s="88" t="s">
        <v>551</v>
      </c>
      <c r="O60" s="89" t="s">
        <v>551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oiYNV5Cc0pULVyRenIxphl3UifXRSD2Tdp+r4mIJYwwGD4YN1tjlW6y1ITvq0jefuZoyu4mYR1B3vQ73jmmGQ==" saltValue="Uqb6SQv9pgm/OOOWPMWC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31783</v>
      </c>
      <c r="J41" s="331">
        <v>31024</v>
      </c>
      <c r="K41" s="331">
        <v>29975</v>
      </c>
      <c r="L41" s="331">
        <v>29304</v>
      </c>
      <c r="M41" s="332">
        <v>30879</v>
      </c>
    </row>
    <row r="42" spans="2:13" ht="27.75" customHeight="1" x14ac:dyDescent="0.2">
      <c r="B42" s="1171"/>
      <c r="C42" s="1172"/>
      <c r="D42" s="104"/>
      <c r="E42" s="1177" t="s">
        <v>32</v>
      </c>
      <c r="F42" s="1177"/>
      <c r="G42" s="1177"/>
      <c r="H42" s="1178"/>
      <c r="I42" s="333" t="s">
        <v>490</v>
      </c>
      <c r="J42" s="334" t="s">
        <v>490</v>
      </c>
      <c r="K42" s="334" t="s">
        <v>490</v>
      </c>
      <c r="L42" s="334" t="s">
        <v>490</v>
      </c>
      <c r="M42" s="335" t="s">
        <v>490</v>
      </c>
    </row>
    <row r="43" spans="2:13" ht="27.75" customHeight="1" x14ac:dyDescent="0.2">
      <c r="B43" s="1171"/>
      <c r="C43" s="1172"/>
      <c r="D43" s="104"/>
      <c r="E43" s="1177" t="s">
        <v>33</v>
      </c>
      <c r="F43" s="1177"/>
      <c r="G43" s="1177"/>
      <c r="H43" s="1178"/>
      <c r="I43" s="333">
        <v>10666</v>
      </c>
      <c r="J43" s="334">
        <v>10471</v>
      </c>
      <c r="K43" s="334">
        <v>11412</v>
      </c>
      <c r="L43" s="334">
        <v>11604</v>
      </c>
      <c r="M43" s="335">
        <v>11451</v>
      </c>
    </row>
    <row r="44" spans="2:13" ht="27.75" customHeight="1" x14ac:dyDescent="0.2">
      <c r="B44" s="1171"/>
      <c r="C44" s="1172"/>
      <c r="D44" s="104"/>
      <c r="E44" s="1177" t="s">
        <v>34</v>
      </c>
      <c r="F44" s="1177"/>
      <c r="G44" s="1177"/>
      <c r="H44" s="1178"/>
      <c r="I44" s="333">
        <v>5</v>
      </c>
      <c r="J44" s="334">
        <v>4</v>
      </c>
      <c r="K44" s="334">
        <v>2</v>
      </c>
      <c r="L44" s="334" t="s">
        <v>490</v>
      </c>
      <c r="M44" s="335" t="s">
        <v>490</v>
      </c>
    </row>
    <row r="45" spans="2:13" ht="27.75" customHeight="1" x14ac:dyDescent="0.2">
      <c r="B45" s="1171"/>
      <c r="C45" s="1172"/>
      <c r="D45" s="104"/>
      <c r="E45" s="1177" t="s">
        <v>35</v>
      </c>
      <c r="F45" s="1177"/>
      <c r="G45" s="1177"/>
      <c r="H45" s="1178"/>
      <c r="I45" s="333">
        <v>2945</v>
      </c>
      <c r="J45" s="334">
        <v>3072</v>
      </c>
      <c r="K45" s="334">
        <v>3224</v>
      </c>
      <c r="L45" s="334">
        <v>3085</v>
      </c>
      <c r="M45" s="335">
        <v>3169</v>
      </c>
    </row>
    <row r="46" spans="2:13" ht="27.75" customHeight="1" x14ac:dyDescent="0.2">
      <c r="B46" s="1171"/>
      <c r="C46" s="1172"/>
      <c r="D46" s="105"/>
      <c r="E46" s="1177" t="s">
        <v>36</v>
      </c>
      <c r="F46" s="1177"/>
      <c r="G46" s="1177"/>
      <c r="H46" s="1178"/>
      <c r="I46" s="333" t="s">
        <v>490</v>
      </c>
      <c r="J46" s="334" t="s">
        <v>490</v>
      </c>
      <c r="K46" s="334" t="s">
        <v>490</v>
      </c>
      <c r="L46" s="334" t="s">
        <v>490</v>
      </c>
      <c r="M46" s="335" t="s">
        <v>490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9466</v>
      </c>
      <c r="J50" s="334">
        <v>9365</v>
      </c>
      <c r="K50" s="334">
        <v>8605</v>
      </c>
      <c r="L50" s="334">
        <v>7723</v>
      </c>
      <c r="M50" s="335">
        <v>8220</v>
      </c>
    </row>
    <row r="51" spans="2:13" ht="27.75" customHeight="1" x14ac:dyDescent="0.2">
      <c r="B51" s="1171"/>
      <c r="C51" s="1172"/>
      <c r="D51" s="104"/>
      <c r="E51" s="1177" t="s">
        <v>42</v>
      </c>
      <c r="F51" s="1177"/>
      <c r="G51" s="1177"/>
      <c r="H51" s="1178"/>
      <c r="I51" s="333">
        <v>1440</v>
      </c>
      <c r="J51" s="334">
        <v>1073</v>
      </c>
      <c r="K51" s="334">
        <v>1141</v>
      </c>
      <c r="L51" s="334">
        <v>1188</v>
      </c>
      <c r="M51" s="335">
        <v>1536</v>
      </c>
    </row>
    <row r="52" spans="2:13" ht="27.75" customHeight="1" x14ac:dyDescent="0.2">
      <c r="B52" s="1173"/>
      <c r="C52" s="1174"/>
      <c r="D52" s="104"/>
      <c r="E52" s="1177" t="s">
        <v>43</v>
      </c>
      <c r="F52" s="1177"/>
      <c r="G52" s="1177"/>
      <c r="H52" s="1178"/>
      <c r="I52" s="333">
        <v>30147</v>
      </c>
      <c r="J52" s="334">
        <v>29152</v>
      </c>
      <c r="K52" s="334">
        <v>28279</v>
      </c>
      <c r="L52" s="334">
        <v>26707</v>
      </c>
      <c r="M52" s="335">
        <v>25873</v>
      </c>
    </row>
    <row r="53" spans="2:13" ht="27.75" customHeight="1" thickBot="1" x14ac:dyDescent="0.25">
      <c r="B53" s="1184" t="s">
        <v>19</v>
      </c>
      <c r="C53" s="1185"/>
      <c r="D53" s="108"/>
      <c r="E53" s="1186" t="s">
        <v>44</v>
      </c>
      <c r="F53" s="1186"/>
      <c r="G53" s="1186"/>
      <c r="H53" s="1187"/>
      <c r="I53" s="336">
        <v>4346</v>
      </c>
      <c r="J53" s="337">
        <v>4980</v>
      </c>
      <c r="K53" s="337">
        <v>6589</v>
      </c>
      <c r="L53" s="337">
        <v>8375</v>
      </c>
      <c r="M53" s="338">
        <v>9868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Mr8KUDTC1wW0+Sol+maHWdb8lsyiBV1K8bQ5DqcyvwHDNY8MBgdBquD7+lNx19oyGjDEI6wH7t1FmDBIx8BtQ==" saltValue="iVhtcQnhDTLtx/eQx1J1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4087</v>
      </c>
      <c r="G55" s="339">
        <v>3694</v>
      </c>
      <c r="H55" s="340">
        <v>4126</v>
      </c>
    </row>
    <row r="56" spans="2:8" ht="52.5" customHeight="1" x14ac:dyDescent="0.2">
      <c r="B56" s="120"/>
      <c r="C56" s="1198" t="s">
        <v>47</v>
      </c>
      <c r="D56" s="1198"/>
      <c r="E56" s="1199"/>
      <c r="F56" s="341">
        <v>1963</v>
      </c>
      <c r="G56" s="341">
        <v>1641</v>
      </c>
      <c r="H56" s="342">
        <v>1535</v>
      </c>
    </row>
    <row r="57" spans="2:8" ht="53.25" customHeight="1" x14ac:dyDescent="0.2">
      <c r="B57" s="120"/>
      <c r="C57" s="1200" t="s">
        <v>48</v>
      </c>
      <c r="D57" s="1200"/>
      <c r="E57" s="1201"/>
      <c r="F57" s="343">
        <v>2083</v>
      </c>
      <c r="G57" s="343">
        <v>1741</v>
      </c>
      <c r="H57" s="344">
        <v>1636</v>
      </c>
    </row>
    <row r="58" spans="2:8" ht="45.75" customHeight="1" x14ac:dyDescent="0.2">
      <c r="B58" s="121"/>
      <c r="C58" s="1188" t="s">
        <v>562</v>
      </c>
      <c r="D58" s="1189"/>
      <c r="E58" s="1190"/>
      <c r="F58" s="345">
        <v>444</v>
      </c>
      <c r="G58" s="345">
        <v>397</v>
      </c>
      <c r="H58" s="346">
        <v>547</v>
      </c>
    </row>
    <row r="59" spans="2:8" ht="45.75" customHeight="1" x14ac:dyDescent="0.2">
      <c r="B59" s="121"/>
      <c r="C59" s="1188" t="s">
        <v>564</v>
      </c>
      <c r="D59" s="1189"/>
      <c r="E59" s="1190"/>
      <c r="F59" s="345">
        <v>250</v>
      </c>
      <c r="G59" s="345">
        <v>242</v>
      </c>
      <c r="H59" s="346">
        <v>238</v>
      </c>
    </row>
    <row r="60" spans="2:8" ht="45.75" customHeight="1" x14ac:dyDescent="0.2">
      <c r="B60" s="121"/>
      <c r="C60" s="1188" t="s">
        <v>563</v>
      </c>
      <c r="D60" s="1189"/>
      <c r="E60" s="1190"/>
      <c r="F60" s="345">
        <v>717</v>
      </c>
      <c r="G60" s="345">
        <v>472</v>
      </c>
      <c r="H60" s="346">
        <v>237</v>
      </c>
    </row>
    <row r="61" spans="2:8" ht="45.75" customHeight="1" x14ac:dyDescent="0.2">
      <c r="B61" s="121"/>
      <c r="C61" s="1188" t="s">
        <v>560</v>
      </c>
      <c r="D61" s="1189"/>
      <c r="E61" s="1190"/>
      <c r="F61" s="345">
        <v>231</v>
      </c>
      <c r="G61" s="345">
        <v>229</v>
      </c>
      <c r="H61" s="346">
        <v>226</v>
      </c>
    </row>
    <row r="62" spans="2:8" ht="45.75" customHeight="1" thickBot="1" x14ac:dyDescent="0.25">
      <c r="B62" s="122"/>
      <c r="C62" s="1191" t="s">
        <v>561</v>
      </c>
      <c r="D62" s="1192"/>
      <c r="E62" s="1193"/>
      <c r="F62" s="347">
        <v>233</v>
      </c>
      <c r="G62" s="347">
        <v>224</v>
      </c>
      <c r="H62" s="348">
        <v>217</v>
      </c>
    </row>
    <row r="63" spans="2:8" ht="52.5" customHeight="1" thickBot="1" x14ac:dyDescent="0.25">
      <c r="B63" s="123"/>
      <c r="C63" s="1194" t="s">
        <v>49</v>
      </c>
      <c r="D63" s="1194"/>
      <c r="E63" s="1195"/>
      <c r="F63" s="349">
        <v>8132</v>
      </c>
      <c r="G63" s="349">
        <v>7076</v>
      </c>
      <c r="H63" s="350">
        <v>7297</v>
      </c>
    </row>
    <row r="64" spans="2:8" ht="13" x14ac:dyDescent="0.2"/>
  </sheetData>
  <sheetProtection algorithmName="SHA-512" hashValue="f89D48LehelWiUs+wRlmcq9yE9BrLEnVPmBVmUpGr7XbQtCR1CyQIvPpwmiSXjsK04OYg9JJPqrkkORcyjKaCg==" saltValue="lxGMLdV8RY8Z2SnJB2J8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67221</v>
      </c>
      <c r="E3" s="142"/>
      <c r="F3" s="143">
        <v>92632</v>
      </c>
      <c r="G3" s="144"/>
      <c r="H3" s="145"/>
    </row>
    <row r="4" spans="1:8" x14ac:dyDescent="0.2">
      <c r="A4" s="146"/>
      <c r="B4" s="147"/>
      <c r="C4" s="148"/>
      <c r="D4" s="149">
        <v>23142</v>
      </c>
      <c r="E4" s="150"/>
      <c r="F4" s="151">
        <v>47978</v>
      </c>
      <c r="G4" s="152"/>
      <c r="H4" s="153"/>
    </row>
    <row r="5" spans="1:8" x14ac:dyDescent="0.2">
      <c r="A5" s="134" t="s">
        <v>522</v>
      </c>
      <c r="B5" s="139"/>
      <c r="C5" s="140"/>
      <c r="D5" s="141">
        <v>58884</v>
      </c>
      <c r="E5" s="142"/>
      <c r="F5" s="143">
        <v>71279</v>
      </c>
      <c r="G5" s="144"/>
      <c r="H5" s="145"/>
    </row>
    <row r="6" spans="1:8" x14ac:dyDescent="0.2">
      <c r="A6" s="146"/>
      <c r="B6" s="147"/>
      <c r="C6" s="148"/>
      <c r="D6" s="149">
        <v>27871</v>
      </c>
      <c r="E6" s="150"/>
      <c r="F6" s="151">
        <v>36731</v>
      </c>
      <c r="G6" s="152"/>
      <c r="H6" s="153"/>
    </row>
    <row r="7" spans="1:8" x14ac:dyDescent="0.2">
      <c r="A7" s="134" t="s">
        <v>523</v>
      </c>
      <c r="B7" s="139"/>
      <c r="C7" s="140"/>
      <c r="D7" s="141">
        <v>75001</v>
      </c>
      <c r="E7" s="142"/>
      <c r="F7" s="143">
        <v>74994</v>
      </c>
      <c r="G7" s="144"/>
      <c r="H7" s="145"/>
    </row>
    <row r="8" spans="1:8" x14ac:dyDescent="0.2">
      <c r="A8" s="146"/>
      <c r="B8" s="147"/>
      <c r="C8" s="148"/>
      <c r="D8" s="149">
        <v>42809</v>
      </c>
      <c r="E8" s="150"/>
      <c r="F8" s="151">
        <v>36188</v>
      </c>
      <c r="G8" s="152"/>
      <c r="H8" s="153"/>
    </row>
    <row r="9" spans="1:8" x14ac:dyDescent="0.2">
      <c r="A9" s="134" t="s">
        <v>524</v>
      </c>
      <c r="B9" s="139"/>
      <c r="C9" s="140"/>
      <c r="D9" s="141">
        <v>84216</v>
      </c>
      <c r="E9" s="142"/>
      <c r="F9" s="143">
        <v>71849</v>
      </c>
      <c r="G9" s="144"/>
      <c r="H9" s="145"/>
    </row>
    <row r="10" spans="1:8" x14ac:dyDescent="0.2">
      <c r="A10" s="146"/>
      <c r="B10" s="147"/>
      <c r="C10" s="148"/>
      <c r="D10" s="149">
        <v>53991</v>
      </c>
      <c r="E10" s="150"/>
      <c r="F10" s="151">
        <v>36144</v>
      </c>
      <c r="G10" s="152"/>
      <c r="H10" s="153"/>
    </row>
    <row r="11" spans="1:8" x14ac:dyDescent="0.2">
      <c r="A11" s="134" t="s">
        <v>525</v>
      </c>
      <c r="B11" s="139"/>
      <c r="C11" s="140"/>
      <c r="D11" s="141">
        <v>84614</v>
      </c>
      <c r="E11" s="142"/>
      <c r="F11" s="143">
        <v>82962</v>
      </c>
      <c r="G11" s="144"/>
      <c r="H11" s="145"/>
    </row>
    <row r="12" spans="1:8" x14ac:dyDescent="0.2">
      <c r="A12" s="146"/>
      <c r="B12" s="147"/>
      <c r="C12" s="154"/>
      <c r="D12" s="149">
        <v>42911</v>
      </c>
      <c r="E12" s="150"/>
      <c r="F12" s="151">
        <v>42835</v>
      </c>
      <c r="G12" s="152"/>
      <c r="H12" s="153"/>
    </row>
    <row r="13" spans="1:8" x14ac:dyDescent="0.2">
      <c r="A13" s="134"/>
      <c r="B13" s="139"/>
      <c r="C13" s="140"/>
      <c r="D13" s="141">
        <v>73987</v>
      </c>
      <c r="E13" s="142"/>
      <c r="F13" s="143">
        <v>78743</v>
      </c>
      <c r="G13" s="155"/>
      <c r="H13" s="145"/>
    </row>
    <row r="14" spans="1:8" x14ac:dyDescent="0.2">
      <c r="A14" s="146"/>
      <c r="B14" s="147"/>
      <c r="C14" s="148"/>
      <c r="D14" s="149">
        <v>38145</v>
      </c>
      <c r="E14" s="150"/>
      <c r="F14" s="151">
        <v>39975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5.58</v>
      </c>
      <c r="C19" s="156">
        <f>ROUND(VALUE(SUBSTITUTE(実質収支比率等に係る経年分析!G$48,"▲","-")),2)</f>
        <v>6.19</v>
      </c>
      <c r="D19" s="156">
        <f>ROUND(VALUE(SUBSTITUTE(実質収支比率等に係る経年分析!H$48,"▲","-")),2)</f>
        <v>6.62</v>
      </c>
      <c r="E19" s="156">
        <f>ROUND(VALUE(SUBSTITUTE(実質収支比率等に係る経年分析!I$48,"▲","-")),2)</f>
        <v>7.39</v>
      </c>
      <c r="F19" s="156">
        <f>ROUND(VALUE(SUBSTITUTE(実質収支比率等に係る経年分析!J$48,"▲","-")),2)</f>
        <v>7.04</v>
      </c>
    </row>
    <row r="20" spans="1:11" x14ac:dyDescent="0.2">
      <c r="A20" s="156" t="s">
        <v>53</v>
      </c>
      <c r="B20" s="156">
        <f>ROUND(VALUE(SUBSTITUTE(実質収支比率等に係る経年分析!F$47,"▲","-")),2)</f>
        <v>29.63</v>
      </c>
      <c r="C20" s="156">
        <f>ROUND(VALUE(SUBSTITUTE(実質収支比率等に係る経年分析!G$47,"▲","-")),2)</f>
        <v>27.03</v>
      </c>
      <c r="D20" s="156">
        <f>ROUND(VALUE(SUBSTITUTE(実質収支比率等に係る経年分析!H$47,"▲","-")),2)</f>
        <v>24.59</v>
      </c>
      <c r="E20" s="156">
        <f>ROUND(VALUE(SUBSTITUTE(実質収支比率等に係る経年分析!I$47,"▲","-")),2)</f>
        <v>22.01</v>
      </c>
      <c r="F20" s="156">
        <f>ROUND(VALUE(SUBSTITUTE(実質収支比率等に係る経年分析!J$47,"▲","-")),2)</f>
        <v>24.46</v>
      </c>
    </row>
    <row r="21" spans="1:11" x14ac:dyDescent="0.2">
      <c r="A21" s="156" t="s">
        <v>54</v>
      </c>
      <c r="B21" s="156">
        <f>IF(ISNUMBER(VALUE(SUBSTITUTE(実質収支比率等に係る経年分析!F$49,"▲","-"))),ROUND(VALUE(SUBSTITUTE(実質収支比率等に係る経年分析!F$49,"▲","-")),2),NA())</f>
        <v>-2.74</v>
      </c>
      <c r="C21" s="156">
        <f>IF(ISNUMBER(VALUE(SUBSTITUTE(実質収支比率等に係る経年分析!G$49,"▲","-"))),ROUND(VALUE(SUBSTITUTE(実質収支比率等に係る経年分析!G$49,"▲","-")),2),NA())</f>
        <v>7.0000000000000007E-2</v>
      </c>
      <c r="D21" s="156">
        <f>IF(ISNUMBER(VALUE(SUBSTITUTE(実質収支比率等に係る経年分析!H$49,"▲","-"))),ROUND(VALUE(SUBSTITUTE(実質収支比率等に係る経年分析!H$49,"▲","-")),2),NA())</f>
        <v>-2.77</v>
      </c>
      <c r="E21" s="156">
        <f>IF(ISNUMBER(VALUE(SUBSTITUTE(実質収支比率等に係る経年分析!I$49,"▲","-"))),ROUND(VALUE(SUBSTITUTE(実質収支比率等に係る経年分析!I$49,"▲","-")),2),NA())</f>
        <v>-1.51</v>
      </c>
      <c r="F21" s="156">
        <f>IF(ISNUMBER(VALUE(SUBSTITUTE(実質収支比率等に係る経年分析!J$49,"▲","-"))),ROUND(VALUE(SUBSTITUTE(実質収支比率等に係る経年分析!J$49,"▲","-")),2),NA())</f>
        <v>2.25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能代市後期高齢者医療特別会計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能代市簡易水道事業会計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能代市国民健康保険特別会計（事業勘定）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能代市工業用水道事業会計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能代市介護保険特別会計（保険事業勘定）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v>
      </c>
    </row>
    <row r="34" spans="1:16" x14ac:dyDescent="0.2">
      <c r="A34" s="157" t="str">
        <f>IF(連結実質赤字比率に係る赤字・黒字の構成分析!C$36="",NA(),連結実質赤字比率に係る赤字・黒字の構成分析!C$36)</f>
        <v>能代市水道事業会計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7.03</v>
      </c>
    </row>
    <row r="36" spans="1:16" x14ac:dyDescent="0.2">
      <c r="A36" s="157" t="str">
        <f>IF(連結実質赤字比率に係る赤字・黒字の構成分析!C$34="",NA(),連結実質赤字比率に係る赤字・黒字の構成分析!C$34)</f>
        <v>能代市下水道事業会計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10.46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3011</v>
      </c>
      <c r="E42" s="158"/>
      <c r="F42" s="158"/>
      <c r="G42" s="158">
        <f>'実質公債費比率（分子）の構造'!L$52</f>
        <v>3082</v>
      </c>
      <c r="H42" s="158"/>
      <c r="I42" s="158"/>
      <c r="J42" s="158">
        <f>'実質公債費比率（分子）の構造'!M$52</f>
        <v>3051</v>
      </c>
      <c r="K42" s="158"/>
      <c r="L42" s="158"/>
      <c r="M42" s="158">
        <f>'実質公債費比率（分子）の構造'!N$52</f>
        <v>3107</v>
      </c>
      <c r="N42" s="158"/>
      <c r="O42" s="158"/>
      <c r="P42" s="158">
        <f>'実質公債費比率（分子）の構造'!O$52</f>
        <v>3096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14</v>
      </c>
      <c r="F44" s="158"/>
      <c r="G44" s="158"/>
      <c r="H44" s="158">
        <f>'実質公債費比率（分子）の構造'!M$50</f>
        <v>4</v>
      </c>
      <c r="I44" s="158"/>
      <c r="J44" s="158"/>
      <c r="K44" s="158">
        <f>'実質公債費比率（分子）の構造'!N$50</f>
        <v>5</v>
      </c>
      <c r="L44" s="158"/>
      <c r="M44" s="158"/>
      <c r="N44" s="158">
        <f>'実質公債費比率（分子）の構造'!O$50</f>
        <v>2</v>
      </c>
      <c r="O44" s="158"/>
      <c r="P44" s="158"/>
    </row>
    <row r="45" spans="1:16" x14ac:dyDescent="0.2">
      <c r="A45" s="158" t="s">
        <v>63</v>
      </c>
      <c r="B45" s="158">
        <f>'実質公債費比率（分子）の構造'!K$49</f>
        <v>2</v>
      </c>
      <c r="C45" s="158"/>
      <c r="D45" s="158"/>
      <c r="E45" s="158">
        <f>'実質公債費比率（分子）の構造'!L$49</f>
        <v>2</v>
      </c>
      <c r="F45" s="158"/>
      <c r="G45" s="158"/>
      <c r="H45" s="158">
        <f>'実質公債費比率（分子）の構造'!M$49</f>
        <v>2</v>
      </c>
      <c r="I45" s="158"/>
      <c r="J45" s="158"/>
      <c r="K45" s="158">
        <f>'実質公債費比率（分子）の構造'!N$49</f>
        <v>2</v>
      </c>
      <c r="L45" s="158"/>
      <c r="M45" s="158"/>
      <c r="N45" s="158" t="str">
        <f>'実質公債費比率（分子）の構造'!O$49</f>
        <v>-</v>
      </c>
      <c r="O45" s="158"/>
      <c r="P45" s="158"/>
    </row>
    <row r="46" spans="1:16" x14ac:dyDescent="0.2">
      <c r="A46" s="158" t="s">
        <v>64</v>
      </c>
      <c r="B46" s="158">
        <f>'実質公債費比率（分子）の構造'!K$48</f>
        <v>667</v>
      </c>
      <c r="C46" s="158"/>
      <c r="D46" s="158"/>
      <c r="E46" s="158">
        <f>'実質公債費比率（分子）の構造'!L$48</f>
        <v>682</v>
      </c>
      <c r="F46" s="158"/>
      <c r="G46" s="158"/>
      <c r="H46" s="158">
        <f>'実質公債費比率（分子）の構造'!M$48</f>
        <v>706</v>
      </c>
      <c r="I46" s="158"/>
      <c r="J46" s="158"/>
      <c r="K46" s="158">
        <f>'実質公債費比率（分子）の構造'!N$48</f>
        <v>741</v>
      </c>
      <c r="L46" s="158"/>
      <c r="M46" s="158"/>
      <c r="N46" s="158">
        <f>'実質公債費比率（分子）の構造'!O$48</f>
        <v>707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3360</v>
      </c>
      <c r="C49" s="158"/>
      <c r="D49" s="158"/>
      <c r="E49" s="158">
        <f>'実質公債費比率（分子）の構造'!L$45</f>
        <v>3478</v>
      </c>
      <c r="F49" s="158"/>
      <c r="G49" s="158"/>
      <c r="H49" s="158">
        <f>'実質公債費比率（分子）の構造'!M$45</f>
        <v>3547</v>
      </c>
      <c r="I49" s="158"/>
      <c r="J49" s="158"/>
      <c r="K49" s="158">
        <f>'実質公債費比率（分子）の構造'!N$45</f>
        <v>3678</v>
      </c>
      <c r="L49" s="158"/>
      <c r="M49" s="158"/>
      <c r="N49" s="158">
        <f>'実質公債費比率（分子）の構造'!O$45</f>
        <v>3688</v>
      </c>
      <c r="O49" s="158"/>
      <c r="P49" s="158"/>
    </row>
    <row r="50" spans="1:16" x14ac:dyDescent="0.2">
      <c r="A50" s="158" t="s">
        <v>67</v>
      </c>
      <c r="B50" s="158" t="e">
        <f>NA()</f>
        <v>#N/A</v>
      </c>
      <c r="C50" s="158">
        <f>IF(ISNUMBER('実質公債費比率（分子）の構造'!K$53),'実質公債費比率（分子）の構造'!K$53,NA())</f>
        <v>1018</v>
      </c>
      <c r="D50" s="158" t="e">
        <f>NA()</f>
        <v>#N/A</v>
      </c>
      <c r="E50" s="158" t="e">
        <f>NA()</f>
        <v>#N/A</v>
      </c>
      <c r="F50" s="158">
        <f>IF(ISNUMBER('実質公債費比率（分子）の構造'!L$53),'実質公債費比率（分子）の構造'!L$53,NA())</f>
        <v>1094</v>
      </c>
      <c r="G50" s="158" t="e">
        <f>NA()</f>
        <v>#N/A</v>
      </c>
      <c r="H50" s="158" t="e">
        <f>NA()</f>
        <v>#N/A</v>
      </c>
      <c r="I50" s="158">
        <f>IF(ISNUMBER('実質公債費比率（分子）の構造'!M$53),'実質公債費比率（分子）の構造'!M$53,NA())</f>
        <v>1208</v>
      </c>
      <c r="J50" s="158" t="e">
        <f>NA()</f>
        <v>#N/A</v>
      </c>
      <c r="K50" s="158" t="e">
        <f>NA()</f>
        <v>#N/A</v>
      </c>
      <c r="L50" s="158">
        <f>IF(ISNUMBER('実質公債費比率（分子）の構造'!N$53),'実質公債費比率（分子）の構造'!N$53,NA())</f>
        <v>1319</v>
      </c>
      <c r="M50" s="158" t="e">
        <f>NA()</f>
        <v>#N/A</v>
      </c>
      <c r="N50" s="158" t="e">
        <f>NA()</f>
        <v>#N/A</v>
      </c>
      <c r="O50" s="158">
        <f>IF(ISNUMBER('実質公債費比率（分子）の構造'!O$53),'実質公債費比率（分子）の構造'!O$53,NA())</f>
        <v>1301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30147</v>
      </c>
      <c r="E56" s="157"/>
      <c r="F56" s="157"/>
      <c r="G56" s="157">
        <f>'将来負担比率（分子）の構造'!J$52</f>
        <v>29152</v>
      </c>
      <c r="H56" s="157"/>
      <c r="I56" s="157"/>
      <c r="J56" s="157">
        <f>'将来負担比率（分子）の構造'!K$52</f>
        <v>28279</v>
      </c>
      <c r="K56" s="157"/>
      <c r="L56" s="157"/>
      <c r="M56" s="157">
        <f>'将来負担比率（分子）の構造'!L$52</f>
        <v>26707</v>
      </c>
      <c r="N56" s="157"/>
      <c r="O56" s="157"/>
      <c r="P56" s="157">
        <f>'将来負担比率（分子）の構造'!M$52</f>
        <v>25873</v>
      </c>
    </row>
    <row r="57" spans="1:16" x14ac:dyDescent="0.2">
      <c r="A57" s="157" t="s">
        <v>42</v>
      </c>
      <c r="B57" s="157"/>
      <c r="C57" s="157"/>
      <c r="D57" s="157">
        <f>'将来負担比率（分子）の構造'!I$51</f>
        <v>1440</v>
      </c>
      <c r="E57" s="157"/>
      <c r="F57" s="157"/>
      <c r="G57" s="157">
        <f>'将来負担比率（分子）の構造'!J$51</f>
        <v>1073</v>
      </c>
      <c r="H57" s="157"/>
      <c r="I57" s="157"/>
      <c r="J57" s="157">
        <f>'将来負担比率（分子）の構造'!K$51</f>
        <v>1141</v>
      </c>
      <c r="K57" s="157"/>
      <c r="L57" s="157"/>
      <c r="M57" s="157">
        <f>'将来負担比率（分子）の構造'!L$51</f>
        <v>1188</v>
      </c>
      <c r="N57" s="157"/>
      <c r="O57" s="157"/>
      <c r="P57" s="157">
        <f>'将来負担比率（分子）の構造'!M$51</f>
        <v>1536</v>
      </c>
    </row>
    <row r="58" spans="1:16" x14ac:dyDescent="0.2">
      <c r="A58" s="157" t="s">
        <v>41</v>
      </c>
      <c r="B58" s="157"/>
      <c r="C58" s="157"/>
      <c r="D58" s="157">
        <f>'将来負担比率（分子）の構造'!I$50</f>
        <v>9466</v>
      </c>
      <c r="E58" s="157"/>
      <c r="F58" s="157"/>
      <c r="G58" s="157">
        <f>'将来負担比率（分子）の構造'!J$50</f>
        <v>9365</v>
      </c>
      <c r="H58" s="157"/>
      <c r="I58" s="157"/>
      <c r="J58" s="157">
        <f>'将来負担比率（分子）の構造'!K$50</f>
        <v>8605</v>
      </c>
      <c r="K58" s="157"/>
      <c r="L58" s="157"/>
      <c r="M58" s="157">
        <f>'将来負担比率（分子）の構造'!L$50</f>
        <v>7723</v>
      </c>
      <c r="N58" s="157"/>
      <c r="O58" s="157"/>
      <c r="P58" s="157">
        <f>'将来負担比率（分子）の構造'!M$50</f>
        <v>8220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2945</v>
      </c>
      <c r="C62" s="157"/>
      <c r="D62" s="157"/>
      <c r="E62" s="157">
        <f>'将来負担比率（分子）の構造'!J$45</f>
        <v>3072</v>
      </c>
      <c r="F62" s="157"/>
      <c r="G62" s="157"/>
      <c r="H62" s="157">
        <f>'将来負担比率（分子）の構造'!K$45</f>
        <v>3224</v>
      </c>
      <c r="I62" s="157"/>
      <c r="J62" s="157"/>
      <c r="K62" s="157">
        <f>'将来負担比率（分子）の構造'!L$45</f>
        <v>3085</v>
      </c>
      <c r="L62" s="157"/>
      <c r="M62" s="157"/>
      <c r="N62" s="157">
        <f>'将来負担比率（分子）の構造'!M$45</f>
        <v>3169</v>
      </c>
      <c r="O62" s="157"/>
      <c r="P62" s="157"/>
    </row>
    <row r="63" spans="1:16" x14ac:dyDescent="0.2">
      <c r="A63" s="157" t="s">
        <v>34</v>
      </c>
      <c r="B63" s="157">
        <f>'将来負担比率（分子）の構造'!I$44</f>
        <v>5</v>
      </c>
      <c r="C63" s="157"/>
      <c r="D63" s="157"/>
      <c r="E63" s="157">
        <f>'将来負担比率（分子）の構造'!J$44</f>
        <v>4</v>
      </c>
      <c r="F63" s="157"/>
      <c r="G63" s="157"/>
      <c r="H63" s="157">
        <f>'将来負担比率（分子）の構造'!K$44</f>
        <v>2</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10666</v>
      </c>
      <c r="C64" s="157"/>
      <c r="D64" s="157"/>
      <c r="E64" s="157">
        <f>'将来負担比率（分子）の構造'!J$43</f>
        <v>10471</v>
      </c>
      <c r="F64" s="157"/>
      <c r="G64" s="157"/>
      <c r="H64" s="157">
        <f>'将来負担比率（分子）の構造'!K$43</f>
        <v>11412</v>
      </c>
      <c r="I64" s="157"/>
      <c r="J64" s="157"/>
      <c r="K64" s="157">
        <f>'将来負担比率（分子）の構造'!L$43</f>
        <v>11604</v>
      </c>
      <c r="L64" s="157"/>
      <c r="M64" s="157"/>
      <c r="N64" s="157">
        <f>'将来負担比率（分子）の構造'!M$43</f>
        <v>11451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31783</v>
      </c>
      <c r="C66" s="157"/>
      <c r="D66" s="157"/>
      <c r="E66" s="157">
        <f>'将来負担比率（分子）の構造'!J$41</f>
        <v>31024</v>
      </c>
      <c r="F66" s="157"/>
      <c r="G66" s="157"/>
      <c r="H66" s="157">
        <f>'将来負担比率（分子）の構造'!K$41</f>
        <v>29975</v>
      </c>
      <c r="I66" s="157"/>
      <c r="J66" s="157"/>
      <c r="K66" s="157">
        <f>'将来負担比率（分子）の構造'!L$41</f>
        <v>29304</v>
      </c>
      <c r="L66" s="157"/>
      <c r="M66" s="157"/>
      <c r="N66" s="157">
        <f>'将来負担比率（分子）の構造'!M$41</f>
        <v>30879</v>
      </c>
      <c r="O66" s="157"/>
      <c r="P66" s="157"/>
    </row>
    <row r="67" spans="1:16" x14ac:dyDescent="0.2">
      <c r="A67" s="157" t="s">
        <v>71</v>
      </c>
      <c r="B67" s="157" t="e">
        <f>NA()</f>
        <v>#N/A</v>
      </c>
      <c r="C67" s="157">
        <f>IF(ISNUMBER('将来負担比率（分子）の構造'!I$53), IF('将来負担比率（分子）の構造'!I$53 &lt; 0, 0, '将来負担比率（分子）の構造'!I$53), NA())</f>
        <v>4346</v>
      </c>
      <c r="D67" s="157" t="e">
        <f>NA()</f>
        <v>#N/A</v>
      </c>
      <c r="E67" s="157" t="e">
        <f>NA()</f>
        <v>#N/A</v>
      </c>
      <c r="F67" s="157">
        <f>IF(ISNUMBER('将来負担比率（分子）の構造'!J$53), IF('将来負担比率（分子）の構造'!J$53 &lt; 0, 0, '将来負担比率（分子）の構造'!J$53), NA())</f>
        <v>4980</v>
      </c>
      <c r="G67" s="157" t="e">
        <f>NA()</f>
        <v>#N/A</v>
      </c>
      <c r="H67" s="157" t="e">
        <f>NA()</f>
        <v>#N/A</v>
      </c>
      <c r="I67" s="157">
        <f>IF(ISNUMBER('将来負担比率（分子）の構造'!K$53), IF('将来負担比率（分子）の構造'!K$53 &lt; 0, 0, '将来負担比率（分子）の構造'!K$53), NA())</f>
        <v>6589</v>
      </c>
      <c r="J67" s="157" t="e">
        <f>NA()</f>
        <v>#N/A</v>
      </c>
      <c r="K67" s="157" t="e">
        <f>NA()</f>
        <v>#N/A</v>
      </c>
      <c r="L67" s="157">
        <f>IF(ISNUMBER('将来負担比率（分子）の構造'!L$53), IF('将来負担比率（分子）の構造'!L$53 &lt; 0, 0, '将来負担比率（分子）の構造'!L$53), NA())</f>
        <v>8375</v>
      </c>
      <c r="M67" s="157" t="e">
        <f>NA()</f>
        <v>#N/A</v>
      </c>
      <c r="N67" s="157" t="e">
        <f>NA()</f>
        <v>#N/A</v>
      </c>
      <c r="O67" s="157">
        <f>IF(ISNUMBER('将来負担比率（分子）の構造'!M$53), IF('将来負担比率（分子）の構造'!M$53 &lt; 0, 0, '将来負担比率（分子）の構造'!M$53), NA())</f>
        <v>9868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4087</v>
      </c>
      <c r="C72" s="161">
        <f>基金残高に係る経年分析!G55</f>
        <v>3694</v>
      </c>
      <c r="D72" s="161">
        <f>基金残高に係る経年分析!H55</f>
        <v>4126</v>
      </c>
    </row>
    <row r="73" spans="1:16" x14ac:dyDescent="0.2">
      <c r="A73" s="160" t="s">
        <v>74</v>
      </c>
      <c r="B73" s="161">
        <f>基金残高に係る経年分析!F56</f>
        <v>1963</v>
      </c>
      <c r="C73" s="161">
        <f>基金残高に係る経年分析!G56</f>
        <v>1641</v>
      </c>
      <c r="D73" s="161">
        <f>基金残高に係る経年分析!H56</f>
        <v>1535</v>
      </c>
    </row>
    <row r="74" spans="1:16" x14ac:dyDescent="0.2">
      <c r="A74" s="160" t="s">
        <v>75</v>
      </c>
      <c r="B74" s="161">
        <f>基金残高に係る経年分析!F57</f>
        <v>2083</v>
      </c>
      <c r="C74" s="161">
        <f>基金残高に係る経年分析!G57</f>
        <v>1741</v>
      </c>
      <c r="D74" s="161">
        <f>基金残高に係る経年分析!H57</f>
        <v>1636</v>
      </c>
    </row>
  </sheetData>
  <sheetProtection algorithmName="SHA-512" hashValue="oy0lJKakcMlB45BU3k7NAUx5wyb+cdoi8DV09n5+v9JwKJhYgP7JM2g6q2m+inowp3yAoWlfeO4kB7tx0FGYHQ==" saltValue="8l+x5UDY9SALQL8ezyl0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7537579</v>
      </c>
      <c r="S5" s="600"/>
      <c r="T5" s="600"/>
      <c r="U5" s="600"/>
      <c r="V5" s="600"/>
      <c r="W5" s="600"/>
      <c r="X5" s="600"/>
      <c r="Y5" s="601"/>
      <c r="Z5" s="602">
        <v>20.399999999999999</v>
      </c>
      <c r="AA5" s="602"/>
      <c r="AB5" s="602"/>
      <c r="AC5" s="602"/>
      <c r="AD5" s="603">
        <v>7537579</v>
      </c>
      <c r="AE5" s="603"/>
      <c r="AF5" s="603"/>
      <c r="AG5" s="603"/>
      <c r="AH5" s="603"/>
      <c r="AI5" s="603"/>
      <c r="AJ5" s="603"/>
      <c r="AK5" s="603"/>
      <c r="AL5" s="604">
        <v>43.7</v>
      </c>
      <c r="AM5" s="605"/>
      <c r="AN5" s="605"/>
      <c r="AO5" s="606"/>
      <c r="AP5" s="596" t="s">
        <v>216</v>
      </c>
      <c r="AQ5" s="597"/>
      <c r="AR5" s="597"/>
      <c r="AS5" s="597"/>
      <c r="AT5" s="597"/>
      <c r="AU5" s="597"/>
      <c r="AV5" s="597"/>
      <c r="AW5" s="597"/>
      <c r="AX5" s="597"/>
      <c r="AY5" s="597"/>
      <c r="AZ5" s="597"/>
      <c r="BA5" s="597"/>
      <c r="BB5" s="597"/>
      <c r="BC5" s="597"/>
      <c r="BD5" s="597"/>
      <c r="BE5" s="597"/>
      <c r="BF5" s="598"/>
      <c r="BG5" s="610">
        <v>7535790</v>
      </c>
      <c r="BH5" s="611"/>
      <c r="BI5" s="611"/>
      <c r="BJ5" s="611"/>
      <c r="BK5" s="611"/>
      <c r="BL5" s="611"/>
      <c r="BM5" s="611"/>
      <c r="BN5" s="612"/>
      <c r="BO5" s="613">
        <v>100</v>
      </c>
      <c r="BP5" s="613"/>
      <c r="BQ5" s="613"/>
      <c r="BR5" s="613"/>
      <c r="BS5" s="614">
        <v>139406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356496</v>
      </c>
      <c r="S6" s="611"/>
      <c r="T6" s="611"/>
      <c r="U6" s="611"/>
      <c r="V6" s="611"/>
      <c r="W6" s="611"/>
      <c r="X6" s="611"/>
      <c r="Y6" s="612"/>
      <c r="Z6" s="613">
        <v>1</v>
      </c>
      <c r="AA6" s="613"/>
      <c r="AB6" s="613"/>
      <c r="AC6" s="613"/>
      <c r="AD6" s="614">
        <v>356496</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7535790</v>
      </c>
      <c r="BH6" s="611"/>
      <c r="BI6" s="611"/>
      <c r="BJ6" s="611"/>
      <c r="BK6" s="611"/>
      <c r="BL6" s="611"/>
      <c r="BM6" s="611"/>
      <c r="BN6" s="612"/>
      <c r="BO6" s="613">
        <v>100</v>
      </c>
      <c r="BP6" s="613"/>
      <c r="BQ6" s="613"/>
      <c r="BR6" s="613"/>
      <c r="BS6" s="614">
        <v>139406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208087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208070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1741</v>
      </c>
      <c r="S7" s="611"/>
      <c r="T7" s="611"/>
      <c r="U7" s="611"/>
      <c r="V7" s="611"/>
      <c r="W7" s="611"/>
      <c r="X7" s="611"/>
      <c r="Y7" s="612"/>
      <c r="Z7" s="613">
        <v>0</v>
      </c>
      <c r="AA7" s="613"/>
      <c r="AB7" s="613"/>
      <c r="AC7" s="613"/>
      <c r="AD7" s="614">
        <v>1741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2427683</v>
      </c>
      <c r="BH7" s="611"/>
      <c r="BI7" s="611"/>
      <c r="BJ7" s="611"/>
      <c r="BK7" s="611"/>
      <c r="BL7" s="611"/>
      <c r="BM7" s="611"/>
      <c r="BN7" s="612"/>
      <c r="BO7" s="613">
        <v>32.200000000000003</v>
      </c>
      <c r="BP7" s="613"/>
      <c r="BQ7" s="613"/>
      <c r="BR7" s="613"/>
      <c r="BS7" s="614">
        <v>139406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4136308</v>
      </c>
      <c r="CS7" s="611"/>
      <c r="CT7" s="611"/>
      <c r="CU7" s="611"/>
      <c r="CV7" s="611"/>
      <c r="CW7" s="611"/>
      <c r="CX7" s="611"/>
      <c r="CY7" s="612"/>
      <c r="CZ7" s="613">
        <v>11.6</v>
      </c>
      <c r="DA7" s="613"/>
      <c r="DB7" s="613"/>
      <c r="DC7" s="613"/>
      <c r="DD7" s="619">
        <v>34727</v>
      </c>
      <c r="DE7" s="611"/>
      <c r="DF7" s="611"/>
      <c r="DG7" s="611"/>
      <c r="DH7" s="611"/>
      <c r="DI7" s="611"/>
      <c r="DJ7" s="611"/>
      <c r="DK7" s="611"/>
      <c r="DL7" s="611"/>
      <c r="DM7" s="611"/>
      <c r="DN7" s="611"/>
      <c r="DO7" s="611"/>
      <c r="DP7" s="612"/>
      <c r="DQ7" s="619">
        <v>3383414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21265</v>
      </c>
      <c r="S8" s="611"/>
      <c r="T8" s="611"/>
      <c r="U8" s="611"/>
      <c r="V8" s="611"/>
      <c r="W8" s="611"/>
      <c r="X8" s="611"/>
      <c r="Y8" s="612"/>
      <c r="Z8" s="613">
        <v>0.1</v>
      </c>
      <c r="AA8" s="613"/>
      <c r="AB8" s="613"/>
      <c r="AC8" s="613"/>
      <c r="AD8" s="614">
        <v>21265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71145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10806968</v>
      </c>
      <c r="CS8" s="611"/>
      <c r="CT8" s="611"/>
      <c r="CU8" s="611"/>
      <c r="CV8" s="611"/>
      <c r="CW8" s="611"/>
      <c r="CX8" s="611"/>
      <c r="CY8" s="612"/>
      <c r="CZ8" s="613">
        <v>30.3</v>
      </c>
      <c r="DA8" s="613"/>
      <c r="DB8" s="613"/>
      <c r="DC8" s="613"/>
      <c r="DD8" s="619">
        <v>5434</v>
      </c>
      <c r="DE8" s="611"/>
      <c r="DF8" s="611"/>
      <c r="DG8" s="611"/>
      <c r="DH8" s="611"/>
      <c r="DI8" s="611"/>
      <c r="DJ8" s="611"/>
      <c r="DK8" s="611"/>
      <c r="DL8" s="611"/>
      <c r="DM8" s="611"/>
      <c r="DN8" s="611"/>
      <c r="DO8" s="611"/>
      <c r="DP8" s="612"/>
      <c r="DQ8" s="619">
        <v>5595272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32942</v>
      </c>
      <c r="S9" s="611"/>
      <c r="T9" s="611"/>
      <c r="U9" s="611"/>
      <c r="V9" s="611"/>
      <c r="W9" s="611"/>
      <c r="X9" s="611"/>
      <c r="Y9" s="612"/>
      <c r="Z9" s="613">
        <v>0.1</v>
      </c>
      <c r="AA9" s="613"/>
      <c r="AB9" s="613"/>
      <c r="AC9" s="613"/>
      <c r="AD9" s="614">
        <v>32942</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1782075</v>
      </c>
      <c r="BH9" s="611"/>
      <c r="BI9" s="611"/>
      <c r="BJ9" s="611"/>
      <c r="BK9" s="611"/>
      <c r="BL9" s="611"/>
      <c r="BM9" s="611"/>
      <c r="BN9" s="612"/>
      <c r="BO9" s="613">
        <v>23.6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4448820</v>
      </c>
      <c r="CS9" s="611"/>
      <c r="CT9" s="611"/>
      <c r="CU9" s="611"/>
      <c r="CV9" s="611"/>
      <c r="CW9" s="611"/>
      <c r="CX9" s="611"/>
      <c r="CY9" s="612"/>
      <c r="CZ9" s="613">
        <v>12.5</v>
      </c>
      <c r="DA9" s="613"/>
      <c r="DB9" s="613"/>
      <c r="DC9" s="613"/>
      <c r="DD9" s="619">
        <v>13534</v>
      </c>
      <c r="DE9" s="611"/>
      <c r="DF9" s="611"/>
      <c r="DG9" s="611"/>
      <c r="DH9" s="611"/>
      <c r="DI9" s="611"/>
      <c r="DJ9" s="611"/>
      <c r="DK9" s="611"/>
      <c r="DL9" s="611"/>
      <c r="DM9" s="611"/>
      <c r="DN9" s="611"/>
      <c r="DO9" s="611"/>
      <c r="DP9" s="612"/>
      <c r="DQ9" s="619">
        <v>1742281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200472</v>
      </c>
      <c r="BH10" s="611"/>
      <c r="BI10" s="611"/>
      <c r="BJ10" s="611"/>
      <c r="BK10" s="611"/>
      <c r="BL10" s="611"/>
      <c r="BM10" s="611"/>
      <c r="BN10" s="612"/>
      <c r="BO10" s="613">
        <v>2.7</v>
      </c>
      <c r="BP10" s="613"/>
      <c r="BQ10" s="613"/>
      <c r="BR10" s="613"/>
      <c r="BS10" s="614">
        <v>33167</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35012</v>
      </c>
      <c r="CS10" s="611"/>
      <c r="CT10" s="611"/>
      <c r="CU10" s="611"/>
      <c r="CV10" s="611"/>
      <c r="CW10" s="611"/>
      <c r="CX10" s="611"/>
      <c r="CY10" s="612"/>
      <c r="CZ10" s="613">
        <v>0.1</v>
      </c>
      <c r="DA10" s="613"/>
      <c r="DB10" s="613"/>
      <c r="DC10" s="613"/>
      <c r="DD10" s="619">
        <v>1675</v>
      </c>
      <c r="DE10" s="611"/>
      <c r="DF10" s="611"/>
      <c r="DG10" s="611"/>
      <c r="DH10" s="611"/>
      <c r="DI10" s="611"/>
      <c r="DJ10" s="611"/>
      <c r="DK10" s="611"/>
      <c r="DL10" s="611"/>
      <c r="DM10" s="611"/>
      <c r="DN10" s="611"/>
      <c r="DO10" s="611"/>
      <c r="DP10" s="612"/>
      <c r="DQ10" s="619">
        <v>34185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1346339</v>
      </c>
      <c r="S11" s="611"/>
      <c r="T11" s="611"/>
      <c r="U11" s="611"/>
      <c r="V11" s="611"/>
      <c r="W11" s="611"/>
      <c r="X11" s="611"/>
      <c r="Y11" s="612"/>
      <c r="Z11" s="615">
        <v>3.7</v>
      </c>
      <c r="AA11" s="616"/>
      <c r="AB11" s="616"/>
      <c r="AC11" s="622"/>
      <c r="AD11" s="619">
        <v>1346339</v>
      </c>
      <c r="AE11" s="611"/>
      <c r="AF11" s="611"/>
      <c r="AG11" s="611"/>
      <c r="AH11" s="611"/>
      <c r="AI11" s="611"/>
      <c r="AJ11" s="611"/>
      <c r="AK11" s="612"/>
      <c r="AL11" s="615">
        <v>7.8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373991</v>
      </c>
      <c r="BH11" s="611"/>
      <c r="BI11" s="611"/>
      <c r="BJ11" s="611"/>
      <c r="BK11" s="611"/>
      <c r="BL11" s="611"/>
      <c r="BM11" s="611"/>
      <c r="BN11" s="612"/>
      <c r="BO11" s="613">
        <v>5</v>
      </c>
      <c r="BP11" s="613"/>
      <c r="BQ11" s="613"/>
      <c r="BR11" s="613"/>
      <c r="BS11" s="614">
        <v>106239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1286289</v>
      </c>
      <c r="CS11" s="611"/>
      <c r="CT11" s="611"/>
      <c r="CU11" s="611"/>
      <c r="CV11" s="611"/>
      <c r="CW11" s="611"/>
      <c r="CX11" s="611"/>
      <c r="CY11" s="612"/>
      <c r="CZ11" s="613">
        <v>3.6</v>
      </c>
      <c r="DA11" s="613"/>
      <c r="DB11" s="613"/>
      <c r="DC11" s="613"/>
      <c r="DD11" s="619">
        <v>313238</v>
      </c>
      <c r="DE11" s="611"/>
      <c r="DF11" s="611"/>
      <c r="DG11" s="611"/>
      <c r="DH11" s="611"/>
      <c r="DI11" s="611"/>
      <c r="DJ11" s="611"/>
      <c r="DK11" s="611"/>
      <c r="DL11" s="611"/>
      <c r="DM11" s="611"/>
      <c r="DN11" s="611"/>
      <c r="DO11" s="611"/>
      <c r="DP11" s="612"/>
      <c r="DQ11" s="619">
        <v>634319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5</v>
      </c>
      <c r="S12" s="611"/>
      <c r="T12" s="611"/>
      <c r="U12" s="611"/>
      <c r="V12" s="611"/>
      <c r="W12" s="611"/>
      <c r="X12" s="611"/>
      <c r="Y12" s="612"/>
      <c r="Z12" s="613">
        <v>0</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4445691</v>
      </c>
      <c r="BH12" s="611"/>
      <c r="BI12" s="611"/>
      <c r="BJ12" s="611"/>
      <c r="BK12" s="611"/>
      <c r="BL12" s="611"/>
      <c r="BM12" s="611"/>
      <c r="BN12" s="612"/>
      <c r="BO12" s="613">
        <v>59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1602028</v>
      </c>
      <c r="CS12" s="611"/>
      <c r="CT12" s="611"/>
      <c r="CU12" s="611"/>
      <c r="CV12" s="611"/>
      <c r="CW12" s="611"/>
      <c r="CX12" s="611"/>
      <c r="CY12" s="612"/>
      <c r="CZ12" s="613">
        <v>4.5</v>
      </c>
      <c r="DA12" s="613"/>
      <c r="DB12" s="613"/>
      <c r="DC12" s="613"/>
      <c r="DD12" s="619">
        <v>460676</v>
      </c>
      <c r="DE12" s="611"/>
      <c r="DF12" s="611"/>
      <c r="DG12" s="611"/>
      <c r="DH12" s="611"/>
      <c r="DI12" s="611"/>
      <c r="DJ12" s="611"/>
      <c r="DK12" s="611"/>
      <c r="DL12" s="611"/>
      <c r="DM12" s="611"/>
      <c r="DN12" s="611"/>
      <c r="DO12" s="611"/>
      <c r="DP12" s="612"/>
      <c r="DQ12" s="619">
        <v>734355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4434636</v>
      </c>
      <c r="BH13" s="611"/>
      <c r="BI13" s="611"/>
      <c r="BJ13" s="611"/>
      <c r="BK13" s="611"/>
      <c r="BL13" s="611"/>
      <c r="BM13" s="611"/>
      <c r="BN13" s="612"/>
      <c r="BO13" s="613">
        <v>58.8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4100836</v>
      </c>
      <c r="CS13" s="611"/>
      <c r="CT13" s="611"/>
      <c r="CU13" s="611"/>
      <c r="CV13" s="611"/>
      <c r="CW13" s="611"/>
      <c r="CX13" s="611"/>
      <c r="CY13" s="612"/>
      <c r="CZ13" s="613">
        <v>11.5</v>
      </c>
      <c r="DA13" s="613"/>
      <c r="DB13" s="613"/>
      <c r="DC13" s="613"/>
      <c r="DD13" s="619">
        <v>2044873</v>
      </c>
      <c r="DE13" s="611"/>
      <c r="DF13" s="611"/>
      <c r="DG13" s="611"/>
      <c r="DH13" s="611"/>
      <c r="DI13" s="611"/>
      <c r="DJ13" s="611"/>
      <c r="DK13" s="611"/>
      <c r="DL13" s="611"/>
      <c r="DM13" s="611"/>
      <c r="DN13" s="611"/>
      <c r="DO13" s="611"/>
      <c r="DP13" s="612"/>
      <c r="DQ13" s="619">
        <v>2128474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205221</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1164470</v>
      </c>
      <c r="CS14" s="611"/>
      <c r="CT14" s="611"/>
      <c r="CU14" s="611"/>
      <c r="CV14" s="611"/>
      <c r="CW14" s="611"/>
      <c r="CX14" s="611"/>
      <c r="CY14" s="612"/>
      <c r="CZ14" s="613">
        <v>3.3</v>
      </c>
      <c r="DA14" s="613"/>
      <c r="DB14" s="613"/>
      <c r="DC14" s="613"/>
      <c r="DD14" s="619" t="s">
        <v>122</v>
      </c>
      <c r="DE14" s="611"/>
      <c r="DF14" s="611"/>
      <c r="DG14" s="611"/>
      <c r="DH14" s="611"/>
      <c r="DI14" s="611"/>
      <c r="DJ14" s="611"/>
      <c r="DK14" s="611"/>
      <c r="DL14" s="611"/>
      <c r="DM14" s="611"/>
      <c r="DN14" s="611"/>
      <c r="DO14" s="611"/>
      <c r="DP14" s="612"/>
      <c r="DQ14" s="619">
        <v>1160953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19833</v>
      </c>
      <c r="S15" s="611"/>
      <c r="T15" s="611"/>
      <c r="U15" s="611"/>
      <c r="V15" s="611"/>
      <c r="W15" s="611"/>
      <c r="X15" s="611"/>
      <c r="Y15" s="612"/>
      <c r="Z15" s="613">
        <v>0.1</v>
      </c>
      <c r="AA15" s="613"/>
      <c r="AB15" s="613"/>
      <c r="AC15" s="613"/>
      <c r="AD15" s="614">
        <v>19833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457195</v>
      </c>
      <c r="BH15" s="611"/>
      <c r="BI15" s="611"/>
      <c r="BJ15" s="611"/>
      <c r="BK15" s="611"/>
      <c r="BL15" s="611"/>
      <c r="BM15" s="611"/>
      <c r="BN15" s="612"/>
      <c r="BO15" s="613">
        <v>6.1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3780426</v>
      </c>
      <c r="CS15" s="611"/>
      <c r="CT15" s="611"/>
      <c r="CU15" s="611"/>
      <c r="CV15" s="611"/>
      <c r="CW15" s="611"/>
      <c r="CX15" s="611"/>
      <c r="CY15" s="612"/>
      <c r="CZ15" s="613">
        <v>10.6</v>
      </c>
      <c r="DA15" s="613"/>
      <c r="DB15" s="613"/>
      <c r="DC15" s="613"/>
      <c r="DD15" s="619">
        <v>1123585</v>
      </c>
      <c r="DE15" s="611"/>
      <c r="DF15" s="611"/>
      <c r="DG15" s="611"/>
      <c r="DH15" s="611"/>
      <c r="DI15" s="611"/>
      <c r="DJ15" s="611"/>
      <c r="DK15" s="611"/>
      <c r="DL15" s="611"/>
      <c r="DM15" s="611"/>
      <c r="DN15" s="611"/>
      <c r="DO15" s="611"/>
      <c r="DP15" s="612"/>
      <c r="DQ15" s="619">
        <v>2146631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101395</v>
      </c>
      <c r="S16" s="611"/>
      <c r="T16" s="611"/>
      <c r="U16" s="611"/>
      <c r="V16" s="611"/>
      <c r="W16" s="611"/>
      <c r="X16" s="611"/>
      <c r="Y16" s="612"/>
      <c r="Z16" s="613">
        <v>0.3</v>
      </c>
      <c r="AA16" s="613"/>
      <c r="AB16" s="613"/>
      <c r="AC16" s="613"/>
      <c r="AD16" s="614">
        <v>101395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359975</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4263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217521</v>
      </c>
      <c r="S17" s="611"/>
      <c r="T17" s="611"/>
      <c r="U17" s="611"/>
      <c r="V17" s="611"/>
      <c r="W17" s="611"/>
      <c r="X17" s="611"/>
      <c r="Y17" s="612"/>
      <c r="Z17" s="613">
        <v>0.6</v>
      </c>
      <c r="AA17" s="613"/>
      <c r="AB17" s="613"/>
      <c r="AC17" s="613"/>
      <c r="AD17" s="614">
        <v>217521</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3688696</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3611125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29194</v>
      </c>
      <c r="S18" s="611"/>
      <c r="T18" s="611"/>
      <c r="U18" s="611"/>
      <c r="V18" s="611"/>
      <c r="W18" s="611"/>
      <c r="X18" s="611"/>
      <c r="Y18" s="612"/>
      <c r="Z18" s="613">
        <v>0.1</v>
      </c>
      <c r="AA18" s="613"/>
      <c r="AB18" s="613"/>
      <c r="AC18" s="613"/>
      <c r="AD18" s="614">
        <v>29194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183382</v>
      </c>
      <c r="S19" s="611"/>
      <c r="T19" s="611"/>
      <c r="U19" s="611"/>
      <c r="V19" s="611"/>
      <c r="W19" s="611"/>
      <c r="X19" s="611"/>
      <c r="Y19" s="612"/>
      <c r="Z19" s="613">
        <v>0.5</v>
      </c>
      <c r="AA19" s="613"/>
      <c r="AB19" s="613"/>
      <c r="AC19" s="613"/>
      <c r="AD19" s="614">
        <v>183382</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1789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4945</v>
      </c>
      <c r="S20" s="611"/>
      <c r="T20" s="611"/>
      <c r="U20" s="611"/>
      <c r="V20" s="611"/>
      <c r="W20" s="611"/>
      <c r="X20" s="611"/>
      <c r="Y20" s="612"/>
      <c r="Z20" s="613">
        <v>0</v>
      </c>
      <c r="AA20" s="613"/>
      <c r="AB20" s="613"/>
      <c r="AC20" s="613"/>
      <c r="AD20" s="614">
        <v>4945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1789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35617915</v>
      </c>
      <c r="CS20" s="611"/>
      <c r="CT20" s="611"/>
      <c r="CU20" s="611"/>
      <c r="CV20" s="611"/>
      <c r="CW20" s="611"/>
      <c r="CX20" s="611"/>
      <c r="CY20" s="612"/>
      <c r="CZ20" s="613">
        <v>100</v>
      </c>
      <c r="DA20" s="613"/>
      <c r="DB20" s="613"/>
      <c r="DC20" s="613"/>
      <c r="DD20" s="619">
        <v>3997742</v>
      </c>
      <c r="DE20" s="611"/>
      <c r="DF20" s="611"/>
      <c r="DG20" s="611"/>
      <c r="DH20" s="611"/>
      <c r="DI20" s="611"/>
      <c r="DJ20" s="611"/>
      <c r="DK20" s="611"/>
      <c r="DL20" s="611"/>
      <c r="DM20" s="611"/>
      <c r="DN20" s="611"/>
      <c r="DO20" s="611"/>
      <c r="DP20" s="612"/>
      <c r="DQ20" s="619">
        <v>21383342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9174045</v>
      </c>
      <c r="S21" s="611"/>
      <c r="T21" s="611"/>
      <c r="U21" s="611"/>
      <c r="V21" s="611"/>
      <c r="W21" s="611"/>
      <c r="X21" s="611"/>
      <c r="Y21" s="612"/>
      <c r="Z21" s="613">
        <v>24.9</v>
      </c>
      <c r="AA21" s="613"/>
      <c r="AB21" s="613"/>
      <c r="AC21" s="613"/>
      <c r="AD21" s="614">
        <v>7569088</v>
      </c>
      <c r="AE21" s="614"/>
      <c r="AF21" s="614"/>
      <c r="AG21" s="614"/>
      <c r="AH21" s="614"/>
      <c r="AI21" s="614"/>
      <c r="AJ21" s="614"/>
      <c r="AK21" s="614"/>
      <c r="AL21" s="615">
        <v>43.9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1789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7569088</v>
      </c>
      <c r="S22" s="611"/>
      <c r="T22" s="611"/>
      <c r="U22" s="611"/>
      <c r="V22" s="611"/>
      <c r="W22" s="611"/>
      <c r="X22" s="611"/>
      <c r="Y22" s="612"/>
      <c r="Z22" s="613">
        <v>20.5</v>
      </c>
      <c r="AA22" s="613"/>
      <c r="AB22" s="613"/>
      <c r="AC22" s="613"/>
      <c r="AD22" s="614">
        <v>7569088</v>
      </c>
      <c r="AE22" s="614"/>
      <c r="AF22" s="614"/>
      <c r="AG22" s="614"/>
      <c r="AH22" s="614"/>
      <c r="AI22" s="614"/>
      <c r="AJ22" s="614"/>
      <c r="AK22" s="614"/>
      <c r="AL22" s="615">
        <v>43.9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1604957</v>
      </c>
      <c r="S23" s="611"/>
      <c r="T23" s="611"/>
      <c r="U23" s="611"/>
      <c r="V23" s="611"/>
      <c r="W23" s="611"/>
      <c r="X23" s="611"/>
      <c r="Y23" s="612"/>
      <c r="Z23" s="613">
        <v>4.4000000000000004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14154865</v>
      </c>
      <c r="CS24" s="600"/>
      <c r="CT24" s="600"/>
      <c r="CU24" s="600"/>
      <c r="CV24" s="600"/>
      <c r="CW24" s="600"/>
      <c r="CX24" s="600"/>
      <c r="CY24" s="601"/>
      <c r="CZ24" s="604">
        <v>39.700000000000003</v>
      </c>
      <c r="DA24" s="605"/>
      <c r="DB24" s="605"/>
      <c r="DC24" s="621"/>
      <c r="DD24" s="640">
        <v>9557970</v>
      </c>
      <c r="DE24" s="600"/>
      <c r="DF24" s="600"/>
      <c r="DG24" s="600"/>
      <c r="DH24" s="600"/>
      <c r="DI24" s="600"/>
      <c r="DJ24" s="600"/>
      <c r="DK24" s="601"/>
      <c r="DL24" s="640">
        <v>8756365</v>
      </c>
      <c r="DM24" s="600"/>
      <c r="DN24" s="600"/>
      <c r="DO24" s="600"/>
      <c r="DP24" s="600"/>
      <c r="DQ24" s="600"/>
      <c r="DR24" s="600"/>
      <c r="DS24" s="600"/>
      <c r="DT24" s="600"/>
      <c r="DU24" s="600"/>
      <c r="DV24" s="601"/>
      <c r="DW24" s="604">
        <v>50.6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18809161</v>
      </c>
      <c r="S25" s="611"/>
      <c r="T25" s="611"/>
      <c r="U25" s="611"/>
      <c r="V25" s="611"/>
      <c r="W25" s="611"/>
      <c r="X25" s="611"/>
      <c r="Y25" s="612"/>
      <c r="Z25" s="613">
        <v>51</v>
      </c>
      <c r="AA25" s="613"/>
      <c r="AB25" s="613"/>
      <c r="AC25" s="613"/>
      <c r="AD25" s="614">
        <v>17204199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4310805</v>
      </c>
      <c r="CS25" s="643"/>
      <c r="CT25" s="643"/>
      <c r="CU25" s="643"/>
      <c r="CV25" s="643"/>
      <c r="CW25" s="643"/>
      <c r="CX25" s="643"/>
      <c r="CY25" s="644"/>
      <c r="CZ25" s="615">
        <v>12.1</v>
      </c>
      <c r="DA25" s="641"/>
      <c r="DB25" s="641"/>
      <c r="DC25" s="645"/>
      <c r="DD25" s="619">
        <v>4048615</v>
      </c>
      <c r="DE25" s="643"/>
      <c r="DF25" s="643"/>
      <c r="DG25" s="643"/>
      <c r="DH25" s="643"/>
      <c r="DI25" s="643"/>
      <c r="DJ25" s="643"/>
      <c r="DK25" s="644"/>
      <c r="DL25" s="619">
        <v>3676246</v>
      </c>
      <c r="DM25" s="643"/>
      <c r="DN25" s="643"/>
      <c r="DO25" s="643"/>
      <c r="DP25" s="643"/>
      <c r="DQ25" s="643"/>
      <c r="DR25" s="643"/>
      <c r="DS25" s="643"/>
      <c r="DT25" s="643"/>
      <c r="DU25" s="643"/>
      <c r="DV25" s="644"/>
      <c r="DW25" s="615">
        <v>21.2</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4978</v>
      </c>
      <c r="S26" s="611"/>
      <c r="T26" s="611"/>
      <c r="U26" s="611"/>
      <c r="V26" s="611"/>
      <c r="W26" s="611"/>
      <c r="X26" s="611"/>
      <c r="Y26" s="612"/>
      <c r="Z26" s="613">
        <v>0</v>
      </c>
      <c r="AA26" s="613"/>
      <c r="AB26" s="613"/>
      <c r="AC26" s="613"/>
      <c r="AD26" s="614">
        <v>4978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2474448</v>
      </c>
      <c r="CS26" s="611"/>
      <c r="CT26" s="611"/>
      <c r="CU26" s="611"/>
      <c r="CV26" s="611"/>
      <c r="CW26" s="611"/>
      <c r="CX26" s="611"/>
      <c r="CY26" s="612"/>
      <c r="CZ26" s="615">
        <v>6.9</v>
      </c>
      <c r="DA26" s="641"/>
      <c r="DB26" s="641"/>
      <c r="DC26" s="645"/>
      <c r="DD26" s="619">
        <v>2299851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80141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7537579</v>
      </c>
      <c r="BH27" s="611"/>
      <c r="BI27" s="611"/>
      <c r="BJ27" s="611"/>
      <c r="BK27" s="611"/>
      <c r="BL27" s="611"/>
      <c r="BM27" s="611"/>
      <c r="BN27" s="612"/>
      <c r="BO27" s="613">
        <v>100</v>
      </c>
      <c r="BP27" s="613"/>
      <c r="BQ27" s="613"/>
      <c r="BR27" s="613"/>
      <c r="BS27" s="614">
        <v>139406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6155364</v>
      </c>
      <c r="CS27" s="643"/>
      <c r="CT27" s="643"/>
      <c r="CU27" s="643"/>
      <c r="CV27" s="643"/>
      <c r="CW27" s="643"/>
      <c r="CX27" s="643"/>
      <c r="CY27" s="644"/>
      <c r="CZ27" s="615">
        <v>17.3</v>
      </c>
      <c r="DA27" s="641"/>
      <c r="DB27" s="641"/>
      <c r="DC27" s="645"/>
      <c r="DD27" s="619">
        <v>1898230</v>
      </c>
      <c r="DE27" s="643"/>
      <c r="DF27" s="643"/>
      <c r="DG27" s="643"/>
      <c r="DH27" s="643"/>
      <c r="DI27" s="643"/>
      <c r="DJ27" s="643"/>
      <c r="DK27" s="644"/>
      <c r="DL27" s="619">
        <v>1468994</v>
      </c>
      <c r="DM27" s="643"/>
      <c r="DN27" s="643"/>
      <c r="DO27" s="643"/>
      <c r="DP27" s="643"/>
      <c r="DQ27" s="643"/>
      <c r="DR27" s="643"/>
      <c r="DS27" s="643"/>
      <c r="DT27" s="643"/>
      <c r="DU27" s="643"/>
      <c r="DV27" s="644"/>
      <c r="DW27" s="615">
        <v>8.5</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227961</v>
      </c>
      <c r="S28" s="611"/>
      <c r="T28" s="611"/>
      <c r="U28" s="611"/>
      <c r="V28" s="611"/>
      <c r="W28" s="611"/>
      <c r="X28" s="611"/>
      <c r="Y28" s="612"/>
      <c r="Z28" s="613">
        <v>0.6</v>
      </c>
      <c r="AA28" s="613"/>
      <c r="AB28" s="613"/>
      <c r="AC28" s="613"/>
      <c r="AD28" s="614">
        <v>31111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3688696</v>
      </c>
      <c r="CS28" s="611"/>
      <c r="CT28" s="611"/>
      <c r="CU28" s="611"/>
      <c r="CV28" s="611"/>
      <c r="CW28" s="611"/>
      <c r="CX28" s="611"/>
      <c r="CY28" s="612"/>
      <c r="CZ28" s="615">
        <v>10.4</v>
      </c>
      <c r="DA28" s="641"/>
      <c r="DB28" s="641"/>
      <c r="DC28" s="645"/>
      <c r="DD28" s="619">
        <v>3611125</v>
      </c>
      <c r="DE28" s="611"/>
      <c r="DF28" s="611"/>
      <c r="DG28" s="611"/>
      <c r="DH28" s="611"/>
      <c r="DI28" s="611"/>
      <c r="DJ28" s="611"/>
      <c r="DK28" s="612"/>
      <c r="DL28" s="619">
        <v>3611125</v>
      </c>
      <c r="DM28" s="611"/>
      <c r="DN28" s="611"/>
      <c r="DO28" s="611"/>
      <c r="DP28" s="611"/>
      <c r="DQ28" s="611"/>
      <c r="DR28" s="611"/>
      <c r="DS28" s="611"/>
      <c r="DT28" s="611"/>
      <c r="DU28" s="611"/>
      <c r="DV28" s="612"/>
      <c r="DW28" s="615">
        <v>20.9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107459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3688121</v>
      </c>
      <c r="CS29" s="643"/>
      <c r="CT29" s="643"/>
      <c r="CU29" s="643"/>
      <c r="CV29" s="643"/>
      <c r="CW29" s="643"/>
      <c r="CX29" s="643"/>
      <c r="CY29" s="644"/>
      <c r="CZ29" s="615">
        <v>10.4</v>
      </c>
      <c r="DA29" s="641"/>
      <c r="DB29" s="641"/>
      <c r="DC29" s="645"/>
      <c r="DD29" s="619">
        <v>3610550</v>
      </c>
      <c r="DE29" s="643"/>
      <c r="DF29" s="643"/>
      <c r="DG29" s="643"/>
      <c r="DH29" s="643"/>
      <c r="DI29" s="643"/>
      <c r="DJ29" s="643"/>
      <c r="DK29" s="644"/>
      <c r="DL29" s="619">
        <v>3610550</v>
      </c>
      <c r="DM29" s="643"/>
      <c r="DN29" s="643"/>
      <c r="DO29" s="643"/>
      <c r="DP29" s="643"/>
      <c r="DQ29" s="643"/>
      <c r="DR29" s="643"/>
      <c r="DS29" s="643"/>
      <c r="DT29" s="643"/>
      <c r="DU29" s="643"/>
      <c r="DV29" s="644"/>
      <c r="DW29" s="615">
        <v>20.9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5388844</v>
      </c>
      <c r="S30" s="611"/>
      <c r="T30" s="611"/>
      <c r="U30" s="611"/>
      <c r="V30" s="611"/>
      <c r="W30" s="611"/>
      <c r="X30" s="611"/>
      <c r="Y30" s="612"/>
      <c r="Z30" s="613">
        <v>14.6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3566487</v>
      </c>
      <c r="CS30" s="611"/>
      <c r="CT30" s="611"/>
      <c r="CU30" s="611"/>
      <c r="CV30" s="611"/>
      <c r="CW30" s="611"/>
      <c r="CX30" s="611"/>
      <c r="CY30" s="612"/>
      <c r="CZ30" s="615">
        <v>10</v>
      </c>
      <c r="DA30" s="641"/>
      <c r="DB30" s="641"/>
      <c r="DC30" s="645"/>
      <c r="DD30" s="619">
        <v>3488916</v>
      </c>
      <c r="DE30" s="611"/>
      <c r="DF30" s="611"/>
      <c r="DG30" s="611"/>
      <c r="DH30" s="611"/>
      <c r="DI30" s="611"/>
      <c r="DJ30" s="611"/>
      <c r="DK30" s="612"/>
      <c r="DL30" s="619">
        <v>3488916</v>
      </c>
      <c r="DM30" s="611"/>
      <c r="DN30" s="611"/>
      <c r="DO30" s="611"/>
      <c r="DP30" s="611"/>
      <c r="DQ30" s="611"/>
      <c r="DR30" s="611"/>
      <c r="DS30" s="611"/>
      <c r="DT30" s="611"/>
      <c r="DU30" s="611"/>
      <c r="DV30" s="612"/>
      <c r="DW30" s="615">
        <v>20.2</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95.3</v>
      </c>
      <c r="BN31" s="654"/>
      <c r="BO31" s="654"/>
      <c r="BP31" s="654"/>
      <c r="BQ31" s="655"/>
      <c r="BR31" s="666">
        <v>99.2</v>
      </c>
      <c r="BS31" s="654"/>
      <c r="BT31" s="654"/>
      <c r="BU31" s="654"/>
      <c r="BV31" s="654"/>
      <c r="BW31" s="654"/>
      <c r="BX31" s="605">
        <v>95.2</v>
      </c>
      <c r="BY31" s="654"/>
      <c r="BZ31" s="654"/>
      <c r="CA31" s="654"/>
      <c r="CB31" s="655"/>
      <c r="CD31" s="648"/>
      <c r="CE31" s="649"/>
      <c r="CF31" s="607" t="s">
        <v>300</v>
      </c>
      <c r="CG31" s="608"/>
      <c r="CH31" s="608"/>
      <c r="CI31" s="608"/>
      <c r="CJ31" s="608"/>
      <c r="CK31" s="608"/>
      <c r="CL31" s="608"/>
      <c r="CM31" s="608"/>
      <c r="CN31" s="608"/>
      <c r="CO31" s="608"/>
      <c r="CP31" s="608"/>
      <c r="CQ31" s="609"/>
      <c r="CR31" s="610">
        <v>121634</v>
      </c>
      <c r="CS31" s="643"/>
      <c r="CT31" s="643"/>
      <c r="CU31" s="643"/>
      <c r="CV31" s="643"/>
      <c r="CW31" s="643"/>
      <c r="CX31" s="643"/>
      <c r="CY31" s="644"/>
      <c r="CZ31" s="615">
        <v>0.3</v>
      </c>
      <c r="DA31" s="641"/>
      <c r="DB31" s="641"/>
      <c r="DC31" s="645"/>
      <c r="DD31" s="619">
        <v>121634</v>
      </c>
      <c r="DE31" s="643"/>
      <c r="DF31" s="643"/>
      <c r="DG31" s="643"/>
      <c r="DH31" s="643"/>
      <c r="DI31" s="643"/>
      <c r="DJ31" s="643"/>
      <c r="DK31" s="644"/>
      <c r="DL31" s="619">
        <v>121634</v>
      </c>
      <c r="DM31" s="643"/>
      <c r="DN31" s="643"/>
      <c r="DO31" s="643"/>
      <c r="DP31" s="643"/>
      <c r="DQ31" s="643"/>
      <c r="DR31" s="643"/>
      <c r="DS31" s="643"/>
      <c r="DT31" s="643"/>
      <c r="DU31" s="643"/>
      <c r="DV31" s="644"/>
      <c r="DW31" s="615">
        <v>0.7</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2633816</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95.3</v>
      </c>
      <c r="BN32" s="643"/>
      <c r="BO32" s="643"/>
      <c r="BP32" s="643"/>
      <c r="BQ32" s="665"/>
      <c r="BR32" s="667">
        <v>99.2</v>
      </c>
      <c r="BS32" s="643"/>
      <c r="BT32" s="643"/>
      <c r="BU32" s="643"/>
      <c r="BV32" s="643"/>
      <c r="BW32" s="643"/>
      <c r="BX32" s="616">
        <v>94.8</v>
      </c>
      <c r="BY32" s="643"/>
      <c r="BZ32" s="643"/>
      <c r="CA32" s="643"/>
      <c r="CB32" s="665"/>
      <c r="CD32" s="650"/>
      <c r="CE32" s="651"/>
      <c r="CF32" s="607" t="s">
        <v>304</v>
      </c>
      <c r="CG32" s="608"/>
      <c r="CH32" s="608"/>
      <c r="CI32" s="608"/>
      <c r="CJ32" s="608"/>
      <c r="CK32" s="608"/>
      <c r="CL32" s="608"/>
      <c r="CM32" s="608"/>
      <c r="CN32" s="608"/>
      <c r="CO32" s="608"/>
      <c r="CP32" s="608"/>
      <c r="CQ32" s="609"/>
      <c r="CR32" s="610">
        <v>575</v>
      </c>
      <c r="CS32" s="611"/>
      <c r="CT32" s="611"/>
      <c r="CU32" s="611"/>
      <c r="CV32" s="611"/>
      <c r="CW32" s="611"/>
      <c r="CX32" s="611"/>
      <c r="CY32" s="612"/>
      <c r="CZ32" s="615">
        <v>0</v>
      </c>
      <c r="DA32" s="641"/>
      <c r="DB32" s="641"/>
      <c r="DC32" s="645"/>
      <c r="DD32" s="619">
        <v>575</v>
      </c>
      <c r="DE32" s="611"/>
      <c r="DF32" s="611"/>
      <c r="DG32" s="611"/>
      <c r="DH32" s="611"/>
      <c r="DI32" s="611"/>
      <c r="DJ32" s="611"/>
      <c r="DK32" s="612"/>
      <c r="DL32" s="619">
        <v>575</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492401</v>
      </c>
      <c r="S33" s="611"/>
      <c r="T33" s="611"/>
      <c r="U33" s="611"/>
      <c r="V33" s="611"/>
      <c r="W33" s="611"/>
      <c r="X33" s="611"/>
      <c r="Y33" s="612"/>
      <c r="Z33" s="613">
        <v>1.3</v>
      </c>
      <c r="AA33" s="613"/>
      <c r="AB33" s="613"/>
      <c r="AC33" s="613"/>
      <c r="AD33" s="614">
        <v>9786</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99.1</v>
      </c>
      <c r="BH33" s="669"/>
      <c r="BI33" s="669"/>
      <c r="BJ33" s="669"/>
      <c r="BK33" s="669"/>
      <c r="BL33" s="669"/>
      <c r="BM33" s="670">
        <v>94.8</v>
      </c>
      <c r="BN33" s="669"/>
      <c r="BO33" s="669"/>
      <c r="BP33" s="669"/>
      <c r="BQ33" s="671"/>
      <c r="BR33" s="668">
        <v>99.1</v>
      </c>
      <c r="BS33" s="669"/>
      <c r="BT33" s="669"/>
      <c r="BU33" s="669"/>
      <c r="BV33" s="669"/>
      <c r="BW33" s="669"/>
      <c r="BX33" s="670">
        <v>95</v>
      </c>
      <c r="BY33" s="669"/>
      <c r="BZ33" s="669"/>
      <c r="CA33" s="669"/>
      <c r="CB33" s="671"/>
      <c r="CD33" s="607" t="s">
        <v>307</v>
      </c>
      <c r="CE33" s="608"/>
      <c r="CF33" s="608"/>
      <c r="CG33" s="608"/>
      <c r="CH33" s="608"/>
      <c r="CI33" s="608"/>
      <c r="CJ33" s="608"/>
      <c r="CK33" s="608"/>
      <c r="CL33" s="608"/>
      <c r="CM33" s="608"/>
      <c r="CN33" s="608"/>
      <c r="CO33" s="608"/>
      <c r="CP33" s="608"/>
      <c r="CQ33" s="609"/>
      <c r="CR33" s="610">
        <v>17105333</v>
      </c>
      <c r="CS33" s="643"/>
      <c r="CT33" s="643"/>
      <c r="CU33" s="643"/>
      <c r="CV33" s="643"/>
      <c r="CW33" s="643"/>
      <c r="CX33" s="643"/>
      <c r="CY33" s="644"/>
      <c r="CZ33" s="615">
        <v>48</v>
      </c>
      <c r="DA33" s="641"/>
      <c r="DB33" s="641"/>
      <c r="DC33" s="645"/>
      <c r="DD33" s="619">
        <v>11290695</v>
      </c>
      <c r="DE33" s="643"/>
      <c r="DF33" s="643"/>
      <c r="DG33" s="643"/>
      <c r="DH33" s="643"/>
      <c r="DI33" s="643"/>
      <c r="DJ33" s="643"/>
      <c r="DK33" s="644"/>
      <c r="DL33" s="619">
        <v>7588156</v>
      </c>
      <c r="DM33" s="643"/>
      <c r="DN33" s="643"/>
      <c r="DO33" s="643"/>
      <c r="DP33" s="643"/>
      <c r="DQ33" s="643"/>
      <c r="DR33" s="643"/>
      <c r="DS33" s="643"/>
      <c r="DT33" s="643"/>
      <c r="DU33" s="643"/>
      <c r="DV33" s="644"/>
      <c r="DW33" s="615">
        <v>43.8</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396106</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4317114</v>
      </c>
      <c r="CS34" s="611"/>
      <c r="CT34" s="611"/>
      <c r="CU34" s="611"/>
      <c r="CV34" s="611"/>
      <c r="CW34" s="611"/>
      <c r="CX34" s="611"/>
      <c r="CY34" s="612"/>
      <c r="CZ34" s="615">
        <v>12.1</v>
      </c>
      <c r="DA34" s="641"/>
      <c r="DB34" s="641"/>
      <c r="DC34" s="645"/>
      <c r="DD34" s="619">
        <v>3108362</v>
      </c>
      <c r="DE34" s="611"/>
      <c r="DF34" s="611"/>
      <c r="DG34" s="611"/>
      <c r="DH34" s="611"/>
      <c r="DI34" s="611"/>
      <c r="DJ34" s="611"/>
      <c r="DK34" s="612"/>
      <c r="DL34" s="619">
        <v>2570579</v>
      </c>
      <c r="DM34" s="611"/>
      <c r="DN34" s="611"/>
      <c r="DO34" s="611"/>
      <c r="DP34" s="611"/>
      <c r="DQ34" s="611"/>
      <c r="DR34" s="611"/>
      <c r="DS34" s="611"/>
      <c r="DT34" s="611"/>
      <c r="DU34" s="611"/>
      <c r="DV34" s="612"/>
      <c r="DW34" s="615">
        <v>14.9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1035420</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590748</v>
      </c>
      <c r="CS35" s="643"/>
      <c r="CT35" s="643"/>
      <c r="CU35" s="643"/>
      <c r="CV35" s="643"/>
      <c r="CW35" s="643"/>
      <c r="CX35" s="643"/>
      <c r="CY35" s="644"/>
      <c r="CZ35" s="615">
        <v>1.7</v>
      </c>
      <c r="DA35" s="641"/>
      <c r="DB35" s="641"/>
      <c r="DC35" s="645"/>
      <c r="DD35" s="619">
        <v>522533</v>
      </c>
      <c r="DE35" s="643"/>
      <c r="DF35" s="643"/>
      <c r="DG35" s="643"/>
      <c r="DH35" s="643"/>
      <c r="DI35" s="643"/>
      <c r="DJ35" s="643"/>
      <c r="DK35" s="644"/>
      <c r="DL35" s="619">
        <v>319771</v>
      </c>
      <c r="DM35" s="643"/>
      <c r="DN35" s="643"/>
      <c r="DO35" s="643"/>
      <c r="DP35" s="643"/>
      <c r="DQ35" s="643"/>
      <c r="DR35" s="643"/>
      <c r="DS35" s="643"/>
      <c r="DT35" s="643"/>
      <c r="DU35" s="643"/>
      <c r="DV35" s="644"/>
      <c r="DW35" s="615">
        <v>1.8</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1727591</v>
      </c>
      <c r="S36" s="611"/>
      <c r="T36" s="611"/>
      <c r="U36" s="611"/>
      <c r="V36" s="611"/>
      <c r="W36" s="611"/>
      <c r="X36" s="611"/>
      <c r="Y36" s="612"/>
      <c r="Z36" s="613">
        <v>4.7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3852053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28898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7760460</v>
      </c>
      <c r="CS36" s="611"/>
      <c r="CT36" s="611"/>
      <c r="CU36" s="611"/>
      <c r="CV36" s="611"/>
      <c r="CW36" s="611"/>
      <c r="CX36" s="611"/>
      <c r="CY36" s="612"/>
      <c r="CZ36" s="615">
        <v>21.8</v>
      </c>
      <c r="DA36" s="641"/>
      <c r="DB36" s="641"/>
      <c r="DC36" s="645"/>
      <c r="DD36" s="619">
        <v>4548405</v>
      </c>
      <c r="DE36" s="611"/>
      <c r="DF36" s="611"/>
      <c r="DG36" s="611"/>
      <c r="DH36" s="611"/>
      <c r="DI36" s="611"/>
      <c r="DJ36" s="611"/>
      <c r="DK36" s="612"/>
      <c r="DL36" s="619">
        <v>2478797</v>
      </c>
      <c r="DM36" s="611"/>
      <c r="DN36" s="611"/>
      <c r="DO36" s="611"/>
      <c r="DP36" s="611"/>
      <c r="DQ36" s="611"/>
      <c r="DR36" s="611"/>
      <c r="DS36" s="611"/>
      <c r="DT36" s="611"/>
      <c r="DU36" s="611"/>
      <c r="DV36" s="612"/>
      <c r="DW36" s="615">
        <v>14.3</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824678</v>
      </c>
      <c r="S37" s="611"/>
      <c r="T37" s="611"/>
      <c r="U37" s="611"/>
      <c r="V37" s="611"/>
      <c r="W37" s="611"/>
      <c r="X37" s="611"/>
      <c r="Y37" s="612"/>
      <c r="Z37" s="613">
        <v>2.2000000000000002</v>
      </c>
      <c r="AA37" s="613"/>
      <c r="AB37" s="613"/>
      <c r="AC37" s="613"/>
      <c r="AD37" s="614">
        <v>7766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946375</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-74353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4448053</v>
      </c>
      <c r="CS37" s="643"/>
      <c r="CT37" s="643"/>
      <c r="CU37" s="643"/>
      <c r="CV37" s="643"/>
      <c r="CW37" s="643"/>
      <c r="CX37" s="643"/>
      <c r="CY37" s="644"/>
      <c r="CZ37" s="615">
        <v>12.5</v>
      </c>
      <c r="DA37" s="641"/>
      <c r="DB37" s="641"/>
      <c r="DC37" s="645"/>
      <c r="DD37" s="619">
        <v>2011458</v>
      </c>
      <c r="DE37" s="643"/>
      <c r="DF37" s="643"/>
      <c r="DG37" s="643"/>
      <c r="DH37" s="643"/>
      <c r="DI37" s="643"/>
      <c r="DJ37" s="643"/>
      <c r="DK37" s="644"/>
      <c r="DL37" s="619">
        <v>1580474</v>
      </c>
      <c r="DM37" s="643"/>
      <c r="DN37" s="643"/>
      <c r="DO37" s="643"/>
      <c r="DP37" s="643"/>
      <c r="DQ37" s="643"/>
      <c r="DR37" s="643"/>
      <c r="DS37" s="643"/>
      <c r="DT37" s="643"/>
      <c r="DU37" s="643"/>
      <c r="DV37" s="644"/>
      <c r="DW37" s="615">
        <v>9.1</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5141000</v>
      </c>
      <c r="S38" s="611"/>
      <c r="T38" s="611"/>
      <c r="U38" s="611"/>
      <c r="V38" s="611"/>
      <c r="W38" s="611"/>
      <c r="X38" s="611"/>
      <c r="Y38" s="612"/>
      <c r="Z38" s="613">
        <v>13.9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152658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6423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2736142</v>
      </c>
      <c r="CS38" s="611"/>
      <c r="CT38" s="611"/>
      <c r="CU38" s="611"/>
      <c r="CV38" s="611"/>
      <c r="CW38" s="611"/>
      <c r="CX38" s="611"/>
      <c r="CY38" s="612"/>
      <c r="CZ38" s="615">
        <v>7.7</v>
      </c>
      <c r="DA38" s="641"/>
      <c r="DB38" s="641"/>
      <c r="DC38" s="645"/>
      <c r="DD38" s="619">
        <v>2279248</v>
      </c>
      <c r="DE38" s="611"/>
      <c r="DF38" s="611"/>
      <c r="DG38" s="611"/>
      <c r="DH38" s="611"/>
      <c r="DI38" s="611"/>
      <c r="DJ38" s="611"/>
      <c r="DK38" s="612"/>
      <c r="DL38" s="619">
        <v>2169777</v>
      </c>
      <c r="DM38" s="611"/>
      <c r="DN38" s="611"/>
      <c r="DO38" s="611"/>
      <c r="DP38" s="611"/>
      <c r="DQ38" s="611"/>
      <c r="DR38" s="611"/>
      <c r="DS38" s="611"/>
      <c r="DT38" s="611"/>
      <c r="DU38" s="611"/>
      <c r="DV38" s="612"/>
      <c r="DW38" s="615">
        <v>12.5</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15969</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9098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1217001</v>
      </c>
      <c r="CS39" s="643"/>
      <c r="CT39" s="643"/>
      <c r="CU39" s="643"/>
      <c r="CV39" s="643"/>
      <c r="CW39" s="643"/>
      <c r="CX39" s="643"/>
      <c r="CY39" s="644"/>
      <c r="CZ39" s="615">
        <v>3.4</v>
      </c>
      <c r="DA39" s="641"/>
      <c r="DB39" s="641"/>
      <c r="DC39" s="645"/>
      <c r="DD39" s="619">
        <v>782915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52000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14058</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483868</v>
      </c>
      <c r="CS40" s="611"/>
      <c r="CT40" s="611"/>
      <c r="CU40" s="611"/>
      <c r="CV40" s="611"/>
      <c r="CW40" s="611"/>
      <c r="CX40" s="611"/>
      <c r="CY40" s="612"/>
      <c r="CZ40" s="615">
        <v>1.4</v>
      </c>
      <c r="DA40" s="641"/>
      <c r="DB40" s="641"/>
      <c r="DC40" s="645"/>
      <c r="DD40" s="619">
        <v>49232</v>
      </c>
      <c r="DE40" s="611"/>
      <c r="DF40" s="611"/>
      <c r="DG40" s="611"/>
      <c r="DH40" s="611"/>
      <c r="DI40" s="611"/>
      <c r="DJ40" s="611"/>
      <c r="DK40" s="612"/>
      <c r="DL40" s="619">
        <v>49232</v>
      </c>
      <c r="DM40" s="611"/>
      <c r="DN40" s="611"/>
      <c r="DO40" s="611"/>
      <c r="DP40" s="611"/>
      <c r="DQ40" s="611"/>
      <c r="DR40" s="611"/>
      <c r="DS40" s="611"/>
      <c r="DT40" s="611"/>
      <c r="DU40" s="611"/>
      <c r="DV40" s="612"/>
      <c r="DW40" s="615">
        <v>0.3</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36869556</v>
      </c>
      <c r="S41" s="683"/>
      <c r="T41" s="683"/>
      <c r="U41" s="683"/>
      <c r="V41" s="683"/>
      <c r="W41" s="683"/>
      <c r="X41" s="683"/>
      <c r="Y41" s="687"/>
      <c r="Z41" s="688">
        <v>100</v>
      </c>
      <c r="AA41" s="688"/>
      <c r="AB41" s="688"/>
      <c r="AC41" s="688"/>
      <c r="AD41" s="689">
        <v>17257840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488861</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2234132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431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4357717</v>
      </c>
      <c r="CS42" s="643"/>
      <c r="CT42" s="643"/>
      <c r="CU42" s="643"/>
      <c r="CV42" s="643"/>
      <c r="CW42" s="643"/>
      <c r="CX42" s="643"/>
      <c r="CY42" s="644"/>
      <c r="CZ42" s="615">
        <v>12.2</v>
      </c>
      <c r="DA42" s="641"/>
      <c r="DB42" s="641"/>
      <c r="DC42" s="645"/>
      <c r="DD42" s="619">
        <v>534677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43631</v>
      </c>
      <c r="CS43" s="643"/>
      <c r="CT43" s="643"/>
      <c r="CU43" s="643"/>
      <c r="CV43" s="643"/>
      <c r="CW43" s="643"/>
      <c r="CX43" s="643"/>
      <c r="CY43" s="644"/>
      <c r="CZ43" s="615">
        <v>0.1</v>
      </c>
      <c r="DA43" s="641"/>
      <c r="DB43" s="641"/>
      <c r="DC43" s="645"/>
      <c r="DD43" s="619">
        <v>43631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3997742</v>
      </c>
      <c r="CS44" s="611"/>
      <c r="CT44" s="611"/>
      <c r="CU44" s="611"/>
      <c r="CV44" s="611"/>
      <c r="CW44" s="611"/>
      <c r="CX44" s="611"/>
      <c r="CY44" s="612"/>
      <c r="CZ44" s="615">
        <v>11.2</v>
      </c>
      <c r="DA44" s="616"/>
      <c r="DB44" s="616"/>
      <c r="DC44" s="622"/>
      <c r="DD44" s="619">
        <v>530414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1803734</v>
      </c>
      <c r="CS45" s="643"/>
      <c r="CT45" s="643"/>
      <c r="CU45" s="643"/>
      <c r="CV45" s="643"/>
      <c r="CW45" s="643"/>
      <c r="CX45" s="643"/>
      <c r="CY45" s="644"/>
      <c r="CZ45" s="615">
        <v>5.0999999999999996</v>
      </c>
      <c r="DA45" s="641"/>
      <c r="DB45" s="641"/>
      <c r="DC45" s="645"/>
      <c r="DD45" s="619">
        <v>22463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2027407</v>
      </c>
      <c r="CS46" s="611"/>
      <c r="CT46" s="611"/>
      <c r="CU46" s="611"/>
      <c r="CV46" s="611"/>
      <c r="CW46" s="611"/>
      <c r="CX46" s="611"/>
      <c r="CY46" s="612"/>
      <c r="CZ46" s="615">
        <v>5.7</v>
      </c>
      <c r="DA46" s="616"/>
      <c r="DB46" s="616"/>
      <c r="DC46" s="622"/>
      <c r="DD46" s="619">
        <v>504633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359975</v>
      </c>
      <c r="CS47" s="643"/>
      <c r="CT47" s="643"/>
      <c r="CU47" s="643"/>
      <c r="CV47" s="643"/>
      <c r="CW47" s="643"/>
      <c r="CX47" s="643"/>
      <c r="CY47" s="644"/>
      <c r="CZ47" s="615">
        <v>1</v>
      </c>
      <c r="DA47" s="641"/>
      <c r="DB47" s="641"/>
      <c r="DC47" s="645"/>
      <c r="DD47" s="619">
        <v>4263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35617915</v>
      </c>
      <c r="CS49" s="669"/>
      <c r="CT49" s="669"/>
      <c r="CU49" s="669"/>
      <c r="CV49" s="669"/>
      <c r="CW49" s="669"/>
      <c r="CX49" s="669"/>
      <c r="CY49" s="698"/>
      <c r="CZ49" s="690">
        <v>100</v>
      </c>
      <c r="DA49" s="699"/>
      <c r="DB49" s="699"/>
      <c r="DC49" s="700"/>
      <c r="DD49" s="701">
        <v>21383342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EY6VVQ+Zv1ocz+133bLPRW+sbOub15NXjn/zJLYvPQRKMWnNEe9+vzDSakWTS5DciVAU0x7T+kZLzQ24fm/Hg==" saltValue="YxguD515IlaukseIPGNs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36910</v>
      </c>
      <c r="R7" s="740"/>
      <c r="S7" s="740"/>
      <c r="T7" s="740"/>
      <c r="U7" s="740"/>
      <c r="V7" s="740">
        <v>35658</v>
      </c>
      <c r="W7" s="740"/>
      <c r="X7" s="740"/>
      <c r="Y7" s="740"/>
      <c r="Z7" s="740"/>
      <c r="AA7" s="740">
        <v>1252</v>
      </c>
      <c r="AB7" s="740"/>
      <c r="AC7" s="740"/>
      <c r="AD7" s="740"/>
      <c r="AE7" s="741"/>
      <c r="AF7" s="742">
        <v>1187</v>
      </c>
      <c r="AG7" s="743"/>
      <c r="AH7" s="743"/>
      <c r="AI7" s="743"/>
      <c r="AJ7" s="744"/>
      <c r="AK7" s="745">
        <v>1035</v>
      </c>
      <c r="AL7" s="746"/>
      <c r="AM7" s="746"/>
      <c r="AN7" s="746"/>
      <c r="AO7" s="746"/>
      <c r="AP7" s="746">
        <v>30879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36784</v>
      </c>
      <c r="R23" s="780"/>
      <c r="S23" s="780"/>
      <c r="T23" s="780"/>
      <c r="U23" s="780"/>
      <c r="V23" s="780">
        <v>35622</v>
      </c>
      <c r="W23" s="780"/>
      <c r="X23" s="780"/>
      <c r="Y23" s="780"/>
      <c r="Z23" s="780"/>
      <c r="AA23" s="780">
        <v>1252</v>
      </c>
      <c r="AB23" s="780"/>
      <c r="AC23" s="780"/>
      <c r="AD23" s="780"/>
      <c r="AE23" s="781"/>
      <c r="AF23" s="782">
        <v>1187</v>
      </c>
      <c r="AG23" s="780"/>
      <c r="AH23" s="780"/>
      <c r="AI23" s="780"/>
      <c r="AJ23" s="783"/>
      <c r="AK23" s="784"/>
      <c r="AL23" s="785"/>
      <c r="AM23" s="785"/>
      <c r="AN23" s="785"/>
      <c r="AO23" s="785"/>
      <c r="AP23" s="780">
        <v>30879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5299</v>
      </c>
      <c r="R28" s="810"/>
      <c r="S28" s="810"/>
      <c r="T28" s="810"/>
      <c r="U28" s="810"/>
      <c r="V28" s="810">
        <v>5270</v>
      </c>
      <c r="W28" s="810"/>
      <c r="X28" s="810"/>
      <c r="Y28" s="810"/>
      <c r="Z28" s="810"/>
      <c r="AA28" s="810">
        <v>29</v>
      </c>
      <c r="AB28" s="810"/>
      <c r="AC28" s="810"/>
      <c r="AD28" s="810"/>
      <c r="AE28" s="811"/>
      <c r="AF28" s="812">
        <v>29</v>
      </c>
      <c r="AG28" s="810"/>
      <c r="AH28" s="810"/>
      <c r="AI28" s="810"/>
      <c r="AJ28" s="813"/>
      <c r="AK28" s="814">
        <v>444</v>
      </c>
      <c r="AL28" s="815"/>
      <c r="AM28" s="815"/>
      <c r="AN28" s="815"/>
      <c r="AO28" s="815"/>
      <c r="AP28" s="815" t="s">
        <v>551</v>
      </c>
      <c r="AQ28" s="815"/>
      <c r="AR28" s="815"/>
      <c r="AS28" s="815"/>
      <c r="AT28" s="815"/>
      <c r="AU28" s="815" t="s">
        <v>551</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8028</v>
      </c>
      <c r="R29" s="771"/>
      <c r="S29" s="771"/>
      <c r="T29" s="771"/>
      <c r="U29" s="771"/>
      <c r="V29" s="771">
        <v>7572</v>
      </c>
      <c r="W29" s="771"/>
      <c r="X29" s="771"/>
      <c r="Y29" s="771"/>
      <c r="Z29" s="771"/>
      <c r="AA29" s="771">
        <v>456</v>
      </c>
      <c r="AB29" s="771"/>
      <c r="AC29" s="771"/>
      <c r="AD29" s="771"/>
      <c r="AE29" s="772"/>
      <c r="AF29" s="773">
        <v>456</v>
      </c>
      <c r="AG29" s="774"/>
      <c r="AH29" s="774"/>
      <c r="AI29" s="774"/>
      <c r="AJ29" s="775"/>
      <c r="AK29" s="821">
        <v>1092</v>
      </c>
      <c r="AL29" s="817"/>
      <c r="AM29" s="817"/>
      <c r="AN29" s="817"/>
      <c r="AO29" s="817"/>
      <c r="AP29" s="817" t="s">
        <v>551</v>
      </c>
      <c r="AQ29" s="817"/>
      <c r="AR29" s="817"/>
      <c r="AS29" s="817"/>
      <c r="AT29" s="817"/>
      <c r="AU29" s="817" t="s">
        <v>551</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893</v>
      </c>
      <c r="R30" s="771"/>
      <c r="S30" s="771"/>
      <c r="T30" s="771"/>
      <c r="U30" s="771"/>
      <c r="V30" s="771">
        <v>893</v>
      </c>
      <c r="W30" s="771"/>
      <c r="X30" s="771"/>
      <c r="Y30" s="771"/>
      <c r="Z30" s="771"/>
      <c r="AA30" s="771">
        <v>0</v>
      </c>
      <c r="AB30" s="771"/>
      <c r="AC30" s="771"/>
      <c r="AD30" s="771"/>
      <c r="AE30" s="772"/>
      <c r="AF30" s="773">
        <v>0</v>
      </c>
      <c r="AG30" s="774"/>
      <c r="AH30" s="774"/>
      <c r="AI30" s="774"/>
      <c r="AJ30" s="775"/>
      <c r="AK30" s="821">
        <v>255</v>
      </c>
      <c r="AL30" s="817"/>
      <c r="AM30" s="817"/>
      <c r="AN30" s="817"/>
      <c r="AO30" s="817"/>
      <c r="AP30" s="817" t="s">
        <v>551</v>
      </c>
      <c r="AQ30" s="817"/>
      <c r="AR30" s="817"/>
      <c r="AS30" s="817"/>
      <c r="AT30" s="817"/>
      <c r="AU30" s="817" t="s">
        <v>551</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1113</v>
      </c>
      <c r="R31" s="771"/>
      <c r="S31" s="771"/>
      <c r="T31" s="771"/>
      <c r="U31" s="771"/>
      <c r="V31" s="771">
        <v>1035</v>
      </c>
      <c r="W31" s="771"/>
      <c r="X31" s="771"/>
      <c r="Y31" s="771"/>
      <c r="Z31" s="771"/>
      <c r="AA31" s="771">
        <v>78</v>
      </c>
      <c r="AB31" s="771"/>
      <c r="AC31" s="771"/>
      <c r="AD31" s="771"/>
      <c r="AE31" s="772"/>
      <c r="AF31" s="773">
        <v>475</v>
      </c>
      <c r="AG31" s="774"/>
      <c r="AH31" s="774"/>
      <c r="AI31" s="774"/>
      <c r="AJ31" s="775"/>
      <c r="AK31" s="821">
        <v>153</v>
      </c>
      <c r="AL31" s="817"/>
      <c r="AM31" s="817"/>
      <c r="AN31" s="817"/>
      <c r="AO31" s="817"/>
      <c r="AP31" s="817">
        <v>4913</v>
      </c>
      <c r="AQ31" s="817"/>
      <c r="AR31" s="817"/>
      <c r="AS31" s="817"/>
      <c r="AT31" s="817"/>
      <c r="AU31" s="817">
        <v>516</v>
      </c>
      <c r="AV31" s="817"/>
      <c r="AW31" s="817"/>
      <c r="AX31" s="817"/>
      <c r="AY31" s="817"/>
      <c r="AZ31" s="818" t="s">
        <v>551</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7</v>
      </c>
      <c r="R32" s="771"/>
      <c r="S32" s="771"/>
      <c r="T32" s="771"/>
      <c r="U32" s="771"/>
      <c r="V32" s="771">
        <v>6</v>
      </c>
      <c r="W32" s="771"/>
      <c r="X32" s="771"/>
      <c r="Y32" s="771"/>
      <c r="Z32" s="771"/>
      <c r="AA32" s="771">
        <v>1</v>
      </c>
      <c r="AB32" s="771"/>
      <c r="AC32" s="771"/>
      <c r="AD32" s="771"/>
      <c r="AE32" s="772"/>
      <c r="AF32" s="773">
        <v>40</v>
      </c>
      <c r="AG32" s="774"/>
      <c r="AH32" s="774"/>
      <c r="AI32" s="774"/>
      <c r="AJ32" s="775"/>
      <c r="AK32" s="821">
        <v>14</v>
      </c>
      <c r="AL32" s="817"/>
      <c r="AM32" s="817"/>
      <c r="AN32" s="817"/>
      <c r="AO32" s="817"/>
      <c r="AP32" s="817">
        <v>466</v>
      </c>
      <c r="AQ32" s="817"/>
      <c r="AR32" s="817"/>
      <c r="AS32" s="817"/>
      <c r="AT32" s="817"/>
      <c r="AU32" s="817" t="s">
        <v>551</v>
      </c>
      <c r="AV32" s="817"/>
      <c r="AW32" s="817"/>
      <c r="AX32" s="817"/>
      <c r="AY32" s="817"/>
      <c r="AZ32" s="818" t="s">
        <v>551</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34</v>
      </c>
      <c r="R33" s="771"/>
      <c r="S33" s="771"/>
      <c r="T33" s="771"/>
      <c r="U33" s="771"/>
      <c r="V33" s="771">
        <v>38</v>
      </c>
      <c r="W33" s="771"/>
      <c r="X33" s="771"/>
      <c r="Y33" s="771"/>
      <c r="Z33" s="771"/>
      <c r="AA33" s="771">
        <v>-4</v>
      </c>
      <c r="AB33" s="771"/>
      <c r="AC33" s="771"/>
      <c r="AD33" s="771"/>
      <c r="AE33" s="772"/>
      <c r="AF33" s="773">
        <v>4</v>
      </c>
      <c r="AG33" s="774"/>
      <c r="AH33" s="774"/>
      <c r="AI33" s="774"/>
      <c r="AJ33" s="775"/>
      <c r="AK33" s="821">
        <v>16</v>
      </c>
      <c r="AL33" s="817"/>
      <c r="AM33" s="817"/>
      <c r="AN33" s="817"/>
      <c r="AO33" s="817"/>
      <c r="AP33" s="817">
        <v>133</v>
      </c>
      <c r="AQ33" s="817"/>
      <c r="AR33" s="817"/>
      <c r="AS33" s="817"/>
      <c r="AT33" s="817"/>
      <c r="AU33" s="817">
        <v>86</v>
      </c>
      <c r="AV33" s="817"/>
      <c r="AW33" s="817"/>
      <c r="AX33" s="817"/>
      <c r="AY33" s="817"/>
      <c r="AZ33" s="818" t="s">
        <v>551</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1640</v>
      </c>
      <c r="R34" s="771"/>
      <c r="S34" s="771"/>
      <c r="T34" s="771"/>
      <c r="U34" s="771"/>
      <c r="V34" s="771">
        <v>1440</v>
      </c>
      <c r="W34" s="771"/>
      <c r="X34" s="771"/>
      <c r="Y34" s="771"/>
      <c r="Z34" s="771"/>
      <c r="AA34" s="771">
        <v>200</v>
      </c>
      <c r="AB34" s="771"/>
      <c r="AC34" s="771"/>
      <c r="AD34" s="771"/>
      <c r="AE34" s="772"/>
      <c r="AF34" s="773">
        <v>1766</v>
      </c>
      <c r="AG34" s="774"/>
      <c r="AH34" s="774"/>
      <c r="AI34" s="774"/>
      <c r="AJ34" s="775"/>
      <c r="AK34" s="821">
        <v>886</v>
      </c>
      <c r="AL34" s="817"/>
      <c r="AM34" s="817"/>
      <c r="AN34" s="817"/>
      <c r="AO34" s="817"/>
      <c r="AP34" s="817">
        <v>13213</v>
      </c>
      <c r="AQ34" s="817"/>
      <c r="AR34" s="817"/>
      <c r="AS34" s="817"/>
      <c r="AT34" s="817"/>
      <c r="AU34" s="817">
        <v>10822</v>
      </c>
      <c r="AV34" s="817"/>
      <c r="AW34" s="817"/>
      <c r="AX34" s="817"/>
      <c r="AY34" s="817"/>
      <c r="AZ34" s="818" t="s">
        <v>551</v>
      </c>
      <c r="BA34" s="818"/>
      <c r="BB34" s="818"/>
      <c r="BC34" s="818"/>
      <c r="BD34" s="818"/>
      <c r="BE34" s="819" t="s">
        <v>392</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396</v>
      </c>
      <c r="C35" s="768"/>
      <c r="D35" s="768"/>
      <c r="E35" s="768"/>
      <c r="F35" s="768"/>
      <c r="G35" s="768"/>
      <c r="H35" s="768"/>
      <c r="I35" s="768"/>
      <c r="J35" s="768"/>
      <c r="K35" s="768"/>
      <c r="L35" s="768"/>
      <c r="M35" s="768"/>
      <c r="N35" s="768"/>
      <c r="O35" s="768"/>
      <c r="P35" s="769"/>
      <c r="Q35" s="770">
        <v>17</v>
      </c>
      <c r="R35" s="771"/>
      <c r="S35" s="771"/>
      <c r="T35" s="771"/>
      <c r="U35" s="771"/>
      <c r="V35" s="771">
        <v>17</v>
      </c>
      <c r="W35" s="771"/>
      <c r="X35" s="771"/>
      <c r="Y35" s="771"/>
      <c r="Z35" s="771"/>
      <c r="AA35" s="771">
        <v>0</v>
      </c>
      <c r="AB35" s="771"/>
      <c r="AC35" s="771"/>
      <c r="AD35" s="771"/>
      <c r="AE35" s="772"/>
      <c r="AF35" s="773">
        <v>0</v>
      </c>
      <c r="AG35" s="774"/>
      <c r="AH35" s="774"/>
      <c r="AI35" s="774"/>
      <c r="AJ35" s="775"/>
      <c r="AK35" s="821">
        <v>13</v>
      </c>
      <c r="AL35" s="817"/>
      <c r="AM35" s="817"/>
      <c r="AN35" s="817"/>
      <c r="AO35" s="817"/>
      <c r="AP35" s="817">
        <v>27</v>
      </c>
      <c r="AQ35" s="817"/>
      <c r="AR35" s="817"/>
      <c r="AS35" s="817"/>
      <c r="AT35" s="817"/>
      <c r="AU35" s="817">
        <v>27</v>
      </c>
      <c r="AV35" s="817"/>
      <c r="AW35" s="817"/>
      <c r="AX35" s="817"/>
      <c r="AY35" s="817"/>
      <c r="AZ35" s="818" t="s">
        <v>551</v>
      </c>
      <c r="BA35" s="818"/>
      <c r="BB35" s="818"/>
      <c r="BC35" s="818"/>
      <c r="BD35" s="818"/>
      <c r="BE35" s="819" t="s">
        <v>397</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2770</v>
      </c>
      <c r="AG63" s="831"/>
      <c r="AH63" s="831"/>
      <c r="AI63" s="831"/>
      <c r="AJ63" s="832"/>
      <c r="AK63" s="833"/>
      <c r="AL63" s="828"/>
      <c r="AM63" s="828"/>
      <c r="AN63" s="828"/>
      <c r="AO63" s="828"/>
      <c r="AP63" s="831">
        <v>18571</v>
      </c>
      <c r="AQ63" s="831"/>
      <c r="AR63" s="831"/>
      <c r="AS63" s="831"/>
      <c r="AT63" s="831"/>
      <c r="AU63" s="831">
        <v>11451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552</v>
      </c>
      <c r="C68" s="857"/>
      <c r="D68" s="857"/>
      <c r="E68" s="857"/>
      <c r="F68" s="857"/>
      <c r="G68" s="857"/>
      <c r="H68" s="857"/>
      <c r="I68" s="857"/>
      <c r="J68" s="857"/>
      <c r="K68" s="857"/>
      <c r="L68" s="857"/>
      <c r="M68" s="857"/>
      <c r="N68" s="857"/>
      <c r="O68" s="857"/>
      <c r="P68" s="858"/>
      <c r="Q68" s="859">
        <v>8771</v>
      </c>
      <c r="R68" s="853"/>
      <c r="S68" s="853"/>
      <c r="T68" s="853"/>
      <c r="U68" s="853"/>
      <c r="V68" s="853">
        <v>8639</v>
      </c>
      <c r="W68" s="853"/>
      <c r="X68" s="853"/>
      <c r="Y68" s="853"/>
      <c r="Z68" s="853"/>
      <c r="AA68" s="853">
        <v>132</v>
      </c>
      <c r="AB68" s="853"/>
      <c r="AC68" s="853"/>
      <c r="AD68" s="853"/>
      <c r="AE68" s="853"/>
      <c r="AF68" s="853">
        <v>132</v>
      </c>
      <c r="AG68" s="853"/>
      <c r="AH68" s="853"/>
      <c r="AI68" s="853"/>
      <c r="AJ68" s="853"/>
      <c r="AK68" s="853" t="s">
        <v>551</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553</v>
      </c>
      <c r="C69" s="861"/>
      <c r="D69" s="861"/>
      <c r="E69" s="861"/>
      <c r="F69" s="861"/>
      <c r="G69" s="861"/>
      <c r="H69" s="861"/>
      <c r="I69" s="861"/>
      <c r="J69" s="861"/>
      <c r="K69" s="861"/>
      <c r="L69" s="861"/>
      <c r="M69" s="861"/>
      <c r="N69" s="861"/>
      <c r="O69" s="861"/>
      <c r="P69" s="862"/>
      <c r="Q69" s="863">
        <v>369</v>
      </c>
      <c r="R69" s="817"/>
      <c r="S69" s="817"/>
      <c r="T69" s="817"/>
      <c r="U69" s="817"/>
      <c r="V69" s="817">
        <v>342</v>
      </c>
      <c r="W69" s="817"/>
      <c r="X69" s="817"/>
      <c r="Y69" s="817"/>
      <c r="Z69" s="817"/>
      <c r="AA69" s="817">
        <v>27</v>
      </c>
      <c r="AB69" s="817"/>
      <c r="AC69" s="817"/>
      <c r="AD69" s="817"/>
      <c r="AE69" s="817"/>
      <c r="AF69" s="817">
        <v>27</v>
      </c>
      <c r="AG69" s="817"/>
      <c r="AH69" s="817"/>
      <c r="AI69" s="817"/>
      <c r="AJ69" s="817"/>
      <c r="AK69" s="817">
        <v>38</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554</v>
      </c>
      <c r="C70" s="861"/>
      <c r="D70" s="861"/>
      <c r="E70" s="861"/>
      <c r="F70" s="861"/>
      <c r="G70" s="861"/>
      <c r="H70" s="861"/>
      <c r="I70" s="861"/>
      <c r="J70" s="861"/>
      <c r="K70" s="861"/>
      <c r="L70" s="861"/>
      <c r="M70" s="861"/>
      <c r="N70" s="861"/>
      <c r="O70" s="861"/>
      <c r="P70" s="862"/>
      <c r="Q70" s="863">
        <v>2</v>
      </c>
      <c r="R70" s="817"/>
      <c r="S70" s="817"/>
      <c r="T70" s="817"/>
      <c r="U70" s="817"/>
      <c r="V70" s="817">
        <v>1</v>
      </c>
      <c r="W70" s="817"/>
      <c r="X70" s="817"/>
      <c r="Y70" s="817"/>
      <c r="Z70" s="817"/>
      <c r="AA70" s="817">
        <v>1</v>
      </c>
      <c r="AB70" s="817"/>
      <c r="AC70" s="817"/>
      <c r="AD70" s="817"/>
      <c r="AE70" s="817"/>
      <c r="AF70" s="817">
        <v>1</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555</v>
      </c>
      <c r="C71" s="861"/>
      <c r="D71" s="861"/>
      <c r="E71" s="861"/>
      <c r="F71" s="861"/>
      <c r="G71" s="861"/>
      <c r="H71" s="861"/>
      <c r="I71" s="861"/>
      <c r="J71" s="861"/>
      <c r="K71" s="861"/>
      <c r="L71" s="861"/>
      <c r="M71" s="861"/>
      <c r="N71" s="861"/>
      <c r="O71" s="861"/>
      <c r="P71" s="862"/>
      <c r="Q71" s="863">
        <v>7342</v>
      </c>
      <c r="R71" s="817"/>
      <c r="S71" s="817"/>
      <c r="T71" s="817"/>
      <c r="U71" s="817"/>
      <c r="V71" s="817">
        <v>7213</v>
      </c>
      <c r="W71" s="817"/>
      <c r="X71" s="817"/>
      <c r="Y71" s="817"/>
      <c r="Z71" s="817"/>
      <c r="AA71" s="817">
        <v>129</v>
      </c>
      <c r="AB71" s="817"/>
      <c r="AC71" s="817"/>
      <c r="AD71" s="817"/>
      <c r="AE71" s="817"/>
      <c r="AF71" s="817">
        <v>129</v>
      </c>
      <c r="AG71" s="817"/>
      <c r="AH71" s="817"/>
      <c r="AI71" s="817"/>
      <c r="AJ71" s="817"/>
      <c r="AK71" s="817">
        <v>2723</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556</v>
      </c>
      <c r="C72" s="861"/>
      <c r="D72" s="861"/>
      <c r="E72" s="861"/>
      <c r="F72" s="861"/>
      <c r="G72" s="861"/>
      <c r="H72" s="861"/>
      <c r="I72" s="861"/>
      <c r="J72" s="861"/>
      <c r="K72" s="861"/>
      <c r="L72" s="861"/>
      <c r="M72" s="861"/>
      <c r="N72" s="861"/>
      <c r="O72" s="861"/>
      <c r="P72" s="862"/>
      <c r="Q72" s="863">
        <v>75</v>
      </c>
      <c r="R72" s="817"/>
      <c r="S72" s="817"/>
      <c r="T72" s="817"/>
      <c r="U72" s="817"/>
      <c r="V72" s="817">
        <v>71</v>
      </c>
      <c r="W72" s="817"/>
      <c r="X72" s="817"/>
      <c r="Y72" s="817"/>
      <c r="Z72" s="817"/>
      <c r="AA72" s="817">
        <v>4</v>
      </c>
      <c r="AB72" s="817"/>
      <c r="AC72" s="817"/>
      <c r="AD72" s="817"/>
      <c r="AE72" s="817"/>
      <c r="AF72" s="817">
        <v>4</v>
      </c>
      <c r="AG72" s="817"/>
      <c r="AH72" s="817"/>
      <c r="AI72" s="817"/>
      <c r="AJ72" s="817"/>
      <c r="AK72" s="817">
        <v>5</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557</v>
      </c>
      <c r="C73" s="861"/>
      <c r="D73" s="861"/>
      <c r="E73" s="861"/>
      <c r="F73" s="861"/>
      <c r="G73" s="861"/>
      <c r="H73" s="861"/>
      <c r="I73" s="861"/>
      <c r="J73" s="861"/>
      <c r="K73" s="861"/>
      <c r="L73" s="861"/>
      <c r="M73" s="861"/>
      <c r="N73" s="861"/>
      <c r="O73" s="861"/>
      <c r="P73" s="862"/>
      <c r="Q73" s="863">
        <v>117</v>
      </c>
      <c r="R73" s="817"/>
      <c r="S73" s="817"/>
      <c r="T73" s="817"/>
      <c r="U73" s="817"/>
      <c r="V73" s="817">
        <v>94</v>
      </c>
      <c r="W73" s="817"/>
      <c r="X73" s="817"/>
      <c r="Y73" s="817"/>
      <c r="Z73" s="817"/>
      <c r="AA73" s="817">
        <v>23</v>
      </c>
      <c r="AB73" s="817"/>
      <c r="AC73" s="817"/>
      <c r="AD73" s="817"/>
      <c r="AE73" s="817"/>
      <c r="AF73" s="817">
        <v>23</v>
      </c>
      <c r="AG73" s="817"/>
      <c r="AH73" s="817"/>
      <c r="AI73" s="817"/>
      <c r="AJ73" s="817"/>
      <c r="AK73" s="817" t="s">
        <v>551</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558</v>
      </c>
      <c r="C74" s="861"/>
      <c r="D74" s="861"/>
      <c r="E74" s="861"/>
      <c r="F74" s="861"/>
      <c r="G74" s="861"/>
      <c r="H74" s="861"/>
      <c r="I74" s="861"/>
      <c r="J74" s="861"/>
      <c r="K74" s="861"/>
      <c r="L74" s="861"/>
      <c r="M74" s="861"/>
      <c r="N74" s="861"/>
      <c r="O74" s="861"/>
      <c r="P74" s="862"/>
      <c r="Q74" s="863">
        <v>800</v>
      </c>
      <c r="R74" s="817"/>
      <c r="S74" s="817"/>
      <c r="T74" s="817"/>
      <c r="U74" s="817"/>
      <c r="V74" s="817">
        <v>761</v>
      </c>
      <c r="W74" s="817"/>
      <c r="X74" s="817"/>
      <c r="Y74" s="817"/>
      <c r="Z74" s="817"/>
      <c r="AA74" s="817">
        <v>39</v>
      </c>
      <c r="AB74" s="817"/>
      <c r="AC74" s="817"/>
      <c r="AD74" s="817"/>
      <c r="AE74" s="817"/>
      <c r="AF74" s="817">
        <v>39</v>
      </c>
      <c r="AG74" s="817"/>
      <c r="AH74" s="817"/>
      <c r="AI74" s="817"/>
      <c r="AJ74" s="817"/>
      <c r="AK74" s="817" t="s">
        <v>551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559</v>
      </c>
      <c r="C75" s="861"/>
      <c r="D75" s="861"/>
      <c r="E75" s="861"/>
      <c r="F75" s="861"/>
      <c r="G75" s="861"/>
      <c r="H75" s="861"/>
      <c r="I75" s="861"/>
      <c r="J75" s="861"/>
      <c r="K75" s="861"/>
      <c r="L75" s="861"/>
      <c r="M75" s="861"/>
      <c r="N75" s="861"/>
      <c r="O75" s="861"/>
      <c r="P75" s="862"/>
      <c r="Q75" s="864">
        <v>156266</v>
      </c>
      <c r="R75" s="865"/>
      <c r="S75" s="865"/>
      <c r="T75" s="865"/>
      <c r="U75" s="821"/>
      <c r="V75" s="866">
        <v>153668</v>
      </c>
      <c r="W75" s="865"/>
      <c r="X75" s="865"/>
      <c r="Y75" s="865"/>
      <c r="Z75" s="821"/>
      <c r="AA75" s="866">
        <v>2598</v>
      </c>
      <c r="AB75" s="865"/>
      <c r="AC75" s="865"/>
      <c r="AD75" s="865"/>
      <c r="AE75" s="821"/>
      <c r="AF75" s="866">
        <v>2598</v>
      </c>
      <c r="AG75" s="865"/>
      <c r="AH75" s="865"/>
      <c r="AI75" s="865"/>
      <c r="AJ75" s="821"/>
      <c r="AK75" s="866">
        <v>1803</v>
      </c>
      <c r="AL75" s="865"/>
      <c r="AM75" s="865"/>
      <c r="AN75" s="865"/>
      <c r="AO75" s="821"/>
      <c r="AP75" s="866" t="s">
        <v>551</v>
      </c>
      <c r="AQ75" s="865"/>
      <c r="AR75" s="865"/>
      <c r="AS75" s="865"/>
      <c r="AT75" s="821"/>
      <c r="AU75" s="866" t="s">
        <v>551</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2953</v>
      </c>
      <c r="AG88" s="831"/>
      <c r="AH88" s="831"/>
      <c r="AI88" s="831"/>
      <c r="AJ88" s="831"/>
      <c r="AK88" s="828"/>
      <c r="AL88" s="828"/>
      <c r="AM88" s="828"/>
      <c r="AN88" s="828"/>
      <c r="AO88" s="828"/>
      <c r="AP88" s="831" t="s">
        <v>551</v>
      </c>
      <c r="AQ88" s="831"/>
      <c r="AR88" s="831"/>
      <c r="AS88" s="831"/>
      <c r="AT88" s="831"/>
      <c r="AU88" s="831" t="s">
        <v>551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3547407</v>
      </c>
      <c r="AB110" s="887"/>
      <c r="AC110" s="887"/>
      <c r="AD110" s="887"/>
      <c r="AE110" s="888"/>
      <c r="AF110" s="889">
        <v>3678108</v>
      </c>
      <c r="AG110" s="887"/>
      <c r="AH110" s="887"/>
      <c r="AI110" s="887"/>
      <c r="AJ110" s="888"/>
      <c r="AK110" s="889">
        <v>3688121</v>
      </c>
      <c r="AL110" s="887"/>
      <c r="AM110" s="887"/>
      <c r="AN110" s="887"/>
      <c r="AO110" s="888"/>
      <c r="AP110" s="890">
        <v>26.6</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29975338</v>
      </c>
      <c r="BR110" s="918"/>
      <c r="BS110" s="918"/>
      <c r="BT110" s="918"/>
      <c r="BU110" s="918"/>
      <c r="BV110" s="918">
        <v>29304285</v>
      </c>
      <c r="BW110" s="918"/>
      <c r="BX110" s="918"/>
      <c r="BY110" s="918"/>
      <c r="BZ110" s="918"/>
      <c r="CA110" s="918">
        <v>30878801</v>
      </c>
      <c r="CB110" s="918"/>
      <c r="CC110" s="918"/>
      <c r="CD110" s="918"/>
      <c r="CE110" s="918"/>
      <c r="CF110" s="931">
        <v>223</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11412333</v>
      </c>
      <c r="BR112" s="913"/>
      <c r="BS112" s="913"/>
      <c r="BT112" s="913"/>
      <c r="BU112" s="913"/>
      <c r="BV112" s="913">
        <v>11603690</v>
      </c>
      <c r="BW112" s="913"/>
      <c r="BX112" s="913"/>
      <c r="BY112" s="913"/>
      <c r="BZ112" s="913"/>
      <c r="CA112" s="913">
        <v>11450503</v>
      </c>
      <c r="CB112" s="913"/>
      <c r="CC112" s="913"/>
      <c r="CD112" s="913"/>
      <c r="CE112" s="913"/>
      <c r="CF112" s="907">
        <v>82.7</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705644</v>
      </c>
      <c r="AB113" s="925"/>
      <c r="AC113" s="925"/>
      <c r="AD113" s="925"/>
      <c r="AE113" s="926"/>
      <c r="AF113" s="927">
        <v>740748</v>
      </c>
      <c r="AG113" s="925"/>
      <c r="AH113" s="925"/>
      <c r="AI113" s="925"/>
      <c r="AJ113" s="926"/>
      <c r="AK113" s="927">
        <v>706951</v>
      </c>
      <c r="AL113" s="925"/>
      <c r="AM113" s="925"/>
      <c r="AN113" s="925"/>
      <c r="AO113" s="926"/>
      <c r="AP113" s="928">
        <v>5.0999999999999996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1777</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2362</v>
      </c>
      <c r="AB114" s="946"/>
      <c r="AC114" s="946"/>
      <c r="AD114" s="946"/>
      <c r="AE114" s="947"/>
      <c r="AF114" s="948">
        <v>2321</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3223869</v>
      </c>
      <c r="BR114" s="913"/>
      <c r="BS114" s="913"/>
      <c r="BT114" s="913"/>
      <c r="BU114" s="913"/>
      <c r="BV114" s="913">
        <v>3085422</v>
      </c>
      <c r="BW114" s="913"/>
      <c r="BX114" s="913"/>
      <c r="BY114" s="913"/>
      <c r="BZ114" s="913"/>
      <c r="CA114" s="913">
        <v>3169020</v>
      </c>
      <c r="CB114" s="913"/>
      <c r="CC114" s="913"/>
      <c r="CD114" s="913"/>
      <c r="CE114" s="913"/>
      <c r="CF114" s="907">
        <v>22.9</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4201</v>
      </c>
      <c r="AB115" s="925"/>
      <c r="AC115" s="925"/>
      <c r="AD115" s="925"/>
      <c r="AE115" s="926"/>
      <c r="AF115" s="927">
        <v>4673</v>
      </c>
      <c r="AG115" s="925"/>
      <c r="AH115" s="925"/>
      <c r="AI115" s="925"/>
      <c r="AJ115" s="926"/>
      <c r="AK115" s="927">
        <v>1662</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4259614</v>
      </c>
      <c r="AB117" s="966"/>
      <c r="AC117" s="966"/>
      <c r="AD117" s="966"/>
      <c r="AE117" s="967"/>
      <c r="AF117" s="968">
        <v>4425850</v>
      </c>
      <c r="AG117" s="966"/>
      <c r="AH117" s="966"/>
      <c r="AI117" s="966"/>
      <c r="AJ117" s="967"/>
      <c r="AK117" s="968">
        <v>4396734</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44613317</v>
      </c>
      <c r="BR119" s="987"/>
      <c r="BS119" s="987"/>
      <c r="BT119" s="987"/>
      <c r="BU119" s="987"/>
      <c r="BV119" s="987">
        <v>43993397</v>
      </c>
      <c r="BW119" s="987"/>
      <c r="BX119" s="987"/>
      <c r="BY119" s="987"/>
      <c r="BZ119" s="987"/>
      <c r="CA119" s="987">
        <v>45498324</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8604710</v>
      </c>
      <c r="BR120" s="918"/>
      <c r="BS120" s="918"/>
      <c r="BT120" s="918"/>
      <c r="BU120" s="918"/>
      <c r="BV120" s="918">
        <v>7723174</v>
      </c>
      <c r="BW120" s="918"/>
      <c r="BX120" s="918"/>
      <c r="BY120" s="918"/>
      <c r="BZ120" s="918"/>
      <c r="CA120" s="918">
        <v>8220349</v>
      </c>
      <c r="CB120" s="918"/>
      <c r="CC120" s="918"/>
      <c r="CD120" s="918"/>
      <c r="CE120" s="918"/>
      <c r="CF120" s="931">
        <v>59.4</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10795677</v>
      </c>
      <c r="DH120" s="918"/>
      <c r="DI120" s="918"/>
      <c r="DJ120" s="918"/>
      <c r="DK120" s="918"/>
      <c r="DL120" s="918">
        <v>10838108</v>
      </c>
      <c r="DM120" s="918"/>
      <c r="DN120" s="918"/>
      <c r="DO120" s="918"/>
      <c r="DP120" s="918"/>
      <c r="DQ120" s="918">
        <v>10821782</v>
      </c>
      <c r="DR120" s="918"/>
      <c r="DS120" s="918"/>
      <c r="DT120" s="918"/>
      <c r="DU120" s="918"/>
      <c r="DV120" s="919">
        <v>78.099999999999994</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1140683</v>
      </c>
      <c r="BR121" s="913"/>
      <c r="BS121" s="913"/>
      <c r="BT121" s="913"/>
      <c r="BU121" s="913"/>
      <c r="BV121" s="913">
        <v>1188135</v>
      </c>
      <c r="BW121" s="913"/>
      <c r="BX121" s="913"/>
      <c r="BY121" s="913"/>
      <c r="BZ121" s="913"/>
      <c r="CA121" s="913">
        <v>1536303</v>
      </c>
      <c r="CB121" s="913"/>
      <c r="CC121" s="913"/>
      <c r="CD121" s="913"/>
      <c r="CE121" s="913"/>
      <c r="CF121" s="907">
        <v>11.1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274775</v>
      </c>
      <c r="DH121" s="913"/>
      <c r="DI121" s="913"/>
      <c r="DJ121" s="913"/>
      <c r="DK121" s="913"/>
      <c r="DL121" s="913">
        <v>451876</v>
      </c>
      <c r="DM121" s="913"/>
      <c r="DN121" s="913"/>
      <c r="DO121" s="913"/>
      <c r="DP121" s="913"/>
      <c r="DQ121" s="913">
        <v>515907</v>
      </c>
      <c r="DR121" s="913"/>
      <c r="DS121" s="913"/>
      <c r="DT121" s="913"/>
      <c r="DU121" s="913"/>
      <c r="DV121" s="914">
        <v>3.7</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28278571</v>
      </c>
      <c r="BR122" s="987"/>
      <c r="BS122" s="987"/>
      <c r="BT122" s="987"/>
      <c r="BU122" s="987"/>
      <c r="BV122" s="987">
        <v>26707148</v>
      </c>
      <c r="BW122" s="987"/>
      <c r="BX122" s="987"/>
      <c r="BY122" s="987"/>
      <c r="BZ122" s="987"/>
      <c r="CA122" s="987">
        <v>25873457</v>
      </c>
      <c r="CB122" s="987"/>
      <c r="CC122" s="987"/>
      <c r="CD122" s="987"/>
      <c r="CE122" s="987"/>
      <c r="CF122" s="1004">
        <v>186.8</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96854</v>
      </c>
      <c r="DM122" s="913"/>
      <c r="DN122" s="913"/>
      <c r="DO122" s="913"/>
      <c r="DP122" s="913"/>
      <c r="DQ122" s="913">
        <v>86168</v>
      </c>
      <c r="DR122" s="913"/>
      <c r="DS122" s="913"/>
      <c r="DT122" s="913"/>
      <c r="DU122" s="913"/>
      <c r="DV122" s="914">
        <v>0.6</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38023964</v>
      </c>
      <c r="BR123" s="1051"/>
      <c r="BS123" s="1051"/>
      <c r="BT123" s="1051"/>
      <c r="BU123" s="1051"/>
      <c r="BV123" s="1051">
        <v>35618457</v>
      </c>
      <c r="BW123" s="1051"/>
      <c r="BX123" s="1051"/>
      <c r="BY123" s="1051"/>
      <c r="BZ123" s="1051"/>
      <c r="CA123" s="1051">
        <v>35630109</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v>42433</v>
      </c>
      <c r="DH123" s="946"/>
      <c r="DI123" s="946"/>
      <c r="DJ123" s="946"/>
      <c r="DK123" s="947"/>
      <c r="DL123" s="948">
        <v>34639</v>
      </c>
      <c r="DM123" s="946"/>
      <c r="DN123" s="946"/>
      <c r="DO123" s="946"/>
      <c r="DP123" s="947"/>
      <c r="DQ123" s="948">
        <v>26646</v>
      </c>
      <c r="DR123" s="946"/>
      <c r="DS123" s="946"/>
      <c r="DT123" s="946"/>
      <c r="DU123" s="947"/>
      <c r="DV123" s="949">
        <v>0.2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48.2</v>
      </c>
      <c r="BR124" s="1014"/>
      <c r="BS124" s="1014"/>
      <c r="BT124" s="1014"/>
      <c r="BU124" s="1014"/>
      <c r="BV124" s="1014">
        <v>60.8</v>
      </c>
      <c r="BW124" s="1014"/>
      <c r="BX124" s="1014"/>
      <c r="BY124" s="1014"/>
      <c r="BZ124" s="1014"/>
      <c r="CA124" s="1014">
        <v>71.2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299448</v>
      </c>
      <c r="DH124" s="973"/>
      <c r="DI124" s="973"/>
      <c r="DJ124" s="973"/>
      <c r="DK124" s="974"/>
      <c r="DL124" s="972">
        <v>182213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4201</v>
      </c>
      <c r="AB127" s="946"/>
      <c r="AC127" s="946"/>
      <c r="AD127" s="946"/>
      <c r="AE127" s="947"/>
      <c r="AF127" s="948">
        <v>4673</v>
      </c>
      <c r="AG127" s="946"/>
      <c r="AH127" s="946"/>
      <c r="AI127" s="946"/>
      <c r="AJ127" s="947"/>
      <c r="AK127" s="948">
        <v>1662</v>
      </c>
      <c r="AL127" s="946"/>
      <c r="AM127" s="946"/>
      <c r="AN127" s="946"/>
      <c r="AO127" s="947"/>
      <c r="AP127" s="949">
        <v>0</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91846</v>
      </c>
      <c r="AB128" s="1033"/>
      <c r="AC128" s="1033"/>
      <c r="AD128" s="1033"/>
      <c r="AE128" s="1034"/>
      <c r="AF128" s="1035">
        <v>86782</v>
      </c>
      <c r="AG128" s="1033"/>
      <c r="AH128" s="1033"/>
      <c r="AI128" s="1033"/>
      <c r="AJ128" s="1034"/>
      <c r="AK128" s="1035">
        <v>78074</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12.65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16618204</v>
      </c>
      <c r="AB129" s="946"/>
      <c r="AC129" s="946"/>
      <c r="AD129" s="946"/>
      <c r="AE129" s="947"/>
      <c r="AF129" s="948">
        <v>16784972</v>
      </c>
      <c r="AG129" s="946"/>
      <c r="AH129" s="946"/>
      <c r="AI129" s="946"/>
      <c r="AJ129" s="947"/>
      <c r="AK129" s="948">
        <v>16866339</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17.649999999999999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2958504</v>
      </c>
      <c r="AB130" s="946"/>
      <c r="AC130" s="946"/>
      <c r="AD130" s="946"/>
      <c r="AE130" s="947"/>
      <c r="AF130" s="948">
        <v>3019821</v>
      </c>
      <c r="AG130" s="946"/>
      <c r="AH130" s="946"/>
      <c r="AI130" s="946"/>
      <c r="AJ130" s="947"/>
      <c r="AK130" s="948">
        <v>3018363</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9.1999999999999993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13659700</v>
      </c>
      <c r="AB131" s="973"/>
      <c r="AC131" s="973"/>
      <c r="AD131" s="973"/>
      <c r="AE131" s="974"/>
      <c r="AF131" s="972">
        <v>13765151</v>
      </c>
      <c r="AG131" s="973"/>
      <c r="AH131" s="973"/>
      <c r="AI131" s="973"/>
      <c r="AJ131" s="974"/>
      <c r="AK131" s="972">
        <v>13847976</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71.2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8.8527859319999997</v>
      </c>
      <c r="AB132" s="1084"/>
      <c r="AC132" s="1084"/>
      <c r="AD132" s="1084"/>
      <c r="AE132" s="1085"/>
      <c r="AF132" s="1086">
        <v>9.5839631539999992</v>
      </c>
      <c r="AG132" s="1084"/>
      <c r="AH132" s="1084"/>
      <c r="AI132" s="1084"/>
      <c r="AJ132" s="1085"/>
      <c r="AK132" s="1086">
        <v>9.3897981910000006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8.1</v>
      </c>
      <c r="AB133" s="1067"/>
      <c r="AC133" s="1067"/>
      <c r="AD133" s="1067"/>
      <c r="AE133" s="1068"/>
      <c r="AF133" s="1066">
        <v>8.6999999999999993</v>
      </c>
      <c r="AG133" s="1067"/>
      <c r="AH133" s="1067"/>
      <c r="AI133" s="1067"/>
      <c r="AJ133" s="1068"/>
      <c r="AK133" s="1066">
        <v>9.1999999999999993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FM/uxjLjnZ/XkijemoNwaQo1AO94rdqh4KsZSpOBrYd2gSve7BzTBqO5DHoJVMLEhEqySsLlfIyu2ZQsAWouw==" saltValue="KzQu8yxvawzi2T/j5JU8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FlQkiBIAAztHxbFEvJE/MyDPrCFkUpmNZW11UDu5bhrqpdsjTYQobkXVMKwqSi5KrJVn2OQi2gP0DRO5TXujw==" saltValue="DTUIvwkdqABKvMgsFDV5D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Zy+lIG/mZOre1NVbvKFfkOAy+Pc+nyyJH8PUsU/gpNij1er7t8o6F7VowFBieYxl22MBk3zehDDBDoAGqHuZA==" saltValue="ueO0I/3kD9nP9gF8A2zya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 x14ac:dyDescent="0.2">
      <c r="A8" s="247"/>
      <c r="AK8" s="256"/>
      <c r="AL8" s="257"/>
      <c r="AM8" s="257"/>
      <c r="AN8" s="258"/>
      <c r="AO8" s="1102"/>
      <c r="AP8" s="259" t="s">
        <v>483</v>
      </c>
      <c r="AQ8" s="260" t="s">
        <v>484</v>
      </c>
      <c r="AR8" s="261" t="s">
        <v>485</v>
      </c>
    </row>
    <row r="9" spans="1:46" ht="13" x14ac:dyDescent="0.2">
      <c r="A9" s="247"/>
      <c r="AK9" s="1103" t="s">
        <v>486</v>
      </c>
      <c r="AL9" s="1104"/>
      <c r="AM9" s="1104"/>
      <c r="AN9" s="1105"/>
      <c r="AO9" s="262">
        <v>4310805</v>
      </c>
      <c r="AP9" s="262">
        <v>91240</v>
      </c>
      <c r="AQ9" s="263">
        <v>99044</v>
      </c>
      <c r="AR9" s="264">
        <v>-7.9</v>
      </c>
    </row>
    <row r="10" spans="1:46" ht="13.5" customHeight="1" x14ac:dyDescent="0.2">
      <c r="A10" s="247"/>
      <c r="AK10" s="1103" t="s">
        <v>487</v>
      </c>
      <c r="AL10" s="1104"/>
      <c r="AM10" s="1104"/>
      <c r="AN10" s="1105"/>
      <c r="AO10" s="265">
        <v>1163152</v>
      </c>
      <c r="AP10" s="265">
        <v>24619</v>
      </c>
      <c r="AQ10" s="266">
        <v>12597</v>
      </c>
      <c r="AR10" s="267">
        <v>95.4</v>
      </c>
    </row>
    <row r="11" spans="1:46" ht="13.5" customHeight="1" x14ac:dyDescent="0.2">
      <c r="A11" s="247"/>
      <c r="AK11" s="1103" t="s">
        <v>488</v>
      </c>
      <c r="AL11" s="1104"/>
      <c r="AM11" s="1104"/>
      <c r="AN11" s="1105"/>
      <c r="AO11" s="265">
        <v>28264</v>
      </c>
      <c r="AP11" s="265">
        <v>598</v>
      </c>
      <c r="AQ11" s="266">
        <v>1194</v>
      </c>
      <c r="AR11" s="267">
        <v>-49.9</v>
      </c>
    </row>
    <row r="12" spans="1:46" ht="13.5" customHeight="1" x14ac:dyDescent="0.2">
      <c r="A12" s="247"/>
      <c r="AK12" s="1103" t="s">
        <v>489</v>
      </c>
      <c r="AL12" s="1104"/>
      <c r="AM12" s="1104"/>
      <c r="AN12" s="1105"/>
      <c r="AO12" s="265" t="s">
        <v>490</v>
      </c>
      <c r="AP12" s="265" t="s">
        <v>490</v>
      </c>
      <c r="AQ12" s="266">
        <v>18</v>
      </c>
      <c r="AR12" s="267" t="s">
        <v>490</v>
      </c>
    </row>
    <row r="13" spans="1:46" ht="13.5" customHeight="1" x14ac:dyDescent="0.2">
      <c r="A13" s="247"/>
      <c r="AK13" s="1103" t="s">
        <v>491</v>
      </c>
      <c r="AL13" s="1104"/>
      <c r="AM13" s="1104"/>
      <c r="AN13" s="1105"/>
      <c r="AO13" s="265">
        <v>195803</v>
      </c>
      <c r="AP13" s="265">
        <v>4144</v>
      </c>
      <c r="AQ13" s="266">
        <v>3890</v>
      </c>
      <c r="AR13" s="267">
        <v>6.5</v>
      </c>
    </row>
    <row r="14" spans="1:46" ht="13.5" customHeight="1" x14ac:dyDescent="0.2">
      <c r="A14" s="247"/>
      <c r="AK14" s="1103" t="s">
        <v>492</v>
      </c>
      <c r="AL14" s="1104"/>
      <c r="AM14" s="1104"/>
      <c r="AN14" s="1105"/>
      <c r="AO14" s="265">
        <v>43631</v>
      </c>
      <c r="AP14" s="265">
        <v>923</v>
      </c>
      <c r="AQ14" s="266">
        <v>1837</v>
      </c>
      <c r="AR14" s="267">
        <v>-49.8</v>
      </c>
    </row>
    <row r="15" spans="1:46" ht="13.5" customHeight="1" x14ac:dyDescent="0.2">
      <c r="A15" s="247"/>
      <c r="AK15" s="1106" t="s">
        <v>493</v>
      </c>
      <c r="AL15" s="1107"/>
      <c r="AM15" s="1107"/>
      <c r="AN15" s="1108"/>
      <c r="AO15" s="265">
        <v>-172836</v>
      </c>
      <c r="AP15" s="265">
        <v>-3658</v>
      </c>
      <c r="AQ15" s="266">
        <v>-6318</v>
      </c>
      <c r="AR15" s="267">
        <v>-42.1</v>
      </c>
    </row>
    <row r="16" spans="1:46" ht="13" x14ac:dyDescent="0.2">
      <c r="A16" s="247"/>
      <c r="AK16" s="1106" t="s">
        <v>177</v>
      </c>
      <c r="AL16" s="1107"/>
      <c r="AM16" s="1107"/>
      <c r="AN16" s="1108"/>
      <c r="AO16" s="265">
        <v>5568819</v>
      </c>
      <c r="AP16" s="265">
        <v>117866</v>
      </c>
      <c r="AQ16" s="266">
        <v>112262</v>
      </c>
      <c r="AR16" s="267">
        <v>5</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09" t="s">
        <v>498</v>
      </c>
      <c r="AL21" s="1110"/>
      <c r="AM21" s="1110"/>
      <c r="AN21" s="1111"/>
      <c r="AO21" s="277">
        <v>8.32</v>
      </c>
      <c r="AP21" s="278">
        <v>9.26</v>
      </c>
      <c r="AQ21" s="279">
        <v>-0.94</v>
      </c>
      <c r="AS21" s="280"/>
      <c r="AT21" s="276"/>
    </row>
    <row r="22" spans="1:46" s="248" customFormat="1" ht="13" x14ac:dyDescent="0.2">
      <c r="A22" s="276"/>
      <c r="AK22" s="1109" t="s">
        <v>499</v>
      </c>
      <c r="AL22" s="1110"/>
      <c r="AM22" s="1110"/>
      <c r="AN22" s="1111"/>
      <c r="AO22" s="281">
        <v>96.3</v>
      </c>
      <c r="AP22" s="282">
        <v>97.3</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3688121</v>
      </c>
      <c r="AP32" s="291">
        <v>78060</v>
      </c>
      <c r="AQ32" s="292">
        <v>60713</v>
      </c>
      <c r="AR32" s="293">
        <v>28.6</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t="s">
        <v>490</v>
      </c>
      <c r="AR34" s="293" t="s">
        <v>490</v>
      </c>
    </row>
    <row r="35" spans="1:46" ht="27" customHeight="1" x14ac:dyDescent="0.2">
      <c r="A35" s="247"/>
      <c r="AK35" s="1117" t="s">
        <v>506</v>
      </c>
      <c r="AL35" s="1118"/>
      <c r="AM35" s="1118"/>
      <c r="AN35" s="1119"/>
      <c r="AO35" s="291">
        <v>706951</v>
      </c>
      <c r="AP35" s="291">
        <v>14963</v>
      </c>
      <c r="AQ35" s="292">
        <v>14168</v>
      </c>
      <c r="AR35" s="293">
        <v>5.6</v>
      </c>
    </row>
    <row r="36" spans="1:46" ht="27" customHeight="1" x14ac:dyDescent="0.2">
      <c r="A36" s="247"/>
      <c r="AK36" s="1117" t="s">
        <v>507</v>
      </c>
      <c r="AL36" s="1118"/>
      <c r="AM36" s="1118"/>
      <c r="AN36" s="1119"/>
      <c r="AO36" s="291" t="s">
        <v>490</v>
      </c>
      <c r="AP36" s="291" t="s">
        <v>490</v>
      </c>
      <c r="AQ36" s="292">
        <v>2586</v>
      </c>
      <c r="AR36" s="293" t="s">
        <v>490</v>
      </c>
    </row>
    <row r="37" spans="1:46" ht="13.5" customHeight="1" x14ac:dyDescent="0.2">
      <c r="A37" s="247"/>
      <c r="AK37" s="1117" t="s">
        <v>508</v>
      </c>
      <c r="AL37" s="1118"/>
      <c r="AM37" s="1118"/>
      <c r="AN37" s="1119"/>
      <c r="AO37" s="291">
        <v>1662</v>
      </c>
      <c r="AP37" s="291">
        <v>35</v>
      </c>
      <c r="AQ37" s="292">
        <v>189</v>
      </c>
      <c r="AR37" s="293">
        <v>-81.5</v>
      </c>
    </row>
    <row r="38" spans="1:46" ht="27" customHeight="1" x14ac:dyDescent="0.2">
      <c r="A38" s="247"/>
      <c r="AK38" s="1120" t="s">
        <v>509</v>
      </c>
      <c r="AL38" s="1121"/>
      <c r="AM38" s="1121"/>
      <c r="AN38" s="1122"/>
      <c r="AO38" s="294" t="s">
        <v>490</v>
      </c>
      <c r="AP38" s="294" t="s">
        <v>490</v>
      </c>
      <c r="AQ38" s="295">
        <v>8</v>
      </c>
      <c r="AR38" s="283" t="s">
        <v>490</v>
      </c>
      <c r="AS38" s="290"/>
    </row>
    <row r="39" spans="1:46" ht="13" x14ac:dyDescent="0.2">
      <c r="A39" s="247"/>
      <c r="AK39" s="1120" t="s">
        <v>510</v>
      </c>
      <c r="AL39" s="1121"/>
      <c r="AM39" s="1121"/>
      <c r="AN39" s="1122"/>
      <c r="AO39" s="291">
        <v>-78074</v>
      </c>
      <c r="AP39" s="291">
        <v>-1652</v>
      </c>
      <c r="AQ39" s="292">
        <v>-5399</v>
      </c>
      <c r="AR39" s="293">
        <v>-69.400000000000006</v>
      </c>
      <c r="AS39" s="290"/>
    </row>
    <row r="40" spans="1:46" ht="27" customHeight="1" x14ac:dyDescent="0.2">
      <c r="A40" s="247"/>
      <c r="AK40" s="1117" t="s">
        <v>511</v>
      </c>
      <c r="AL40" s="1118"/>
      <c r="AM40" s="1118"/>
      <c r="AN40" s="1119"/>
      <c r="AO40" s="291">
        <v>-3018363</v>
      </c>
      <c r="AP40" s="291">
        <v>-63885</v>
      </c>
      <c r="AQ40" s="292">
        <v>-49527</v>
      </c>
      <c r="AR40" s="293">
        <v>29</v>
      </c>
      <c r="AS40" s="290"/>
    </row>
    <row r="41" spans="1:46" ht="13" x14ac:dyDescent="0.2">
      <c r="A41" s="247"/>
      <c r="AK41" s="1123" t="s">
        <v>287</v>
      </c>
      <c r="AL41" s="1124"/>
      <c r="AM41" s="1124"/>
      <c r="AN41" s="1125"/>
      <c r="AO41" s="291">
        <v>1300297</v>
      </c>
      <c r="AP41" s="291">
        <v>27521</v>
      </c>
      <c r="AQ41" s="292">
        <v>22738</v>
      </c>
      <c r="AR41" s="293">
        <v>21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 x14ac:dyDescent="0.2">
      <c r="A50" s="247"/>
      <c r="AK50" s="305"/>
      <c r="AL50" s="306"/>
      <c r="AM50" s="1113"/>
      <c r="AN50" s="307" t="s">
        <v>515</v>
      </c>
      <c r="AO50" s="308" t="s">
        <v>516</v>
      </c>
      <c r="AP50" s="309" t="s">
        <v>517</v>
      </c>
      <c r="AQ50" s="310" t="s">
        <v>518</v>
      </c>
      <c r="AR50" s="311" t="s">
        <v>519</v>
      </c>
    </row>
    <row r="51" spans="1:44" ht="13" x14ac:dyDescent="0.2">
      <c r="A51" s="247"/>
      <c r="AK51" s="303" t="s">
        <v>520</v>
      </c>
      <c r="AL51" s="304"/>
      <c r="AM51" s="312">
        <v>3455750</v>
      </c>
      <c r="AN51" s="313">
        <v>67221</v>
      </c>
      <c r="AO51" s="314">
        <v>23.8</v>
      </c>
      <c r="AP51" s="315">
        <v>92632</v>
      </c>
      <c r="AQ51" s="316">
        <v>32</v>
      </c>
      <c r="AR51" s="317">
        <v>-8.1999999999999993</v>
      </c>
    </row>
    <row r="52" spans="1:44" ht="13" x14ac:dyDescent="0.2">
      <c r="A52" s="247"/>
      <c r="AK52" s="318"/>
      <c r="AL52" s="319" t="s">
        <v>521</v>
      </c>
      <c r="AM52" s="320">
        <v>1189730</v>
      </c>
      <c r="AN52" s="321">
        <v>23142</v>
      </c>
      <c r="AO52" s="322">
        <v>-16.8</v>
      </c>
      <c r="AP52" s="323">
        <v>47978</v>
      </c>
      <c r="AQ52" s="324">
        <v>32.799999999999997</v>
      </c>
      <c r="AR52" s="325">
        <v>-49.6</v>
      </c>
    </row>
    <row r="53" spans="1:44" ht="13" x14ac:dyDescent="0.2">
      <c r="A53" s="247"/>
      <c r="AK53" s="303" t="s">
        <v>522</v>
      </c>
      <c r="AL53" s="304"/>
      <c r="AM53" s="312">
        <v>2967590</v>
      </c>
      <c r="AN53" s="313">
        <v>58884</v>
      </c>
      <c r="AO53" s="314">
        <v>-12.4</v>
      </c>
      <c r="AP53" s="315">
        <v>71279</v>
      </c>
      <c r="AQ53" s="316">
        <v>-23.1</v>
      </c>
      <c r="AR53" s="317">
        <v>10.7</v>
      </c>
    </row>
    <row r="54" spans="1:44" ht="13" x14ac:dyDescent="0.2">
      <c r="A54" s="247"/>
      <c r="AK54" s="318"/>
      <c r="AL54" s="319" t="s">
        <v>521</v>
      </c>
      <c r="AM54" s="320">
        <v>1404631</v>
      </c>
      <c r="AN54" s="321">
        <v>27871</v>
      </c>
      <c r="AO54" s="322">
        <v>20.399999999999999</v>
      </c>
      <c r="AP54" s="323">
        <v>36731</v>
      </c>
      <c r="AQ54" s="324">
        <v>-23.4</v>
      </c>
      <c r="AR54" s="325">
        <v>43.8</v>
      </c>
    </row>
    <row r="55" spans="1:44" ht="13" x14ac:dyDescent="0.2">
      <c r="A55" s="247"/>
      <c r="AK55" s="303" t="s">
        <v>523</v>
      </c>
      <c r="AL55" s="304"/>
      <c r="AM55" s="312">
        <v>3701519</v>
      </c>
      <c r="AN55" s="313">
        <v>75001</v>
      </c>
      <c r="AO55" s="314">
        <v>27.4</v>
      </c>
      <c r="AP55" s="315">
        <v>74994</v>
      </c>
      <c r="AQ55" s="316">
        <v>5.2</v>
      </c>
      <c r="AR55" s="317">
        <v>22.2</v>
      </c>
    </row>
    <row r="56" spans="1:44" ht="13" x14ac:dyDescent="0.2">
      <c r="A56" s="247"/>
      <c r="AK56" s="318"/>
      <c r="AL56" s="319" t="s">
        <v>521</v>
      </c>
      <c r="AM56" s="320">
        <v>2112754</v>
      </c>
      <c r="AN56" s="321">
        <v>42809</v>
      </c>
      <c r="AO56" s="322">
        <v>53.6</v>
      </c>
      <c r="AP56" s="323">
        <v>36188</v>
      </c>
      <c r="AQ56" s="324">
        <v>-1.5</v>
      </c>
      <c r="AR56" s="325">
        <v>55.1</v>
      </c>
    </row>
    <row r="57" spans="1:44" ht="13" x14ac:dyDescent="0.2">
      <c r="A57" s="247"/>
      <c r="AK57" s="303" t="s">
        <v>524</v>
      </c>
      <c r="AL57" s="304"/>
      <c r="AM57" s="312">
        <v>4070495</v>
      </c>
      <c r="AN57" s="313">
        <v>84216</v>
      </c>
      <c r="AO57" s="314">
        <v>12.3</v>
      </c>
      <c r="AP57" s="315">
        <v>71849</v>
      </c>
      <c r="AQ57" s="316">
        <v>-4.2</v>
      </c>
      <c r="AR57" s="317">
        <v>16.5</v>
      </c>
    </row>
    <row r="58" spans="1:44" ht="13" x14ac:dyDescent="0.2">
      <c r="A58" s="247"/>
      <c r="AK58" s="318"/>
      <c r="AL58" s="319" t="s">
        <v>521</v>
      </c>
      <c r="AM58" s="320">
        <v>2609583</v>
      </c>
      <c r="AN58" s="321">
        <v>53991</v>
      </c>
      <c r="AO58" s="322">
        <v>26.1</v>
      </c>
      <c r="AP58" s="323">
        <v>36144</v>
      </c>
      <c r="AQ58" s="324">
        <v>-0.1</v>
      </c>
      <c r="AR58" s="325">
        <v>26.2</v>
      </c>
    </row>
    <row r="59" spans="1:44" ht="13" x14ac:dyDescent="0.2">
      <c r="A59" s="247"/>
      <c r="AK59" s="303" t="s">
        <v>525</v>
      </c>
      <c r="AL59" s="304"/>
      <c r="AM59" s="312">
        <v>3997742</v>
      </c>
      <c r="AN59" s="313">
        <v>84614</v>
      </c>
      <c r="AO59" s="314">
        <v>0.5</v>
      </c>
      <c r="AP59" s="315">
        <v>82962</v>
      </c>
      <c r="AQ59" s="316">
        <v>15.5</v>
      </c>
      <c r="AR59" s="317">
        <v>-15</v>
      </c>
    </row>
    <row r="60" spans="1:44" ht="13" x14ac:dyDescent="0.2">
      <c r="A60" s="247"/>
      <c r="AK60" s="318"/>
      <c r="AL60" s="319" t="s">
        <v>521</v>
      </c>
      <c r="AM60" s="320">
        <v>2027407</v>
      </c>
      <c r="AN60" s="321">
        <v>42911</v>
      </c>
      <c r="AO60" s="322">
        <v>-20.5</v>
      </c>
      <c r="AP60" s="323">
        <v>42835</v>
      </c>
      <c r="AQ60" s="324">
        <v>18.5</v>
      </c>
      <c r="AR60" s="325">
        <v>-39</v>
      </c>
    </row>
    <row r="61" spans="1:44" ht="13" x14ac:dyDescent="0.2">
      <c r="A61" s="247"/>
      <c r="AK61" s="303" t="s">
        <v>526</v>
      </c>
      <c r="AL61" s="326"/>
      <c r="AM61" s="312">
        <v>3638619</v>
      </c>
      <c r="AN61" s="313">
        <v>73987</v>
      </c>
      <c r="AO61" s="314">
        <v>10.3</v>
      </c>
      <c r="AP61" s="315">
        <v>78743</v>
      </c>
      <c r="AQ61" s="327">
        <v>5.0999999999999996</v>
      </c>
      <c r="AR61" s="317">
        <v>5.2</v>
      </c>
    </row>
    <row r="62" spans="1:44" ht="13" x14ac:dyDescent="0.2">
      <c r="A62" s="247"/>
      <c r="AK62" s="318"/>
      <c r="AL62" s="319" t="s">
        <v>521</v>
      </c>
      <c r="AM62" s="320">
        <v>1868821</v>
      </c>
      <c r="AN62" s="321">
        <v>38145</v>
      </c>
      <c r="AO62" s="322">
        <v>12.6</v>
      </c>
      <c r="AP62" s="323">
        <v>39975</v>
      </c>
      <c r="AQ62" s="324">
        <v>5.3</v>
      </c>
      <c r="AR62" s="325">
        <v>7.3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j0ecvXd1dbpsV76gRamwWioqXna6XhKy/CYD4TwTr0VXfAO8DhVUDoDShfH3qZV+r/AXdS8MUPWHIbTHO+1ow==" saltValue="gDjekXQL1C34V5eLTLf2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2NUptlNCCcX3fSTtCd42MXHpHcJ0S4m2KwrYiNm9YYSVNiOXlN+KOsWhc2nLVHNNjNw6fD1DBgNiWSf1fCtZNQ==" saltValue="89tAI28AOPbND/5ZP8QE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4QMPx74K3WJK2OFvNdYQ24ovhiGPfJZWKSPIK/T9hIdWFMMZFqc+E6iRcELNtqTE659SY1Rl2aY/3DGi+hAjuw==" saltValue="+OKmMhPgJyqsEJJHh6SY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29.63</v>
      </c>
      <c r="G47" s="12">
        <v>27.03</v>
      </c>
      <c r="H47" s="12">
        <v>24.59</v>
      </c>
      <c r="I47" s="12">
        <v>22.01</v>
      </c>
      <c r="J47" s="13">
        <v>24.46</v>
      </c>
    </row>
    <row r="48" spans="2:10" ht="57.75" customHeight="1" x14ac:dyDescent="0.2">
      <c r="B48" s="14"/>
      <c r="C48" s="1128" t="s">
        <v>4</v>
      </c>
      <c r="D48" s="1128"/>
      <c r="E48" s="1129"/>
      <c r="F48" s="15">
        <v>5.58</v>
      </c>
      <c r="G48" s="16">
        <v>6.19</v>
      </c>
      <c r="H48" s="16">
        <v>6.62</v>
      </c>
      <c r="I48" s="16">
        <v>7.39</v>
      </c>
      <c r="J48" s="17">
        <v>7.04</v>
      </c>
    </row>
    <row r="49" spans="2:10" ht="57.75" customHeight="1" thickBot="1" x14ac:dyDescent="0.25">
      <c r="B49" s="18"/>
      <c r="C49" s="1130" t="s">
        <v>5</v>
      </c>
      <c r="D49" s="1130"/>
      <c r="E49" s="1131"/>
      <c r="F49" s="19" t="s">
        <v>533</v>
      </c>
      <c r="G49" s="20">
        <v>7.0000000000000007E-2</v>
      </c>
      <c r="H49" s="20" t="s">
        <v>534</v>
      </c>
      <c r="I49" s="20" t="s">
        <v>535</v>
      </c>
      <c r="J49" s="21">
        <v>2.25</v>
      </c>
    </row>
    <row r="50" spans="2:10" ht="13" x14ac:dyDescent="0.2"/>
  </sheetData>
  <sheetProtection algorithmName="SHA-512" hashValue="c0Xalutg/fezHncxUh+4Z+rPrPZ3AfMqEi2xAAC0FDWO/aJJj4/gJjY7DeftQn2EJMaFhTqdCQ7lZ9CbflCGkw==" saltValue="vSwnGqJZHu08dCn64o1b6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2026-03-05T04:00:15Z</cp:lastPrinted>
  <dcterms:created xsi:type="dcterms:W3CDTF">2026-02-23T04:41:23Z</dcterms:created>
  <dcterms:modified xsi:type="dcterms:W3CDTF">2026-03-12T01:50:08Z</dcterms:modified>
  <cp:category/>
</cp:coreProperties>
</file>