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3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C35" i="9"/>
  <c r="CO34" i="9"/>
  <c r="BW34" i="9"/>
  <c r="BW35" i="9" s="1"/>
  <c r="BW36" i="9" s="1"/>
  <c r="BW37" i="9" s="1"/>
  <c r="BW38" i="9" s="1"/>
  <c r="BW39" i="9" s="1"/>
  <c r="BW40" i="9" s="1"/>
  <c r="BW41" i="9" s="1"/>
  <c r="BW42" i="9" s="1"/>
  <c r="BW43" i="9" s="1"/>
  <c r="C34" i="9"/>
  <c r="AM34" i="9" l="1"/>
  <c r="AM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<sst xmlns="http://schemas.openxmlformats.org/spreadsheetml/2006/main" count="1016" uniqueCount="568">
  <si>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</si>
  <si>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</si>
  <si>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</si>
  <si>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</si>
  <si>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</si>
  <si>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</si>
  <si>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</si>
  <si>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</si>
  <si>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</si>
  <si>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</si>
  <si>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</si>
  <si>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</si>
  <si>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</si>
  <si>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</si>
  <si>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</si>
  <si>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</si>
  <si>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</si>
  <si>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</si>
  <si>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</si>
  <si>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</si>
  <si>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</si>
  <si>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</si>
  <si>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</si>
  <si>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</si>
  <si>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</si>
  <si>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</si>
  <si>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</si>
  <si>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</si>
  <si>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</si>
  <si>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</si>
  <si>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</si>
  <si>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</si>
  <si>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</si>
  <si>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</si>
  <si>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</si>
  <si>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</si>
  <si>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</si>
  <si>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</si>
  <si>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</si>
  <si>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</si>
  <si>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</si>
  <si>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</si>
  <si>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</si>
  <si>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</si>
  <si>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</si>
  <si>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</si>
  <si>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</si>
  <si>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</si>
  <si>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</si>
  <si>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</si>
  <si>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</si>
  <si>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</si>
  <si>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</si>
  <si>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</si>
  <si>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</si>
  <si>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</si>
  <si>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</si>
  <si>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</si>
  <si>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</si>
  <si>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</si>
  <si>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</si>
  <si>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</si>
  <si>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</si>
  <si>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</si>
  <si>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</si>
  <si>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</si>
  <si>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</si>
  <si>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</si>
  <si>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</si>
  <si>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</si>
  <si>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</si>
  <si>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</si>
  <si>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</si>
  <si>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</si>
  <si>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</si>
  <si>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</si>
  <si>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</si>
  <si>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</si>
  <si>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</si>
  <si>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</si>
  <si>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</si>
  <si>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能代市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</si>
  <si>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</si>
  <si>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</si>
  <si>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</si>
  <si>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</si>
  <si>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</si>
  <si>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</si>
  <si>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</si>
  <si>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</si>
  <si>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</si>
  <si>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</si>
  <si>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</si>
  <si>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</si>
  <si>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</si>
  <si>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</si>
  <si>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</si>
  <si>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</si>
  <si>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</si>
  <si>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</si>
  <si>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</si>
  <si>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</si>
  <si>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</si>
  <si>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</si>
  <si>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</si>
  <si>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</si>
  <si>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</si>
  <si>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</si>
  <si>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</si>
  <si>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</si>
  <si>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</si>
  <si>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</si>
  <si>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</si>
  <si>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</si>
  <si>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</si>
  <si>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</si>
  <si>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</si>
  <si>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</si>
  <si>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</si>
  <si>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</si>
  <si>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</si>
  <si>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</si>
  <si>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</si>
  <si>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</si>
  <si>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</si>
  <si>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</si>
  <si>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</si>
  <si>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</si>
  <si>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</si>
  <si>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</si>
  <si>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</si>
  <si>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</si>
  <si>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</si>
  <si>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</si>
  <si>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</si>
  <si>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</si>
  <si>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</si>
  <si>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</si>
  <si>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</si>
  <si>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</si>
  <si>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</si>
  <si>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</si>
  <si>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</si>
  <si>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</si>
  <si>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</si>
  <si>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</si>
  <si>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</si>
  <si>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</si>
  <si>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</si>
  <si>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</si>
  <si>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</si>
  <si>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</si>
  <si>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</si>
  <si>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</si>
  <si>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</si>
  <si>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</si>
  <si>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</si>
  <si>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</si>
  <si>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</si>
  <si>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</si>
  <si>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</si>
  <si>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</si>
  <si>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</si>
  <si>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</si>
  <si>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</si>
  <si>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</si>
  <si>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</si>
  <si>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</si>
  <si>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</si>
  <si>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</si>
  <si>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</si>
  <si>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</si>
  <si>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</si>
  <si>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</si>
  <si>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</si>
  <si>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</si>
  <si>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</si>
  <si>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</si>
  <si>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</si>
  <si>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</si>
  <si>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</si>
  <si>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</si>
  <si>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</si>
  <si>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</si>
  <si>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</si>
  <si>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</si>
  <si>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</si>
  <si>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</si>
  <si>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</si>
  <si>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</si>
  <si>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</si>
  <si>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</si>
  <si>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秋田県能代市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</si>
  <si>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</si>
  <si>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</si>
  <si>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</si>
  <si>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</si>
  <si>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</si>
  <si>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</si>
  <si>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</si>
  <si>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</si>
  <si>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</si>
  <si>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</si>
  <si>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</si>
  <si>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</si>
  <si>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</si>
  <si>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</si>
  <si>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</si>
  <si>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</si>
  <si>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</si>
  <si>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</si>
  <si>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</si>
  <si>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</si>
  <si>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</si>
  <si>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</si>
  <si>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</si>
  <si>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</si>
  <si>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</si>
  <si>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</si>
  <si>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</si>
  <si>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</si>
  <si>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</si>
  <si>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</si>
  <si>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</si>
  <si>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</si>
  <si>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</si>
  <si>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</si>
  <si>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</si>
  <si>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</si>
  <si>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</si>
  <si>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</si>
  <si>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</si>
  <si>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</si>
  <si>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</si>
  <si>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</si>
  <si>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</si>
  <si>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</si>
  <si>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</si>
  <si>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</si>
  <si>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</si>
  <si>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</si>
  <si>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</si>
  <si>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</si>
  <si>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</si>
  <si>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</si>
  <si>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</si>
  <si>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</si>
  <si>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</si>
  <si>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</si>
  <si>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</si>
  <si>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</si>
  <si>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</si>
  <si>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</si>
  <si>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</si>
  <si>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</si>
  <si>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</si>
  <si>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</si>
  <si>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</si>
  <si>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</si>
  <si>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</si>
  <si>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</si>
  <si>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</si>
  <si>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</si>
  <si>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</si>
  <si>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</si>
  <si>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</si>
  <si>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</si>
  <si>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</si>
  <si>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</si>
  <si>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</si>
  <si>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</si>
  <si>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</si>
  <si>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</si>
  <si>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</si>
  <si>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</si>
  <si>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</si>
  <si>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</si>
  <si>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</si>
  <si>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</si>
  <si>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</si>
  <si>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</si>
  <si>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</si>
  <si>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</si>
  <si>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</si>
  <si>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</si>
  <si>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</si>
  <si>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</si>
  <si>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</si>
  <si>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</si>
  <si>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</si>
  <si>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</si>
  <si>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</si>
  <si>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</si>
  <si>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</si>
  <si>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</si>
  <si>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</si>
  <si>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</si>
  <si>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</si>
  <si>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</si>
  <si>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</si>
  <si>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</si>
  <si>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</si>
  <si>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</si>
  <si>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</si>
  <si>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</si>
  <si>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</si>
  <si>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</si>
  <si>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</si>
  <si>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</si>
  <si>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</si>
  <si>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</si>
  <si>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</si>
  <si>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</si>
  <si>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</si>
  <si>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</si>
  <si>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</si>
  <si>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</si>
  <si>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</si>
  <si>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</si>
  <si>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</si>
  <si>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</si>
  <si>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</si>
  <si>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</si>
  <si>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</si>
  <si>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</si>
  <si>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</si>
  <si>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</si>
  <si>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</si>
  <si>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</si>
  <si>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</si>
  <si>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</si>
  <si>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</si>
  <si>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</si>
  <si>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</si>
  <si>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</si>
  <si>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</si>
  <si>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</si>
  <si>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</si>
  <si>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</si>
  <si>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秋田県能代市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</si>
  <si>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</si>
  <si>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</si>
  <si>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</si>
  <si>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</si>
  <si>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</si>
  <si>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</si>
  <si>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</si>
  <si>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</si>
  <si>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</si>
  <si>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</si>
  <si>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</si>
  <si>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</si>
  <si>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</si>
  <si>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</si>
  <si>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</si>
  <si>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</si>
  <si>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</si>
  <si>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</si>
  <si>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</si>
  <si>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</si>
  <si>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</si>
  <si>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</si>
  <si>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</si>
  <si>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</si>
  <si>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</si>
  <si>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</si>
  <si>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</si>
  <si>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</si>
  <si>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</si>
  <si>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</si>
  <si>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</si>
  <si>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</si>
  <si>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</si>
  <si>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</si>
  <si>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能代市国民健康保険特別会計（事業勘定）</t>
    <phoneticPr fontId="5"/>
  </si>
  <si>
    <t>能代市介護保険特別会計（保険事業勘定）</t>
    <phoneticPr fontId="5"/>
  </si>
  <si>
    <t>能代市後期高齢者医療特別会計</t>
    <phoneticPr fontId="5"/>
  </si>
  <si>
    <t>能代市介護保険特別会計（介護サービス事業勘定）</t>
    <phoneticPr fontId="5"/>
  </si>
  <si>
    <t>能代市水道事業会計</t>
    <phoneticPr fontId="5"/>
  </si>
  <si>
    <t>法適用企業</t>
    <phoneticPr fontId="5"/>
  </si>
  <si>
    <t>能代市下水道事業会計</t>
    <phoneticPr fontId="5"/>
  </si>
  <si>
    <t>能代市簡易水道事業特別会計</t>
    <phoneticPr fontId="5"/>
  </si>
  <si>
    <t>法非適用企業</t>
    <phoneticPr fontId="5"/>
  </si>
  <si>
    <t>能代市農業集落排水事業特別会計</t>
    <phoneticPr fontId="5"/>
  </si>
  <si>
    <t>能代市浄化槽整備事業特別会計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</si>
  <si>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</si>
  <si>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</si>
  <si>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</si>
  <si>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</si>
  <si>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</si>
  <si>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</si>
  <si>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</si>
  <si>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</si>
  <si>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</si>
  <si>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</si>
  <si>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</si>
  <si>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</si>
  <si>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</si>
  <si>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</si>
  <si>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</si>
  <si>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</si>
  <si>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</si>
  <si>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</si>
  <si>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</si>
  <si>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</si>
  <si>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</si>
  <si>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</si>
  <si>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</si>
  <si>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</si>
  <si>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</si>
  <si>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</si>
  <si>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</si>
  <si>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</si>
  <si>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</si>
  <si>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</si>
  <si>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</si>
  <si>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</si>
  <si>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</si>
  <si>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</si>
  <si>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</si>
  <si>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</si>
  <si>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</si>
  <si>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</si>
  <si>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</si>
  <si>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</si>
  <si>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</si>
  <si>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</si>
  <si>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</si>
  <si>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</si>
  <si>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</si>
  <si>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</si>
  <si>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</si>
  <si>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</si>
  <si>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</si>
  <si>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</si>
  <si>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</si>
  <si>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</si>
  <si>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</si>
  <si>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</si>
  <si>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</si>
  <si>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</si>
  <si>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</si>
  <si>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能代市下水道事業会計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</si>
  <si>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</si>
  <si>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</si>
  <si>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能代市簡易水道事業特別会計</t>
    <phoneticPr fontId="5"/>
  </si>
  <si>
    <t>(Ｆ)</t>
    <phoneticPr fontId="5"/>
  </si>
  <si>
    <t>能代市浄化槽整備事業特別会計</t>
    <phoneticPr fontId="5"/>
  </si>
  <si>
    <t>将来負担比率（(Ｅ)－(Ｆ)）／（(Ｃ)－(Ｄ)）×１００</t>
    <rPh sb="0" eb="2">
      <t>ショウライ</t>
    </rPh>
    <rPh sb="2" eb="4">
      <t>フタン</t>
    </rPh>
    <rPh sb="4" eb="6">
      <t>ヒリツ</t>
    </rPh>
    <phoneticPr fontId="5"/>
  </si>
  <si>
    <t>能代市水道事業会計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</si>
  <si>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</si>
  <si>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</si>
  <si>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</si>
  <si>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</si>
  <si>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</si>
  <si>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</si>
  <si>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</si>
  <si>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</si>
  <si>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</si>
  <si>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</si>
  <si>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</si>
  <si>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</si>
  <si>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</si>
  <si>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</si>
  <si>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</si>
  <si>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</si>
  <si>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</si>
  <si>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</si>
  <si>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</si>
  <si>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</si>
  <si>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</si>
  <si>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</si>
  <si>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</si>
  <si>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</si>
  <si>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</si>
  <si>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</si>
  <si>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</si>
  <si>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</si>
  <si>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</si>
  <si>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</si>
  <si>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</si>
  <si>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</si>
  <si>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</si>
  <si>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</si>
  <si>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</si>
  <si>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</si>
  <si>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</si>
  <si>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</si>
  <si>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</si>
  <si>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</si>
  <si>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</si>
  <si>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</si>
  <si>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</si>
  <si>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</si>
  <si>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</si>
  <si>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</si>
  <si>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</si>
  <si>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</si>
  <si>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</si>
  <si>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</si>
  <si>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</si>
  <si>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</si>
  <si>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</si>
  <si>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</si>
  <si>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</si>
  <si>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</si>
  <si>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</si>
  <si>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</si>
  <si>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</si>
  <si>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</si>
  <si>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</si>
  <si>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</si>
  <si>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</si>
  <si>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</si>
  <si>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</si>
  <si>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</si>
  <si>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</si>
  <si>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</si>
  <si>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</si>
  <si>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</si>
  <si>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</si>
  <si>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</si>
  <si>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</si>
  <si>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</si>
  <si>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</si>
  <si>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</si>
  <si>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</si>
  <si>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</si>
  <si>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</si>
  <si>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</si>
  <si>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</si>
  <si>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能代市国民健康保険特別会計（事業勘定）</t>
  </si>
  <si>
    <t>能代市水道事業会計</t>
  </si>
  <si>
    <t>能代市下水道事業会計</t>
  </si>
  <si>
    <t>能代市介護保険特別会計（保険事業勘定）</t>
  </si>
  <si>
    <t>能代市後期高齢者医療特別会計</t>
  </si>
  <si>
    <t>能代市浄化槽整備事業特別会計</t>
  </si>
  <si>
    <t>能代市農業集落排水事業特別会計</t>
  </si>
  <si>
    <t>その他会計（赤字）</t>
  </si>
  <si>
    <t>その他会計（黒字）</t>
  </si>
  <si>
    <t>-</t>
    <phoneticPr fontId="2"/>
  </si>
  <si>
    <t>-</t>
    <phoneticPr fontId="5"/>
  </si>
  <si>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5"/>
  </si>
  <si>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5"/>
  </si>
  <si>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5"/>
  </si>
  <si>
    <t>能代市山本郡養護老人ホーム組合（一般会計）</t>
    <rPh sb="0" eb="3">
      <t>ノシロシ</t>
    </rPh>
    <rPh sb="3" eb="6">
      <t>ヤマモトグン</t>
    </rPh>
    <rPh sb="6" eb="8">
      <t>ヨウゴ</t>
    </rPh>
    <rPh sb="8" eb="10">
      <t>ロウジン</t>
    </rPh>
    <rPh sb="13" eb="15">
      <t>クミアイ</t>
    </rPh>
    <rPh sb="16" eb="18">
      <t>イッパン</t>
    </rPh>
    <rPh sb="18" eb="20">
      <t>カイケイ</t>
    </rPh>
    <phoneticPr fontId="5"/>
  </si>
  <si>
    <t>能代市山本郡養護老人ホーム組合（能代市山本郡養護老人ホーム組合外部サービス利用型特定施設事業特別会計）</t>
    <rPh sb="0" eb="3">
      <t>ノシロシ</t>
    </rPh>
    <rPh sb="3" eb="6">
      <t>ヤマモトグン</t>
    </rPh>
    <rPh sb="6" eb="8">
      <t>ヨウゴ</t>
    </rPh>
    <rPh sb="8" eb="10">
      <t>ロウジン</t>
    </rPh>
    <rPh sb="13" eb="15">
      <t>クミアイ</t>
    </rPh>
    <rPh sb="31" eb="33">
      <t>ガイブ</t>
    </rPh>
    <rPh sb="37" eb="39">
      <t>リヨウ</t>
    </rPh>
    <rPh sb="39" eb="40">
      <t>ガタ</t>
    </rPh>
    <rPh sb="40" eb="42">
      <t>トクテイ</t>
    </rPh>
    <rPh sb="42" eb="44">
      <t>シセツ</t>
    </rPh>
    <rPh sb="44" eb="46">
      <t>ジギョウ</t>
    </rPh>
    <rPh sb="46" eb="48">
      <t>トクベツ</t>
    </rPh>
    <rPh sb="48" eb="50">
      <t>カイケイ</t>
    </rPh>
    <phoneticPr fontId="5"/>
  </si>
  <si>
    <t>能代市山本郡養護老人ホーム組合（能代市山本郡養護老人ホーム組合訪問介護事業特別会計）</t>
    <rPh sb="0" eb="3">
      <t>ノシロシ</t>
    </rPh>
    <rPh sb="3" eb="6">
      <t>ヤマモトグン</t>
    </rPh>
    <rPh sb="6" eb="8">
      <t>ヨウゴ</t>
    </rPh>
    <rPh sb="8" eb="10">
      <t>ロウジン</t>
    </rPh>
    <rPh sb="13" eb="15">
      <t>クミアイ</t>
    </rPh>
    <rPh sb="31" eb="33">
      <t>ホウモン</t>
    </rPh>
    <rPh sb="33" eb="35">
      <t>カイゴ</t>
    </rPh>
    <rPh sb="35" eb="37">
      <t>ジギョウ</t>
    </rPh>
    <rPh sb="37" eb="39">
      <t>トクベツ</t>
    </rPh>
    <rPh sb="39" eb="41">
      <t>カイケイ</t>
    </rPh>
    <phoneticPr fontId="5"/>
  </si>
  <si>
    <t>北秋田市周辺衛生施設組合（一般会計）</t>
    <rPh sb="0" eb="3">
      <t>キタアキタ</t>
    </rPh>
    <rPh sb="3" eb="4">
      <t>シ</t>
    </rPh>
    <rPh sb="4" eb="6">
      <t>シュウヘン</t>
    </rPh>
    <rPh sb="6" eb="8">
      <t>エイセイ</t>
    </rPh>
    <rPh sb="8" eb="10">
      <t>シセツ</t>
    </rPh>
    <rPh sb="10" eb="12">
      <t>クミアイ</t>
    </rPh>
    <rPh sb="13" eb="15">
      <t>イッパン</t>
    </rPh>
    <rPh sb="15" eb="17">
      <t>カイケイ</t>
    </rPh>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</si>
  <si>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</si>
  <si>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5"/>
  </si>
  <si>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</si>
  <si>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</si>
  <si>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t>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</si>
  <si>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</si>
  <si>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</si>
  <si>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</si>
  <si>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</si>
  <si>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</si>
  <si>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</si>
  <si>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</si>
  <si>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</si>
  <si>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</si>
  <si>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</si>
  <si>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</si>
  <si>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</si>
  <si>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</si>
  <si>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将来負担比率及び実質公債費比率ともに年々減少傾向にあり、また類似団体を下回っている。
実質公債費比率については、一部事務組合の公債費に対する負担金の減少等が要因となり比率が減少している。
将来負担比率については、財政調整基金等の充当可能基金の増、職員数の減等による退職手当負担見込額の減などにより、比率が減少している。
今後、庁舎整備事業等大型事業による地方債残高の増加、下水道事業など公営企業債等繰入見込額の増加、財政調整基金残高の減額が見込まれるとともに、交付税算入のある合併特例債の活用が平成３２年度までとなっているため、事業の取捨選択をし、適正な地方債発行に努めていく必要がある。
</t>
    <rPh sb="0" eb="2">
      <t>ショウライ</t>
    </rPh>
    <rPh sb="2" eb="4">
      <t>フタン</t>
    </rPh>
    <rPh sb="4" eb="6">
      <t>ヒリツ</t>
    </rPh>
    <rPh sb="6" eb="7">
      <t>オヨ</t>
    </rPh>
    <rPh sb="8" eb="10">
      <t>ジッシツ</t>
    </rPh>
    <rPh sb="10" eb="13">
      <t>コウサイヒ</t>
    </rPh>
    <rPh sb="13" eb="15">
      <t>ヒリツ</t>
    </rPh>
    <rPh sb="18" eb="20">
      <t>ネンネン</t>
    </rPh>
    <rPh sb="20" eb="22">
      <t>ゲンショウ</t>
    </rPh>
    <rPh sb="22" eb="24">
      <t>ケイコウ</t>
    </rPh>
    <rPh sb="30" eb="32">
      <t>ルイジ</t>
    </rPh>
    <rPh sb="32" eb="34">
      <t>ダンタイ</t>
    </rPh>
    <rPh sb="35" eb="37">
      <t>シタマワ</t>
    </rPh>
    <rPh sb="43" eb="45">
      <t>ジッシツ</t>
    </rPh>
    <rPh sb="45" eb="48">
      <t>コウサイヒ</t>
    </rPh>
    <rPh sb="48" eb="50">
      <t>ヒリツ</t>
    </rPh>
    <rPh sb="56" eb="58">
      <t>イチブ</t>
    </rPh>
    <rPh sb="58" eb="60">
      <t>ジム</t>
    </rPh>
    <rPh sb="60" eb="62">
      <t>クミアイ</t>
    </rPh>
    <rPh sb="63" eb="66">
      <t>コウサイヒ</t>
    </rPh>
    <rPh sb="67" eb="68">
      <t>タイ</t>
    </rPh>
    <rPh sb="70" eb="73">
      <t>フタンキン</t>
    </rPh>
    <rPh sb="74" eb="76">
      <t>ゲンショウ</t>
    </rPh>
    <rPh sb="76" eb="77">
      <t>トウ</t>
    </rPh>
    <rPh sb="94" eb="96">
      <t>ショウライ</t>
    </rPh>
    <rPh sb="96" eb="98">
      <t>フタン</t>
    </rPh>
    <rPh sb="98" eb="100">
      <t>ヒリツ</t>
    </rPh>
    <rPh sb="106" eb="108">
      <t>ザイセイ</t>
    </rPh>
    <rPh sb="108" eb="110">
      <t>チョウセイ</t>
    </rPh>
    <rPh sb="110" eb="112">
      <t>キキン</t>
    </rPh>
    <rPh sb="112" eb="113">
      <t>トウ</t>
    </rPh>
    <rPh sb="114" eb="116">
      <t>ジュウトウ</t>
    </rPh>
    <rPh sb="116" eb="118">
      <t>カノウ</t>
    </rPh>
    <rPh sb="118" eb="120">
      <t>キキン</t>
    </rPh>
    <rPh sb="121" eb="122">
      <t>ゾウ</t>
    </rPh>
    <rPh sb="123" eb="126">
      <t>ショクインスウ</t>
    </rPh>
    <rPh sb="127" eb="128">
      <t>ゲン</t>
    </rPh>
    <rPh sb="128" eb="129">
      <t>トウ</t>
    </rPh>
    <rPh sb="132" eb="134">
      <t>タイショク</t>
    </rPh>
    <rPh sb="134" eb="136">
      <t>テアテ</t>
    </rPh>
    <rPh sb="136" eb="138">
      <t>フタン</t>
    </rPh>
    <rPh sb="138" eb="140">
      <t>ミコミ</t>
    </rPh>
    <rPh sb="140" eb="141">
      <t>ガク</t>
    </rPh>
    <rPh sb="142" eb="143">
      <t>ゲン</t>
    </rPh>
    <rPh sb="149" eb="151">
      <t>ヒリツ</t>
    </rPh>
    <rPh sb="152" eb="154">
      <t>ゲンショウ</t>
    </rPh>
    <rPh sb="288" eb="29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</si>
</sst>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97718</c:v>
                </c:pt>
                <c:pt idx="1">
                  <c:v>33261</c:v>
                </c:pt>
                <c:pt idx="2">
                  <c:v>50278</c:v>
                </c:pt>
                <c:pt idx="3">
                  <c:v>64173</c:v>
                </c:pt>
                <c:pt idx="4">
                  <c:v>72909</c:v>
                </c:pt>
              </c:numCache>
            </c:numRef>
          </c:val>
          <c:smooth val="0"/>
        </c:ser>
        <c:dLbls>
          <c:showLegendKey val="0"/>
          <c:showVal val="0"/>
          <c:showCatName val="0"/>
          <c:showSerName val="0"/>
          <c:showPercent val="0"/>
          <c:showBubbleSize val="0"/>
        </c:dLbls>
        <c:marker val="1"/>
        <c:smooth val="0"/>
        <c:axId val="164398592"/>
        <c:axId val="164400512"/>
      </c:lineChart>
      <c:catAx>
        <c:axId val="164398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400512"/>
        <c:crosses val="autoZero"/>
        <c:auto val="1"/>
        <c:lblAlgn val="ctr"/>
        <c:lblOffset val="100"/>
        <c:tickLblSkip val="1"/>
        <c:tickMarkSkip val="1"/>
        <c:noMultiLvlLbl val="0"/>
      </c:catAx>
      <c:valAx>
        <c:axId val="1644005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398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3.21</c:v>
                </c:pt>
                <c:pt idx="1">
                  <c:v>3.8</c:v>
                </c:pt>
                <c:pt idx="2">
                  <c:v>3.13</c:v>
                </c:pt>
                <c:pt idx="3">
                  <c:v>4.92</c:v>
                </c:pt>
                <c:pt idx="4">
                  <c:v>5.51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15.37</c:v>
                </c:pt>
                <c:pt idx="1">
                  <c:v>19.739999999999998</c:v>
                </c:pt>
                <c:pt idx="2">
                  <c:v>28.17</c:v>
                </c:pt>
                <c:pt idx="3">
                  <c:v>30.11</c:v>
                </c:pt>
                <c:pt idx="4">
                  <c:v>35.049999999999997</c:v>
                </c:pt>
              </c:numCache>
            </c:numRef>
          </c:val>
        </c:ser>
        <c:dLbls>
          <c:showLegendKey val="0"/>
          <c:showVal val="0"/>
          <c:showCatName val="0"/>
          <c:showSerName val="0"/>
          <c:showPercent val="0"/>
          <c:showBubbleSize val="0"/>
        </c:dLbls>
        <c:gapWidth val="250"/>
        <c:overlap val="100"/>
        <c:axId val="162294016"/>
        <c:axId val="162316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1.93</c:v>
                </c:pt>
                <c:pt idx="1">
                  <c:v>4.6900000000000004</c:v>
                </c:pt>
                <c:pt idx="2">
                  <c:v>7.43</c:v>
                </c:pt>
                <c:pt idx="3">
                  <c:v>3.55</c:v>
                </c:pt>
                <c:pt idx="4">
                  <c:v>6.18</c:v>
                </c:pt>
              </c:numCache>
            </c:numRef>
          </c:val>
          <c:smooth val="0"/>
        </c:ser>
        <c:dLbls>
          <c:showLegendKey val="0"/>
          <c:showVal val="0"/>
          <c:showCatName val="0"/>
          <c:showSerName val="0"/>
          <c:showPercent val="0"/>
          <c:showBubbleSize val="0"/>
        </c:dLbls>
        <c:marker val="1"/>
        <c:smooth val="0"/>
        <c:axId val="162294016"/>
        <c:axId val="162316672"/>
      </c:lineChart>
      <c:catAx>
        <c:axId val="16229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316672"/>
        <c:crosses val="autoZero"/>
        <c:auto val="1"/>
        <c:lblAlgn val="ctr"/>
        <c:lblOffset val="100"/>
        <c:tickLblSkip val="1"/>
        <c:tickMarkSkip val="1"/>
        <c:noMultiLvlLbl val="0"/>
      </c:catAx>
      <c:valAx>
        <c:axId val="16231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29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能代市農業集落排水事業特別会計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能代市浄化槽整備事業特別会計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能代市後期高齢者医療特別会計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能代市介護保険特別会計（保険事業勘定）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1.1000000000000001</c:v>
                </c:pt>
                <c:pt idx="2">
                  <c:v>#N/A</c:v>
                </c:pt>
                <c:pt idx="3">
                  <c:v>0.28000000000000003</c:v>
                </c:pt>
                <c:pt idx="4">
                  <c:v>#N/A</c:v>
                </c:pt>
                <c:pt idx="5">
                  <c:v>0.79</c:v>
                </c:pt>
                <c:pt idx="6">
                  <c:v>#N/A</c:v>
                </c:pt>
                <c:pt idx="7">
                  <c:v>0.42</c:v>
                </c:pt>
                <c:pt idx="8">
                  <c:v>#N/A</c:v>
                </c:pt>
                <c:pt idx="9">
                  <c:v>0.49</c:v>
                </c:pt>
              </c:numCache>
            </c:numRef>
          </c:val>
        </c:ser>
        <c:ser>
          <c:idx val="6"/>
          <c:order val="6"/>
          <c:tx>
            <c:strRef>
              <c:f>データシート!$A$33</c:f>
              <c:strCache>
                <c:ptCount val="1"/>
                <c:pt idx="0">
                  <c:v>能代市下水道事業会計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#N/A</c:v>
                </c:pt>
                <c:pt idx="3">
                  <c:v>1.79</c:v>
                </c:pt>
                <c:pt idx="4">
                  <c:v>#N/A</c:v>
                </c:pt>
                <c:pt idx="5">
                  <c:v>0.76</c:v>
                </c:pt>
                <c:pt idx="6">
                  <c:v>#N/A</c:v>
                </c:pt>
                <c:pt idx="7">
                  <c:v>0.72</c:v>
                </c:pt>
                <c:pt idx="8">
                  <c:v>#N/A</c:v>
                </c:pt>
                <c:pt idx="9">
                  <c:v>1.29</c:v>
                </c:pt>
              </c:numCache>
            </c:numRef>
          </c:val>
        </c:ser>
        <c:ser>
          <c:idx val="7"/>
          <c:order val="7"/>
          <c:tx>
            <c:strRef>
              <c:f>データシート!$A$34</c:f>
              <c:strCache>
                <c:ptCount val="1"/>
                <c:pt idx="0">
                  <c:v>能代市水道事業会計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c:v>
                </c:pt>
                <c:pt idx="2">
                  <c:v>#N/A</c:v>
                </c:pt>
                <c:pt idx="3">
                  <c:v>1.61</c:v>
                </c:pt>
                <c:pt idx="4">
                  <c:v>#N/A</c:v>
                </c:pt>
                <c:pt idx="5">
                  <c:v>1.99</c:v>
                </c:pt>
                <c:pt idx="6">
                  <c:v>#N/A</c:v>
                </c:pt>
                <c:pt idx="7">
                  <c:v>2.33</c:v>
                </c:pt>
                <c:pt idx="8">
                  <c:v>#N/A</c:v>
                </c:pt>
                <c:pt idx="9">
                  <c:v>2.7</c:v>
                </c:pt>
              </c:numCache>
            </c:numRef>
          </c:val>
        </c:ser>
        <c:ser>
          <c:idx val="8"/>
          <c:order val="8"/>
          <c:tx>
            <c:strRef>
              <c:f>データシート!$A$35</c:f>
              <c:strCache>
                <c:ptCount val="1"/>
                <c:pt idx="0">
                  <c:v>能代市国民健康保険特別会計（事業勘定）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c:v>
                </c:pt>
                <c:pt idx="2">
                  <c:v>#N/A</c:v>
                </c:pt>
                <c:pt idx="3">
                  <c:v>2.4500000000000002</c:v>
                </c:pt>
                <c:pt idx="4">
                  <c:v>#N/A</c:v>
                </c:pt>
                <c:pt idx="5">
                  <c:v>2.57</c:v>
                </c:pt>
                <c:pt idx="6">
                  <c:v>#N/A</c:v>
                </c:pt>
                <c:pt idx="7">
                  <c:v>2.81</c:v>
                </c:pt>
                <c:pt idx="8">
                  <c:v>#N/A</c:v>
                </c:pt>
                <c:pt idx="9">
                  <c:v>2.74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c:v>
                </c:pt>
                <c:pt idx="2">
                  <c:v>#N/A</c:v>
                </c:pt>
                <c:pt idx="3">
                  <c:v>3.79</c:v>
                </c:pt>
                <c:pt idx="4">
                  <c:v>#N/A</c:v>
                </c:pt>
                <c:pt idx="5">
                  <c:v>3.12</c:v>
                </c:pt>
                <c:pt idx="6">
                  <c:v>#N/A</c:v>
                </c:pt>
                <c:pt idx="7">
                  <c:v>4.92</c:v>
                </c:pt>
                <c:pt idx="8">
                  <c:v>#N/A</c:v>
                </c:pt>
                <c:pt idx="9">
                  <c:v>5.5</c:v>
                </c:pt>
              </c:numCache>
            </c:numRef>
          </c:val>
        </c:ser>
        <c:dLbls>
          <c:showLegendKey val="0"/>
          <c:showVal val="0"/>
          <c:showCatName val="0"/>
          <c:showSerName val="0"/>
          <c:showPercent val="0"/>
          <c:showBubbleSize val="0"/>
        </c:dLbls>
        <c:gapWidth val="150"/>
        <c:overlap val="100"/>
        <c:axId val="172704512"/>
        <c:axId val="172706048"/>
      </c:barChart>
      <c:catAx>
        <c:axId val="17270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706048"/>
        <c:crosses val="autoZero"/>
        <c:auto val="1"/>
        <c:lblAlgn val="ctr"/>
        <c:lblOffset val="100"/>
        <c:tickLblSkip val="1"/>
        <c:tickMarkSkip val="1"/>
        <c:noMultiLvlLbl val="0"/>
      </c:catAx>
      <c:valAx>
        <c:axId val="17270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70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2214</c:v>
                </c:pt>
                <c:pt idx="5">
                  <c:v>2280</c:v>
                </c:pt>
                <c:pt idx="8">
                  <c:v>2429</c:v>
                </c:pt>
                <c:pt idx="11">
                  <c:v>2507</c:v>
                </c:pt>
                <c:pt idx="14">
                  <c:v>2557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47</c:v>
                </c:pt>
                <c:pt idx="3">
                  <c:v>34</c:v>
                </c:pt>
                <c:pt idx="6">
                  <c:v>26</c:v>
                </c:pt>
                <c:pt idx="9">
                  <c:v>21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338</c:v>
                </c:pt>
                <c:pt idx="3">
                  <c:v>199</c:v>
                </c:pt>
                <c:pt idx="6">
                  <c:v>82</c:v>
                </c:pt>
                <c:pt idx="9">
                  <c:v>28</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598</c:v>
                </c:pt>
                <c:pt idx="3">
                  <c:v>596</c:v>
                </c:pt>
                <c:pt idx="6">
                  <c:v>544</c:v>
                </c:pt>
                <c:pt idx="9">
                  <c:v>545</c:v>
                </c:pt>
                <c:pt idx="12">
                  <c:v>627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2757</c:v>
                </c:pt>
                <c:pt idx="3">
                  <c:v>2718</c:v>
                </c:pt>
                <c:pt idx="6">
                  <c:v>2791</c:v>
                </c:pt>
                <c:pt idx="9">
                  <c:v>2752</c:v>
                </c:pt>
                <c:pt idx="12">
                  <c:v>2770</c:v>
                </c:pt>
              </c:numCache>
            </c:numRef>
          </c:val>
        </c:ser>
        <c:dLbls>
          <c:showLegendKey val="0"/>
          <c:showVal val="0"/>
          <c:showCatName val="0"/>
          <c:showSerName val="0"/>
          <c:showPercent val="0"/>
          <c:showBubbleSize val="0"/>
        </c:dLbls>
        <c:gapWidth val="100"/>
        <c:overlap val="100"/>
        <c:axId val="164311424"/>
        <c:axId val="164313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1526</c:v>
                </c:pt>
                <c:pt idx="2">
                  <c:v>#N/A</c:v>
                </c:pt>
                <c:pt idx="3">
                  <c:v>#N/A</c:v>
                </c:pt>
                <c:pt idx="4">
                  <c:v>1267</c:v>
                </c:pt>
                <c:pt idx="5">
                  <c:v>#N/A</c:v>
                </c:pt>
                <c:pt idx="6">
                  <c:v>#N/A</c:v>
                </c:pt>
                <c:pt idx="7">
                  <c:v>1014</c:v>
                </c:pt>
                <c:pt idx="8">
                  <c:v>#N/A</c:v>
                </c:pt>
                <c:pt idx="9">
                  <c:v>#N/A</c:v>
                </c:pt>
                <c:pt idx="10">
                  <c:v>839</c:v>
                </c:pt>
                <c:pt idx="11">
                  <c:v>#N/A</c:v>
                </c:pt>
                <c:pt idx="12">
                  <c:v>#N/A</c:v>
                </c:pt>
                <c:pt idx="13">
                  <c:v>877</c:v>
                </c:pt>
                <c:pt idx="14">
                  <c:v>#N/A</c:v>
                </c:pt>
              </c:numCache>
            </c:numRef>
          </c:val>
          <c:smooth val="0"/>
        </c:ser>
        <c:dLbls>
          <c:showLegendKey val="0"/>
          <c:showVal val="0"/>
          <c:showCatName val="0"/>
          <c:showSerName val="0"/>
          <c:showPercent val="0"/>
          <c:showBubbleSize val="0"/>
        </c:dLbls>
        <c:marker val="1"/>
        <c:smooth val="0"/>
        <c:axId val="164311424"/>
        <c:axId val="164313344"/>
      </c:lineChart>
      <c:catAx>
        <c:axId val="16431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313344"/>
        <c:crosses val="autoZero"/>
        <c:auto val="1"/>
        <c:lblAlgn val="ctr"/>
        <c:lblOffset val="100"/>
        <c:tickLblSkip val="1"/>
        <c:tickMarkSkip val="1"/>
        <c:noMultiLvlLbl val="0"/>
      </c:catAx>
      <c:valAx>
        <c:axId val="16431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31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24777</c:v>
                </c:pt>
                <c:pt idx="5">
                  <c:v>25505</c:v>
                </c:pt>
                <c:pt idx="8">
                  <c:v>25876</c:v>
                </c:pt>
                <c:pt idx="11">
                  <c:v>26520</c:v>
                </c:pt>
                <c:pt idx="14">
                  <c:v>27901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1967</c:v>
                </c:pt>
                <c:pt idx="5">
                  <c:v>1966</c:v>
                </c:pt>
                <c:pt idx="8">
                  <c:v>2002</c:v>
                </c:pt>
                <c:pt idx="11">
                  <c:v>2372</c:v>
                </c:pt>
                <c:pt idx="14">
                  <c:v>2319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6661</c:v>
                </c:pt>
                <c:pt idx="5">
                  <c:v>7597</c:v>
                </c:pt>
                <c:pt idx="8">
                  <c:v>8813</c:v>
                </c:pt>
                <c:pt idx="11">
                  <c:v>9191</c:v>
                </c:pt>
                <c:pt idx="14">
                  <c:v>9808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4410</c:v>
                </c:pt>
                <c:pt idx="3">
                  <c:v>4098</c:v>
                </c:pt>
                <c:pt idx="6">
                  <c:v>3867</c:v>
                </c:pt>
                <c:pt idx="9">
                  <c:v>3345</c:v>
                </c:pt>
                <c:pt idx="12">
                  <c:v>2975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328</c:v>
                </c:pt>
                <c:pt idx="3">
                  <c:v>194</c:v>
                </c:pt>
                <c:pt idx="6">
                  <c:v>134</c:v>
                </c:pt>
                <c:pt idx="9">
                  <c:v>106</c:v>
                </c:pt>
                <c:pt idx="12">
                  <c:v>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8248</c:v>
                </c:pt>
                <c:pt idx="3">
                  <c:v>8816</c:v>
                </c:pt>
                <c:pt idx="6">
                  <c:v>9256</c:v>
                </c:pt>
                <c:pt idx="9">
                  <c:v>10004</c:v>
                </c:pt>
                <c:pt idx="12">
                  <c:v>10251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89</c:v>
                </c:pt>
                <c:pt idx="3">
                  <c:v>57</c:v>
                </c:pt>
                <c:pt idx="6">
                  <c:v>31</c:v>
                </c:pt>
                <c:pt idx="9">
                  <c:v>11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27892</c:v>
                </c:pt>
                <c:pt idx="3">
                  <c:v>27814</c:v>
                </c:pt>
                <c:pt idx="6">
                  <c:v>27865</c:v>
                </c:pt>
                <c:pt idx="9">
                  <c:v>28829</c:v>
                </c:pt>
                <c:pt idx="12">
                  <c:v>30186</c:v>
                </c:pt>
              </c:numCache>
            </c:numRef>
          </c:val>
        </c:ser>
        <c:dLbls>
          <c:showLegendKey val="0"/>
          <c:showVal val="0"/>
          <c:showCatName val="0"/>
          <c:showSerName val="0"/>
          <c:showPercent val="0"/>
          <c:showBubbleSize val="0"/>
        </c:dLbls>
        <c:gapWidth val="100"/>
        <c:overlap val="100"/>
        <c:axId val="172235392"/>
        <c:axId val="172262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7563</c:v>
                </c:pt>
                <c:pt idx="2">
                  <c:v>#N/A</c:v>
                </c:pt>
                <c:pt idx="3">
                  <c:v>#N/A</c:v>
                </c:pt>
                <c:pt idx="4">
                  <c:v>5910</c:v>
                </c:pt>
                <c:pt idx="5">
                  <c:v>#N/A</c:v>
                </c:pt>
                <c:pt idx="6">
                  <c:v>#N/A</c:v>
                </c:pt>
                <c:pt idx="7">
                  <c:v>4464</c:v>
                </c:pt>
                <c:pt idx="8">
                  <c:v>#N/A</c:v>
                </c:pt>
                <c:pt idx="9">
                  <c:v>#N/A</c:v>
                </c:pt>
                <c:pt idx="10">
                  <c:v>4212</c:v>
                </c:pt>
                <c:pt idx="11">
                  <c:v>#N/A</c:v>
                </c:pt>
                <c:pt idx="12">
                  <c:v>#N/A</c:v>
                </c:pt>
                <c:pt idx="13">
                  <c:v>3463</c:v>
                </c:pt>
                <c:pt idx="14">
                  <c:v>#N/A</c:v>
                </c:pt>
              </c:numCache>
            </c:numRef>
          </c:val>
          <c:smooth val="0"/>
        </c:ser>
        <c:dLbls>
          <c:showLegendKey val="0"/>
          <c:showVal val="0"/>
          <c:showCatName val="0"/>
          <c:showSerName val="0"/>
          <c:showPercent val="0"/>
          <c:showBubbleSize val="0"/>
        </c:dLbls>
        <c:marker val="1"/>
        <c:smooth val="0"/>
        <c:axId val="172235392"/>
        <c:axId val="172262144"/>
      </c:lineChart>
      <c:catAx>
        <c:axId val="17223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262144"/>
        <c:crosses val="autoZero"/>
        <c:auto val="1"/>
        <c:lblAlgn val="ctr"/>
        <c:lblOffset val="100"/>
        <c:tickLblSkip val="1"/>
        <c:tickMarkSkip val="1"/>
        <c:noMultiLvlLbl val="0"/>
      </c:catAx>
      <c:valAx>
        <c:axId val="17226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23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2865792"/>
        <c:axId val="172626304"/>
      </c:scatterChart>
      <c:valAx>
        <c:axId val="172865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626304"/>
        <c:crosses val="autoZero"/>
        <c:crossBetween val="midCat"/>
      </c:valAx>
      <c:valAx>
        <c:axId val="1726263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865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11.9</c:v>
                </c:pt>
                <c:pt idx="1">
                  <c:v>10.5</c:v>
                </c:pt>
                <c:pt idx="2">
                  <c:v>9.1999999999999993</c:v>
                </c:pt>
                <c:pt idx="3">
                  <c:v>7.7</c:v>
                </c:pt>
                <c:pt idx="4">
                  <c:v>6.8</c:v>
                </c:pt>
              </c:numCache>
            </c:numRef>
          </c:xVal>
          <c:yVal>
            <c:numRef>
              <c:f>公会計指標分析・財政指標組合せ分析表!$K$73:$O$73</c:f>
              <c:numCache>
                <c:formatCode>#,##0.0;"▲ "#,##0.0</c:formatCode>
                <c:ptCount val="5"/>
                <c:pt idx="0">
                  <c:v>53.9</c:v>
                </c:pt>
                <c:pt idx="1">
                  <c:v>43</c:v>
                </c:pt>
                <c:pt idx="2">
                  <c:v>33.299999999999997</c:v>
                </c:pt>
                <c:pt idx="3">
                  <c:v>31.9</c:v>
                </c:pt>
                <c:pt idx="4">
                  <c:v>25.6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72656128"/>
        <c:axId val="172658048"/>
      </c:scatterChart>
      <c:valAx>
        <c:axId val="172656128"/>
        <c:scaling>
          <c:orientation val="minMax"/>
          <c:max val="12.4"/>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658048"/>
        <c:crosses val="autoZero"/>
        <c:crossBetween val="midCat"/>
      </c:valAx>
      <c:valAx>
        <c:axId val="172658048"/>
        <c:scaling>
          <c:orientation val="minMax"/>
          <c:max val="77"/>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6561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平成２７年度における実質公債費比率の分子については、元利償還金及び公営企業債の元利償還金に対する繰入金が増加するとともに、算入公債費等が増加している。</a:t>
          </a:r>
        </a:p>
        <a:p>
          <a:r>
            <a:rPr kumimoji="1" lang="ja-JP" altLang="en-US" sz="1400">
              <a:latin typeface="ＭＳ ゴシック" pitchFamily="49" charset="-128"/>
              <a:ea typeface="ＭＳ ゴシック" pitchFamily="49" charset="-128"/>
            </a:rPr>
            <a:t>今後、庁舎整備事業費等に係る元金償還の開始等比率悪化要因が見込まれるものの、合併特例事業債や過疎対策事業債など交付税措置の大きい地方債を多く活用しているので、急激な悪化はないと見込んで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財政調整基金等への積立金が増え充当可能基金が増加したこと及び合併特例事業債や過疎対策事業債など交付税措置の大きな地方債の残高増に伴う基準財政需要額算入見込額の増加が大きな要因となり比率が減少することとなった。</a:t>
          </a:r>
        </a:p>
        <a:p>
          <a:r>
            <a:rPr kumimoji="1" lang="ja-JP" altLang="en-US" sz="1400">
              <a:latin typeface="ＭＳ ゴシック" pitchFamily="49" charset="-128"/>
              <a:ea typeface="ＭＳ ゴシック" pitchFamily="49" charset="-128"/>
            </a:rPr>
            <a:t>今後、庁舎整備事業等大型事業による地方債残高の増加、下水道事業など公営企業債等繰入見込額の増加等比率悪化の要因も見込まれるが、新規採用者数の抑制等による退職手当負担見込額の減少や交付税措置の大きな地方債の残高増に伴う基準財政需要額算入見込額の増加等により急激な比率の悪化はないと見込ま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56,186
56,010
426.95
28,976,882
27,900,534
876,649
15,919,529
30,186,312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56,186
56,010
426.95
28,976,882
27,900,534
876,649
15,919,529
30,186,312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56,186
56,010
426.95
28,976,882
27,900,534
876,649
15,919,529
30,186,312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56,186
56,010
426.95
28,976,882
27,900,534
876,649
15,919,529
30,186,312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による個人市民税などの伸び悩みから、０．４４と類似団体平均を下回っている。前年度と同水準を維持しているものの、今後は人口減少に伴う市税収入等の減少による財政力指数の減少傾向が見込まれる。歳出では経常経費の削減等による徹底的な見直しを実施するとともに、歳入では、農業・木材産業など基幹産業の振興や起業のための環境づくり、更には再生可能エネルギーなどの新たな産業創出を通じた雇用の場の確保など、税収増を図り歳入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68580</xdr:rowOff>
    </xdr:to>
    <xdr:cxnSp macro="">
      <xdr:nvCxnSpPr>
        <xdr:cNvPr id="66" name="直線コネクタ 65"/>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68580</xdr:rowOff>
    </xdr:to>
    <xdr:cxnSp macro="">
      <xdr:nvCxnSpPr>
        <xdr:cNvPr id="69" name="直線コネクタ 68"/>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68580</xdr:rowOff>
    </xdr:to>
    <xdr:cxnSp macro="">
      <xdr:nvCxnSpPr>
        <xdr:cNvPr id="72" name="直線コネクタ 71"/>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68580</xdr:rowOff>
    </xdr:to>
    <xdr:cxnSp macro="">
      <xdr:nvCxnSpPr>
        <xdr:cNvPr id="75" name="直線コネクタ 74"/>
        <xdr:cNvCxnSpPr/>
      </xdr:nvCxnSpPr>
      <xdr:spPr>
        <a:xfrm>
          <a:off x="1447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5" name="円/楕円 84"/>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161307</xdr:rowOff>
    </xdr:from>
    <xdr:ext cx="762000" cy="259045"/>
    <xdr:sp macro="" textlink="">
      <xdr:nvSpPr>
        <xdr:cNvPr id="86" name="財政力該当値テキスト"/>
        <xdr:cNvSpPr txBox="1"/>
      </xdr:nvSpPr>
      <xdr:spPr>
        <a:xfrm>
          <a:off x="5041900" y="753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7" name="円/楕円 86"/>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8" name="テキスト ボックス 87"/>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89" name="円/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1" name="円/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前年度に比べて０．３ポイント悪化したが、類似団体平均を下回る結果となった。</a:t>
          </a:r>
        </a:p>
        <a:p>
          <a:r>
            <a:rPr kumimoji="1" lang="ja-JP" altLang="en-US" sz="1200">
              <a:latin typeface="ＭＳ Ｐゴシック"/>
            </a:rPr>
            <a:t>歳入では人口減少等による市税収入の減少が見込まれ、歳出では施設の指定管理や業務委託等による物件費の増及び福祉関係経費や公営企業等への繰出金が年々増加している。これらによる将来の比率悪化が見込まれるため、義務的経費であっても法令に基づく社会保障経費や公債費等を除き、あらゆる事業における精査・取捨選択を進めることにより、現在の水準を維持するよう努める。</a:t>
          </a:r>
        </a:p>
        <a:p>
          <a:endParaRPr kumimoji="1" lang="ja-JP" altLang="en-US" sz="1200">
            <a:latin typeface="ＭＳ Ｐゴシック"/>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149497</xdr:rowOff>
    </xdr:from>
    <xdr:to>
      <xdr:col>7</xdr:col>
      <xdr:colOff>152400</xdr:colOff>
      <xdr:row>60</xdr:row>
      <xdr:rowOff>170180</xdr:rowOff>
    </xdr:to>
    <xdr:cxnSp macro="">
      <xdr:nvCxnSpPr>
        <xdr:cNvPr id="131" name="直線コネクタ 130"/>
        <xdr:cNvCxnSpPr/>
      </xdr:nvCxnSpPr>
      <xdr:spPr>
        <a:xfrm>
          <a:off x="4114800" y="1043649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135709</xdr:rowOff>
    </xdr:from>
    <xdr:to>
      <xdr:col>6</xdr:col>
      <xdr:colOff>0</xdr:colOff>
      <xdr:row>60</xdr:row>
      <xdr:rowOff>149497</xdr:rowOff>
    </xdr:to>
    <xdr:cxnSp macro="">
      <xdr:nvCxnSpPr>
        <xdr:cNvPr id="134" name="直線コネクタ 133"/>
        <xdr:cNvCxnSpPr/>
      </xdr:nvCxnSpPr>
      <xdr:spPr>
        <a:xfrm>
          <a:off x="3225800" y="1042270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135709</xdr:rowOff>
    </xdr:from>
    <xdr:to>
      <xdr:col>4</xdr:col>
      <xdr:colOff>482600</xdr:colOff>
      <xdr:row>61</xdr:row>
      <xdr:rowOff>33201</xdr:rowOff>
    </xdr:to>
    <xdr:cxnSp macro="">
      <xdr:nvCxnSpPr>
        <xdr:cNvPr id="137" name="直線コネクタ 136"/>
        <xdr:cNvCxnSpPr/>
      </xdr:nvCxnSpPr>
      <xdr:spPr>
        <a:xfrm flipV="1">
          <a:off x="2336800" y="104227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33201</xdr:rowOff>
    </xdr:from>
    <xdr:to>
      <xdr:col>3</xdr:col>
      <xdr:colOff>279400</xdr:colOff>
      <xdr:row>61</xdr:row>
      <xdr:rowOff>40096</xdr:rowOff>
    </xdr:to>
    <xdr:cxnSp macro="">
      <xdr:nvCxnSpPr>
        <xdr:cNvPr id="140" name="直線コネクタ 139"/>
        <xdr:cNvCxnSpPr/>
      </xdr:nvCxnSpPr>
      <xdr:spPr>
        <a:xfrm flipV="1">
          <a:off x="1447800" y="104916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743</xdr:rowOff>
    </xdr:from>
    <xdr:ext cx="762000" cy="259045"/>
    <xdr:sp macro="" textlink="">
      <xdr:nvSpPr>
        <xdr:cNvPr id="144" name="テキスト ボックス 143"/>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119380</xdr:rowOff>
    </xdr:from>
    <xdr:to>
      <xdr:col>7</xdr:col>
      <xdr:colOff>203200</xdr:colOff>
      <xdr:row>61</xdr:row>
      <xdr:rowOff>49530</xdr:rowOff>
    </xdr:to>
    <xdr:sp macro="" textlink="">
      <xdr:nvSpPr>
        <xdr:cNvPr id="150" name="円/楕円 149"/>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135907</xdr:rowOff>
    </xdr:from>
    <xdr:ext cx="762000" cy="259045"/>
    <xdr:sp macro="" textlink="">
      <xdr:nvSpPr>
        <xdr:cNvPr id="151"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98697</xdr:rowOff>
    </xdr:from>
    <xdr:to>
      <xdr:col>6</xdr:col>
      <xdr:colOff>50800</xdr:colOff>
      <xdr:row>61</xdr:row>
      <xdr:rowOff>28847</xdr:rowOff>
    </xdr:to>
    <xdr:sp macro="" textlink="">
      <xdr:nvSpPr>
        <xdr:cNvPr id="152" name="円/楕円 151"/>
        <xdr:cNvSpPr/>
      </xdr:nvSpPr>
      <xdr:spPr>
        <a:xfrm>
          <a:off x="4064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39024</xdr:rowOff>
    </xdr:from>
    <xdr:ext cx="736600" cy="259045"/>
    <xdr:sp macro="" textlink="">
      <xdr:nvSpPr>
        <xdr:cNvPr id="153" name="テキスト ボックス 152"/>
        <xdr:cNvSpPr txBox="1"/>
      </xdr:nvSpPr>
      <xdr:spPr>
        <a:xfrm>
          <a:off x="3733800" y="1015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84909</xdr:rowOff>
    </xdr:from>
    <xdr:to>
      <xdr:col>4</xdr:col>
      <xdr:colOff>533400</xdr:colOff>
      <xdr:row>61</xdr:row>
      <xdr:rowOff>15059</xdr:rowOff>
    </xdr:to>
    <xdr:sp macro="" textlink="">
      <xdr:nvSpPr>
        <xdr:cNvPr id="154" name="円/楕円 153"/>
        <xdr:cNvSpPr/>
      </xdr:nvSpPr>
      <xdr:spPr>
        <a:xfrm>
          <a:off x="3175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25236</xdr:rowOff>
    </xdr:from>
    <xdr:ext cx="762000" cy="259045"/>
    <xdr:sp macro="" textlink="">
      <xdr:nvSpPr>
        <xdr:cNvPr id="155" name="テキスト ボックス 154"/>
        <xdr:cNvSpPr txBox="1"/>
      </xdr:nvSpPr>
      <xdr:spPr>
        <a:xfrm>
          <a:off x="2844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153851</xdr:rowOff>
    </xdr:from>
    <xdr:to>
      <xdr:col>3</xdr:col>
      <xdr:colOff>330200</xdr:colOff>
      <xdr:row>61</xdr:row>
      <xdr:rowOff>84001</xdr:rowOff>
    </xdr:to>
    <xdr:sp macro="" textlink="">
      <xdr:nvSpPr>
        <xdr:cNvPr id="156" name="円/楕円 155"/>
        <xdr:cNvSpPr/>
      </xdr:nvSpPr>
      <xdr:spPr>
        <a:xfrm>
          <a:off x="2286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94178</xdr:rowOff>
    </xdr:from>
    <xdr:ext cx="762000" cy="259045"/>
    <xdr:sp macro="" textlink="">
      <xdr:nvSpPr>
        <xdr:cNvPr id="157" name="テキスト ボックス 156"/>
        <xdr:cNvSpPr txBox="1"/>
      </xdr:nvSpPr>
      <xdr:spPr>
        <a:xfrm>
          <a:off x="1955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160746</xdr:rowOff>
    </xdr:from>
    <xdr:to>
      <xdr:col>2</xdr:col>
      <xdr:colOff>127000</xdr:colOff>
      <xdr:row>61</xdr:row>
      <xdr:rowOff>90896</xdr:rowOff>
    </xdr:to>
    <xdr:sp macro="" textlink="">
      <xdr:nvSpPr>
        <xdr:cNvPr id="158" name="円/楕円 157"/>
        <xdr:cNvSpPr/>
      </xdr:nvSpPr>
      <xdr:spPr>
        <a:xfrm>
          <a:off x="1397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101073</xdr:rowOff>
    </xdr:from>
    <xdr:ext cx="762000" cy="259045"/>
    <xdr:sp macro="" textlink="">
      <xdr:nvSpPr>
        <xdr:cNvPr id="159" name="テキスト ボックス 158"/>
        <xdr:cNvSpPr txBox="1"/>
      </xdr:nvSpPr>
      <xdr:spPr>
        <a:xfrm>
          <a:off x="1066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については、除排雪対策費の減少があったものの、社会保障・税番号制度システムの整備費や新たに指定管理となった施設による指定管理料の増等により総額としては増となっている。人件費については新規採用抑制等により、職員数の削減に努めてきた結果減少を続けてきた前年度とほぼ同じ水準となった。</a:t>
          </a:r>
        </a:p>
        <a:p>
          <a:r>
            <a:rPr kumimoji="1" lang="ja-JP" altLang="en-US" sz="1200">
              <a:latin typeface="ＭＳ Ｐゴシック"/>
            </a:rPr>
            <a:t>今後も指定管理者制度等の導入や業務委託により物件費の減少は見込めないことから、行財政改革に取り組み現在の水準を維持するよう努める。</a:t>
          </a:r>
        </a:p>
        <a:p>
          <a:endParaRPr kumimoji="1" lang="ja-JP" altLang="en-US" sz="1200">
            <a:latin typeface="ＭＳ Ｐゴシック"/>
          </a:endParaRP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10637</xdr:rowOff>
    </xdr:from>
    <xdr:to>
      <xdr:col>7</xdr:col>
      <xdr:colOff>152400</xdr:colOff>
      <xdr:row>85</xdr:row>
      <xdr:rowOff>53614</xdr:rowOff>
    </xdr:to>
    <xdr:cxnSp macro="">
      <xdr:nvCxnSpPr>
        <xdr:cNvPr id="194" name="直線コネクタ 193"/>
        <xdr:cNvCxnSpPr/>
      </xdr:nvCxnSpPr>
      <xdr:spPr>
        <a:xfrm>
          <a:off x="4114800" y="14583887"/>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89467</xdr:rowOff>
    </xdr:from>
    <xdr:to>
      <xdr:col>6</xdr:col>
      <xdr:colOff>0</xdr:colOff>
      <xdr:row>85</xdr:row>
      <xdr:rowOff>10637</xdr:rowOff>
    </xdr:to>
    <xdr:cxnSp macro="">
      <xdr:nvCxnSpPr>
        <xdr:cNvPr id="197" name="直線コネクタ 196"/>
        <xdr:cNvCxnSpPr/>
      </xdr:nvCxnSpPr>
      <xdr:spPr>
        <a:xfrm>
          <a:off x="3225800" y="14491267"/>
          <a:ext cx="889000" cy="9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89467</xdr:rowOff>
    </xdr:from>
    <xdr:to>
      <xdr:col>4</xdr:col>
      <xdr:colOff>482600</xdr:colOff>
      <xdr:row>85</xdr:row>
      <xdr:rowOff>83441</xdr:rowOff>
    </xdr:to>
    <xdr:cxnSp macro="">
      <xdr:nvCxnSpPr>
        <xdr:cNvPr id="200" name="直線コネクタ 199"/>
        <xdr:cNvCxnSpPr/>
      </xdr:nvCxnSpPr>
      <xdr:spPr>
        <a:xfrm flipV="1">
          <a:off x="2336800" y="14491267"/>
          <a:ext cx="889000" cy="16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56631</xdr:rowOff>
    </xdr:from>
    <xdr:to>
      <xdr:col>3</xdr:col>
      <xdr:colOff>279400</xdr:colOff>
      <xdr:row>85</xdr:row>
      <xdr:rowOff>83441</xdr:rowOff>
    </xdr:to>
    <xdr:cxnSp macro="">
      <xdr:nvCxnSpPr>
        <xdr:cNvPr id="203" name="直線コネクタ 202"/>
        <xdr:cNvCxnSpPr/>
      </xdr:nvCxnSpPr>
      <xdr:spPr>
        <a:xfrm>
          <a:off x="1447800" y="14629881"/>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76895</xdr:rowOff>
    </xdr:from>
    <xdr:ext cx="762000" cy="259045"/>
    <xdr:sp macro="" textlink="">
      <xdr:nvSpPr>
        <xdr:cNvPr id="205" name="テキスト ボックス 204"/>
        <xdr:cNvSpPr txBox="1"/>
      </xdr:nvSpPr>
      <xdr:spPr>
        <a:xfrm>
          <a:off x="1955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2814</xdr:rowOff>
    </xdr:from>
    <xdr:to>
      <xdr:col>7</xdr:col>
      <xdr:colOff>203200</xdr:colOff>
      <xdr:row>85</xdr:row>
      <xdr:rowOff>104414</xdr:rowOff>
    </xdr:to>
    <xdr:sp macro="" textlink="">
      <xdr:nvSpPr>
        <xdr:cNvPr id="213" name="円/楕円 212"/>
        <xdr:cNvSpPr/>
      </xdr:nvSpPr>
      <xdr:spPr>
        <a:xfrm>
          <a:off x="4902200" y="1457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146341</xdr:rowOff>
    </xdr:from>
    <xdr:ext cx="762000" cy="259045"/>
    <xdr:sp macro="" textlink="">
      <xdr:nvSpPr>
        <xdr:cNvPr id="214" name="人件費・物件費等の状況該当値テキスト"/>
        <xdr:cNvSpPr txBox="1"/>
      </xdr:nvSpPr>
      <xdr:spPr>
        <a:xfrm>
          <a:off x="5041900" y="1454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121,631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131287</xdr:rowOff>
    </xdr:from>
    <xdr:to>
      <xdr:col>6</xdr:col>
      <xdr:colOff>50800</xdr:colOff>
      <xdr:row>85</xdr:row>
      <xdr:rowOff>61437</xdr:rowOff>
    </xdr:to>
    <xdr:sp macro="" textlink="">
      <xdr:nvSpPr>
        <xdr:cNvPr id="215" name="円/楕円 214"/>
        <xdr:cNvSpPr/>
      </xdr:nvSpPr>
      <xdr:spPr>
        <a:xfrm>
          <a:off x="4064000" y="145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71614</xdr:rowOff>
    </xdr:from>
    <xdr:ext cx="736600" cy="259045"/>
    <xdr:sp macro="" textlink="">
      <xdr:nvSpPr>
        <xdr:cNvPr id="216" name="テキスト ボックス 215"/>
        <xdr:cNvSpPr txBox="1"/>
      </xdr:nvSpPr>
      <xdr:spPr>
        <a:xfrm>
          <a:off x="3733800" y="1430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118,425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38667</xdr:rowOff>
    </xdr:from>
    <xdr:to>
      <xdr:col>4</xdr:col>
      <xdr:colOff>533400</xdr:colOff>
      <xdr:row>84</xdr:row>
      <xdr:rowOff>140267</xdr:rowOff>
    </xdr:to>
    <xdr:sp macro="" textlink="">
      <xdr:nvSpPr>
        <xdr:cNvPr id="217" name="円/楕円 216"/>
        <xdr:cNvSpPr/>
      </xdr:nvSpPr>
      <xdr:spPr>
        <a:xfrm>
          <a:off x="3175000" y="1444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150444</xdr:rowOff>
    </xdr:from>
    <xdr:ext cx="762000" cy="259045"/>
    <xdr:sp macro="" textlink="">
      <xdr:nvSpPr>
        <xdr:cNvPr id="218" name="テキスト ボックス 217"/>
        <xdr:cNvSpPr txBox="1"/>
      </xdr:nvSpPr>
      <xdr:spPr>
        <a:xfrm>
          <a:off x="2844800" y="1420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111,516</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32641</xdr:rowOff>
    </xdr:from>
    <xdr:to>
      <xdr:col>3</xdr:col>
      <xdr:colOff>330200</xdr:colOff>
      <xdr:row>85</xdr:row>
      <xdr:rowOff>134241</xdr:rowOff>
    </xdr:to>
    <xdr:sp macro="" textlink="">
      <xdr:nvSpPr>
        <xdr:cNvPr id="219" name="円/楕円 218"/>
        <xdr:cNvSpPr/>
      </xdr:nvSpPr>
      <xdr:spPr>
        <a:xfrm>
          <a:off x="2286000" y="146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119018</xdr:rowOff>
    </xdr:from>
    <xdr:ext cx="762000" cy="259045"/>
    <xdr:sp macro="" textlink="">
      <xdr:nvSpPr>
        <xdr:cNvPr id="220" name="テキスト ボックス 219"/>
        <xdr:cNvSpPr txBox="1"/>
      </xdr:nvSpPr>
      <xdr:spPr>
        <a:xfrm>
          <a:off x="1955800" y="1469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123,856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5831</xdr:rowOff>
    </xdr:from>
    <xdr:to>
      <xdr:col>2</xdr:col>
      <xdr:colOff>127000</xdr:colOff>
      <xdr:row>85</xdr:row>
      <xdr:rowOff>107431</xdr:rowOff>
    </xdr:to>
    <xdr:sp macro="" textlink="">
      <xdr:nvSpPr>
        <xdr:cNvPr id="221" name="円/楕円 220"/>
        <xdr:cNvSpPr/>
      </xdr:nvSpPr>
      <xdr:spPr>
        <a:xfrm>
          <a:off x="1397000" y="145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92208</xdr:rowOff>
    </xdr:from>
    <xdr:ext cx="762000" cy="259045"/>
    <xdr:sp macro="" textlink="">
      <xdr:nvSpPr>
        <xdr:cNvPr id="222" name="テキスト ボックス 221"/>
        <xdr:cNvSpPr txBox="1"/>
      </xdr:nvSpPr>
      <xdr:spPr>
        <a:xfrm>
          <a:off x="1066800" y="146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平成２８年度のラスパイレス指数は９５．８となっており、昨年と比較して０．６ポイント増加しているが、類似団体平均や全国平均より給与水準は低くなっている。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今後も引き続き民間給与実態調査に基づく県人事委員会の勧告に準拠し、地域経済への影響なども勘案した上で民間給与との均衡を図る。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108555</xdr:rowOff>
    </xdr:from>
    <xdr:to>
      <xdr:col>24</xdr:col>
      <xdr:colOff>558800</xdr:colOff>
      <xdr:row>82</xdr:row>
      <xdr:rowOff>6048</xdr:rowOff>
    </xdr:to>
    <xdr:cxnSp macro="">
      <xdr:nvCxnSpPr>
        <xdr:cNvPr id="258" name="直線コネクタ 257"/>
        <xdr:cNvCxnSpPr/>
      </xdr:nvCxnSpPr>
      <xdr:spPr>
        <a:xfrm>
          <a:off x="16179800" y="139960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108555</xdr:rowOff>
    </xdr:from>
    <xdr:to>
      <xdr:col>23</xdr:col>
      <xdr:colOff>406400</xdr:colOff>
      <xdr:row>81</xdr:row>
      <xdr:rowOff>131536</xdr:rowOff>
    </xdr:to>
    <xdr:cxnSp macro="">
      <xdr:nvCxnSpPr>
        <xdr:cNvPr id="261" name="直線コネクタ 260"/>
        <xdr:cNvCxnSpPr/>
      </xdr:nvCxnSpPr>
      <xdr:spPr>
        <a:xfrm flipV="1">
          <a:off x="15290800" y="139960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87</xdr:row>
      <xdr:rowOff>33564</xdr:rowOff>
    </xdr:to>
    <xdr:cxnSp macro="">
      <xdr:nvCxnSpPr>
        <xdr:cNvPr id="264" name="直線コネクタ 263"/>
        <xdr:cNvCxnSpPr/>
      </xdr:nvCxnSpPr>
      <xdr:spPr>
        <a:xfrm flipV="1">
          <a:off x="14401800" y="14018986"/>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33564</xdr:rowOff>
    </xdr:from>
    <xdr:to>
      <xdr:col>21</xdr:col>
      <xdr:colOff>0</xdr:colOff>
      <xdr:row>87</xdr:row>
      <xdr:rowOff>68036</xdr:rowOff>
    </xdr:to>
    <xdr:cxnSp macro="">
      <xdr:nvCxnSpPr>
        <xdr:cNvPr id="267" name="直線コネクタ 266"/>
        <xdr:cNvCxnSpPr/>
      </xdr:nvCxnSpPr>
      <xdr:spPr>
        <a:xfrm flipV="1">
          <a:off x="13512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77" name="円/楕円 276"/>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143225</xdr:rowOff>
    </xdr:from>
    <xdr:ext cx="762000" cy="259045"/>
    <xdr:sp macro="" textlink="">
      <xdr:nvSpPr>
        <xdr:cNvPr id="278" name="給与水準   （国との比較）該当値テキスト"/>
        <xdr:cNvSpPr txBox="1"/>
      </xdr:nvSpPr>
      <xdr:spPr>
        <a:xfrm>
          <a:off x="17106900" y="138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57755</xdr:rowOff>
    </xdr:from>
    <xdr:to>
      <xdr:col>23</xdr:col>
      <xdr:colOff>457200</xdr:colOff>
      <xdr:row>81</xdr:row>
      <xdr:rowOff>159355</xdr:rowOff>
    </xdr:to>
    <xdr:sp macro="" textlink="">
      <xdr:nvSpPr>
        <xdr:cNvPr id="279" name="円/楕円 278"/>
        <xdr:cNvSpPr/>
      </xdr:nvSpPr>
      <xdr:spPr>
        <a:xfrm>
          <a:off x="16129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169532</xdr:rowOff>
    </xdr:from>
    <xdr:ext cx="736600" cy="259045"/>
    <xdr:sp macro="" textlink="">
      <xdr:nvSpPr>
        <xdr:cNvPr id="280" name="テキスト ボックス 279"/>
        <xdr:cNvSpPr txBox="1"/>
      </xdr:nvSpPr>
      <xdr:spPr>
        <a:xfrm>
          <a:off x="15798800" y="1371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81" name="円/楕円 280"/>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82" name="テキスト ボックス 281"/>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154214</xdr:rowOff>
    </xdr:from>
    <xdr:to>
      <xdr:col>21</xdr:col>
      <xdr:colOff>50800</xdr:colOff>
      <xdr:row>87</xdr:row>
      <xdr:rowOff>84364</xdr:rowOff>
    </xdr:to>
    <xdr:sp macro="" textlink="">
      <xdr:nvSpPr>
        <xdr:cNvPr id="283" name="円/楕円 282"/>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94541</xdr:rowOff>
    </xdr:from>
    <xdr:ext cx="762000" cy="259045"/>
    <xdr:sp macro="" textlink="">
      <xdr:nvSpPr>
        <xdr:cNvPr id="284" name="テキスト ボックス 283"/>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17236</xdr:rowOff>
    </xdr:from>
    <xdr:to>
      <xdr:col>19</xdr:col>
      <xdr:colOff>533400</xdr:colOff>
      <xdr:row>87</xdr:row>
      <xdr:rowOff>118836</xdr:rowOff>
    </xdr:to>
    <xdr:sp macro="" textlink="">
      <xdr:nvSpPr>
        <xdr:cNvPr id="285" name="円/楕円 284"/>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129013</xdr:rowOff>
    </xdr:from>
    <xdr:ext cx="762000" cy="259045"/>
    <xdr:sp macro="" textlink="">
      <xdr:nvSpPr>
        <xdr:cNvPr id="286" name="テキスト ボックス 285"/>
        <xdr:cNvSpPr txBox="1"/>
      </xdr:nvSpPr>
      <xdr:spPr>
        <a:xfrm>
          <a:off x="13131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第２次定員適正化計画では、平成３３年度の全職員数を人口千人に対して７人の割合とすることを目標としている。指定管理者制度の導入や組織の再編・統合及び新規採用抑制等により、職員数の削減に努めてきた結果、平成２７年度における人口千人当たりの普通会計職員数は６．９８人となっている。これまで定員の適正化を進めてきたが、定年退職者の再任用制度の開始や、行政ニーズの多様化・高度化や権限移譲等により、業務量と職員数のバランスが保てなくなってきていることから、財政的にも持続可能な範囲での定員適性化計画の見直しを進め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115358</xdr:rowOff>
    </xdr:from>
    <xdr:to>
      <xdr:col>24</xdr:col>
      <xdr:colOff>558800</xdr:colOff>
      <xdr:row>61</xdr:row>
      <xdr:rowOff>131445</xdr:rowOff>
    </xdr:to>
    <xdr:cxnSp macro="">
      <xdr:nvCxnSpPr>
        <xdr:cNvPr id="321" name="直線コネクタ 320"/>
        <xdr:cNvCxnSpPr/>
      </xdr:nvCxnSpPr>
      <xdr:spPr>
        <a:xfrm>
          <a:off x="16179800" y="1057380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89218</xdr:rowOff>
    </xdr:from>
    <xdr:to>
      <xdr:col>23</xdr:col>
      <xdr:colOff>406400</xdr:colOff>
      <xdr:row>61</xdr:row>
      <xdr:rowOff>115358</xdr:rowOff>
    </xdr:to>
    <xdr:cxnSp macro="">
      <xdr:nvCxnSpPr>
        <xdr:cNvPr id="324" name="直線コネクタ 323"/>
        <xdr:cNvCxnSpPr/>
      </xdr:nvCxnSpPr>
      <xdr:spPr>
        <a:xfrm>
          <a:off x="15290800" y="10547668"/>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89218</xdr:rowOff>
    </xdr:from>
    <xdr:to>
      <xdr:col>22</xdr:col>
      <xdr:colOff>203200</xdr:colOff>
      <xdr:row>61</xdr:row>
      <xdr:rowOff>125413</xdr:rowOff>
    </xdr:to>
    <xdr:cxnSp macro="">
      <xdr:nvCxnSpPr>
        <xdr:cNvPr id="327" name="直線コネクタ 326"/>
        <xdr:cNvCxnSpPr/>
      </xdr:nvCxnSpPr>
      <xdr:spPr>
        <a:xfrm flipV="1">
          <a:off x="14401800" y="105476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125413</xdr:rowOff>
    </xdr:from>
    <xdr:to>
      <xdr:col>21</xdr:col>
      <xdr:colOff>0</xdr:colOff>
      <xdr:row>62</xdr:row>
      <xdr:rowOff>84667</xdr:rowOff>
    </xdr:to>
    <xdr:cxnSp macro="">
      <xdr:nvCxnSpPr>
        <xdr:cNvPr id="330" name="直線コネクタ 329"/>
        <xdr:cNvCxnSpPr/>
      </xdr:nvCxnSpPr>
      <xdr:spPr>
        <a:xfrm flipV="1">
          <a:off x="13512800" y="10583863"/>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40" name="円/楕円 339"/>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52722</xdr:rowOff>
    </xdr:from>
    <xdr:ext cx="762000" cy="259045"/>
    <xdr:sp macro="" textlink="">
      <xdr:nvSpPr>
        <xdr:cNvPr id="341" name="定員管理の状況該当値テキスト"/>
        <xdr:cNvSpPr txBox="1"/>
      </xdr:nvSpPr>
      <xdr:spPr>
        <a:xfrm>
          <a:off x="17106900" y="105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64558</xdr:rowOff>
    </xdr:from>
    <xdr:to>
      <xdr:col>23</xdr:col>
      <xdr:colOff>457200</xdr:colOff>
      <xdr:row>61</xdr:row>
      <xdr:rowOff>166158</xdr:rowOff>
    </xdr:to>
    <xdr:sp macro="" textlink="">
      <xdr:nvSpPr>
        <xdr:cNvPr id="342" name="円/楕円 341"/>
        <xdr:cNvSpPr/>
      </xdr:nvSpPr>
      <xdr:spPr>
        <a:xfrm>
          <a:off x="16129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4885</xdr:rowOff>
    </xdr:from>
    <xdr:ext cx="736600" cy="259045"/>
    <xdr:sp macro="" textlink="">
      <xdr:nvSpPr>
        <xdr:cNvPr id="343" name="テキスト ボックス 342"/>
        <xdr:cNvSpPr txBox="1"/>
      </xdr:nvSpPr>
      <xdr:spPr>
        <a:xfrm>
          <a:off x="15798800" y="1029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38418</xdr:rowOff>
    </xdr:from>
    <xdr:to>
      <xdr:col>22</xdr:col>
      <xdr:colOff>254000</xdr:colOff>
      <xdr:row>61</xdr:row>
      <xdr:rowOff>140018</xdr:rowOff>
    </xdr:to>
    <xdr:sp macro="" textlink="">
      <xdr:nvSpPr>
        <xdr:cNvPr id="344" name="円/楕円 343"/>
        <xdr:cNvSpPr/>
      </xdr:nvSpPr>
      <xdr:spPr>
        <a:xfrm>
          <a:off x="15240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150195</xdr:rowOff>
    </xdr:from>
    <xdr:ext cx="762000" cy="259045"/>
    <xdr:sp macro="" textlink="">
      <xdr:nvSpPr>
        <xdr:cNvPr id="345" name="テキスト ボックス 344"/>
        <xdr:cNvSpPr txBox="1"/>
      </xdr:nvSpPr>
      <xdr:spPr>
        <a:xfrm>
          <a:off x="14909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74613</xdr:rowOff>
    </xdr:from>
    <xdr:to>
      <xdr:col>21</xdr:col>
      <xdr:colOff>50800</xdr:colOff>
      <xdr:row>62</xdr:row>
      <xdr:rowOff>4763</xdr:rowOff>
    </xdr:to>
    <xdr:sp macro="" textlink="">
      <xdr:nvSpPr>
        <xdr:cNvPr id="346" name="円/楕円 345"/>
        <xdr:cNvSpPr/>
      </xdr:nvSpPr>
      <xdr:spPr>
        <a:xfrm>
          <a:off x="14351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14940</xdr:rowOff>
    </xdr:from>
    <xdr:ext cx="762000" cy="259045"/>
    <xdr:sp macro="" textlink="">
      <xdr:nvSpPr>
        <xdr:cNvPr id="347" name="テキスト ボックス 346"/>
        <xdr:cNvSpPr txBox="1"/>
      </xdr:nvSpPr>
      <xdr:spPr>
        <a:xfrm>
          <a:off x="14020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33867</xdr:rowOff>
    </xdr:from>
    <xdr:to>
      <xdr:col>19</xdr:col>
      <xdr:colOff>533400</xdr:colOff>
      <xdr:row>62</xdr:row>
      <xdr:rowOff>135467</xdr:rowOff>
    </xdr:to>
    <xdr:sp macro="" textlink="">
      <xdr:nvSpPr>
        <xdr:cNvPr id="348" name="円/楕円 347"/>
        <xdr:cNvSpPr/>
      </xdr:nvSpPr>
      <xdr:spPr>
        <a:xfrm>
          <a:off x="13462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120244</xdr:rowOff>
    </xdr:from>
    <xdr:ext cx="762000" cy="259045"/>
    <xdr:sp macro="" textlink="">
      <xdr:nvSpPr>
        <xdr:cNvPr id="349" name="テキスト ボックス 348"/>
        <xdr:cNvSpPr txBox="1"/>
      </xdr:nvSpPr>
      <xdr:spPr>
        <a:xfrm>
          <a:off x="13131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前年度と比較し０．９ポイント改善した。この主な要因としては、一部事務組合が起こした地方債の元利償還金に対する負担金の減少等が挙げられる。</a:t>
          </a:r>
        </a:p>
        <a:p>
          <a:r>
            <a:rPr kumimoji="1" lang="ja-JP" altLang="en-US" sz="1200">
              <a:latin typeface="ＭＳ Ｐゴシック"/>
            </a:rPr>
            <a:t>今後、元利償還金の増加及び元利償還金に係る基準財政需要額算入額の増加により、比率は適正な範囲内で推移すると見込んでいるが、起債依存の財政運営を防ぐためにも、緊急度・住民ニーズを的確に把握した事業の選択をし、適正な地方債発行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159703</xdr:rowOff>
    </xdr:to>
    <xdr:cxnSp macro="">
      <xdr:nvCxnSpPr>
        <xdr:cNvPr id="379" name="直線コネクタ 378"/>
        <xdr:cNvCxnSpPr/>
      </xdr:nvCxnSpPr>
      <xdr:spPr>
        <a:xfrm flipV="1">
          <a:off x="16179800" y="679196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159703</xdr:rowOff>
    </xdr:from>
    <xdr:to>
      <xdr:col>23</xdr:col>
      <xdr:colOff>406400</xdr:colOff>
      <xdr:row>40</xdr:row>
      <xdr:rowOff>78740</xdr:rowOff>
    </xdr:to>
    <xdr:cxnSp macro="">
      <xdr:nvCxnSpPr>
        <xdr:cNvPr id="382" name="直線コネクタ 381"/>
        <xdr:cNvCxnSpPr/>
      </xdr:nvCxnSpPr>
      <xdr:spPr>
        <a:xfrm flipV="1">
          <a:off x="15290800" y="684625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157163</xdr:rowOff>
    </xdr:to>
    <xdr:cxnSp macro="">
      <xdr:nvCxnSpPr>
        <xdr:cNvPr id="385" name="直線コネクタ 384"/>
        <xdr:cNvCxnSpPr/>
      </xdr:nvCxnSpPr>
      <xdr:spPr>
        <a:xfrm flipV="1">
          <a:off x="14401800" y="693674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41</xdr:row>
      <xdr:rowOff>70168</xdr:rowOff>
    </xdr:to>
    <xdr:cxnSp macro="">
      <xdr:nvCxnSpPr>
        <xdr:cNvPr id="388" name="直線コネクタ 387"/>
        <xdr:cNvCxnSpPr/>
      </xdr:nvCxnSpPr>
      <xdr:spPr>
        <a:xfrm flipV="1">
          <a:off x="13512800" y="701516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8" name="円/楕円 397"/>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399"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108903</xdr:rowOff>
    </xdr:from>
    <xdr:to>
      <xdr:col>23</xdr:col>
      <xdr:colOff>457200</xdr:colOff>
      <xdr:row>40</xdr:row>
      <xdr:rowOff>39053</xdr:rowOff>
    </xdr:to>
    <xdr:sp macro="" textlink="">
      <xdr:nvSpPr>
        <xdr:cNvPr id="400" name="円/楕円 399"/>
        <xdr:cNvSpPr/>
      </xdr:nvSpPr>
      <xdr:spPr>
        <a:xfrm>
          <a:off x="16129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401" name="テキスト ボックス 400"/>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2" name="円/楕円 401"/>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3" name="テキスト ボックス 402"/>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106363</xdr:rowOff>
    </xdr:from>
    <xdr:to>
      <xdr:col>21</xdr:col>
      <xdr:colOff>50800</xdr:colOff>
      <xdr:row>41</xdr:row>
      <xdr:rowOff>36513</xdr:rowOff>
    </xdr:to>
    <xdr:sp macro="" textlink="">
      <xdr:nvSpPr>
        <xdr:cNvPr id="404" name="円/楕円 403"/>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21290</xdr:rowOff>
    </xdr:from>
    <xdr:ext cx="762000" cy="259045"/>
    <xdr:sp macro="" textlink="">
      <xdr:nvSpPr>
        <xdr:cNvPr id="405" name="テキスト ボックス 404"/>
        <xdr:cNvSpPr txBox="1"/>
      </xdr:nvSpPr>
      <xdr:spPr>
        <a:xfrm>
          <a:off x="14020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19368</xdr:rowOff>
    </xdr:from>
    <xdr:to>
      <xdr:col>19</xdr:col>
      <xdr:colOff>533400</xdr:colOff>
      <xdr:row>41</xdr:row>
      <xdr:rowOff>120968</xdr:rowOff>
    </xdr:to>
    <xdr:sp macro="" textlink="">
      <xdr:nvSpPr>
        <xdr:cNvPr id="406" name="円/楕円 405"/>
        <xdr:cNvSpPr/>
      </xdr:nvSpPr>
      <xdr:spPr>
        <a:xfrm>
          <a:off x="13462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105745</xdr:rowOff>
    </xdr:from>
    <xdr:ext cx="762000" cy="259045"/>
    <xdr:sp macro="" textlink="">
      <xdr:nvSpPr>
        <xdr:cNvPr id="407" name="テキスト ボックス 406"/>
        <xdr:cNvSpPr txBox="1"/>
      </xdr:nvSpPr>
      <xdr:spPr>
        <a:xfrm>
          <a:off x="13131800" y="713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を下回った主な要因として、退職手当負担見込額の減少、充当可能財源である財政調整基金の増額、基準財政需要額への算入見込額の増加等が挙げられる。今後は、財政調整基金残高の減額が見込まれるとともに、交付税算入のある合併特例債の活用が平成３２年度までとなっているため、事業の取捨選択や徹底した行財政改革を推進し、財政の健全化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4826</xdr:rowOff>
    </xdr:from>
    <xdr:to>
      <xdr:col>24</xdr:col>
      <xdr:colOff>558800</xdr:colOff>
      <xdr:row>15</xdr:row>
      <xdr:rowOff>55499</xdr:rowOff>
    </xdr:to>
    <xdr:cxnSp macro="">
      <xdr:nvCxnSpPr>
        <xdr:cNvPr id="441" name="直線コネクタ 440"/>
        <xdr:cNvCxnSpPr/>
      </xdr:nvCxnSpPr>
      <xdr:spPr>
        <a:xfrm flipV="1">
          <a:off x="16179800" y="2576576"/>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55499</xdr:rowOff>
    </xdr:from>
    <xdr:to>
      <xdr:col>23</xdr:col>
      <xdr:colOff>406400</xdr:colOff>
      <xdr:row>15</xdr:row>
      <xdr:rowOff>66760</xdr:rowOff>
    </xdr:to>
    <xdr:cxnSp macro="">
      <xdr:nvCxnSpPr>
        <xdr:cNvPr id="444" name="直線コネクタ 443"/>
        <xdr:cNvCxnSpPr/>
      </xdr:nvCxnSpPr>
      <xdr:spPr>
        <a:xfrm flipV="1">
          <a:off x="15290800" y="262724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66760</xdr:rowOff>
    </xdr:from>
    <xdr:to>
      <xdr:col>22</xdr:col>
      <xdr:colOff>203200</xdr:colOff>
      <xdr:row>15</xdr:row>
      <xdr:rowOff>144780</xdr:rowOff>
    </xdr:to>
    <xdr:cxnSp macro="">
      <xdr:nvCxnSpPr>
        <xdr:cNvPr id="447" name="直線コネクタ 446"/>
        <xdr:cNvCxnSpPr/>
      </xdr:nvCxnSpPr>
      <xdr:spPr>
        <a:xfrm flipV="1">
          <a:off x="14401800" y="2638510"/>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144780</xdr:rowOff>
    </xdr:from>
    <xdr:to>
      <xdr:col>21</xdr:col>
      <xdr:colOff>0</xdr:colOff>
      <xdr:row>16</xdr:row>
      <xdr:rowOff>61002</xdr:rowOff>
    </xdr:to>
    <xdr:cxnSp macro="">
      <xdr:nvCxnSpPr>
        <xdr:cNvPr id="450" name="直線コネクタ 449"/>
        <xdr:cNvCxnSpPr/>
      </xdr:nvCxnSpPr>
      <xdr:spPr>
        <a:xfrm flipV="1">
          <a:off x="13512800" y="2716530"/>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2" name="テキスト ボックス 451"/>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4" name="テキスト ボックス 453"/>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125476</xdr:rowOff>
    </xdr:from>
    <xdr:to>
      <xdr:col>24</xdr:col>
      <xdr:colOff>609600</xdr:colOff>
      <xdr:row>15</xdr:row>
      <xdr:rowOff>55626</xdr:rowOff>
    </xdr:to>
    <xdr:sp macro="" textlink="">
      <xdr:nvSpPr>
        <xdr:cNvPr id="460" name="円/楕円 459"/>
        <xdr:cNvSpPr/>
      </xdr:nvSpPr>
      <xdr:spPr>
        <a:xfrm>
          <a:off x="169672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142003</xdr:rowOff>
    </xdr:from>
    <xdr:ext cx="762000" cy="259045"/>
    <xdr:sp macro="" textlink="">
      <xdr:nvSpPr>
        <xdr:cNvPr id="461" name="将来負担の状況該当値テキスト"/>
        <xdr:cNvSpPr txBox="1"/>
      </xdr:nvSpPr>
      <xdr:spPr>
        <a:xfrm>
          <a:off x="17106900" y="237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4699</xdr:rowOff>
    </xdr:from>
    <xdr:to>
      <xdr:col>23</xdr:col>
      <xdr:colOff>457200</xdr:colOff>
      <xdr:row>15</xdr:row>
      <xdr:rowOff>106299</xdr:rowOff>
    </xdr:to>
    <xdr:sp macro="" textlink="">
      <xdr:nvSpPr>
        <xdr:cNvPr id="462" name="円/楕円 461"/>
        <xdr:cNvSpPr/>
      </xdr:nvSpPr>
      <xdr:spPr>
        <a:xfrm>
          <a:off x="16129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63" name="テキスト ボックス 462"/>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15960</xdr:rowOff>
    </xdr:from>
    <xdr:to>
      <xdr:col>22</xdr:col>
      <xdr:colOff>254000</xdr:colOff>
      <xdr:row>15</xdr:row>
      <xdr:rowOff>117560</xdr:rowOff>
    </xdr:to>
    <xdr:sp macro="" textlink="">
      <xdr:nvSpPr>
        <xdr:cNvPr id="464" name="円/楕円 463"/>
        <xdr:cNvSpPr/>
      </xdr:nvSpPr>
      <xdr:spPr>
        <a:xfrm>
          <a:off x="15240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127737</xdr:rowOff>
    </xdr:from>
    <xdr:ext cx="762000" cy="259045"/>
    <xdr:sp macro="" textlink="">
      <xdr:nvSpPr>
        <xdr:cNvPr id="465" name="テキスト ボックス 464"/>
        <xdr:cNvSpPr txBox="1"/>
      </xdr:nvSpPr>
      <xdr:spPr>
        <a:xfrm>
          <a:off x="14909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93980</xdr:rowOff>
    </xdr:from>
    <xdr:to>
      <xdr:col>21</xdr:col>
      <xdr:colOff>50800</xdr:colOff>
      <xdr:row>16</xdr:row>
      <xdr:rowOff>24130</xdr:rowOff>
    </xdr:to>
    <xdr:sp macro="" textlink="">
      <xdr:nvSpPr>
        <xdr:cNvPr id="466" name="円/楕円 465"/>
        <xdr:cNvSpPr/>
      </xdr:nvSpPr>
      <xdr:spPr>
        <a:xfrm>
          <a:off x="14351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34307</xdr:rowOff>
    </xdr:from>
    <xdr:ext cx="762000" cy="259045"/>
    <xdr:sp macro="" textlink="">
      <xdr:nvSpPr>
        <xdr:cNvPr id="467" name="テキスト ボックス 466"/>
        <xdr:cNvSpPr txBox="1"/>
      </xdr:nvSpPr>
      <xdr:spPr>
        <a:xfrm>
          <a:off x="14020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10202</xdr:rowOff>
    </xdr:from>
    <xdr:to>
      <xdr:col>19</xdr:col>
      <xdr:colOff>533400</xdr:colOff>
      <xdr:row>16</xdr:row>
      <xdr:rowOff>111802</xdr:rowOff>
    </xdr:to>
    <xdr:sp macro="" textlink="">
      <xdr:nvSpPr>
        <xdr:cNvPr id="468" name="円/楕円 467"/>
        <xdr:cNvSpPr/>
      </xdr:nvSpPr>
      <xdr:spPr>
        <a:xfrm>
          <a:off x="13462000" y="27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121979</xdr:rowOff>
    </xdr:from>
    <xdr:ext cx="762000" cy="259045"/>
    <xdr:sp macro="" textlink="">
      <xdr:nvSpPr>
        <xdr:cNvPr id="469" name="テキスト ボックス 468"/>
        <xdr:cNvSpPr txBox="1"/>
      </xdr:nvSpPr>
      <xdr:spPr>
        <a:xfrm>
          <a:off x="13131800" y="25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56,186
56,010
426.95
28,976,882
27,900,534
876,649
15,919,529
30,186,312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に係る経常収支比率は、２０．８％と類似団体平均より下回っている。この主な要因としては、指定管理者制度の導入や組織の再編・統合及び新規採用抑制等、職員数の削減に努めてきたことによる職員給の減が挙げられる。</a:t>
          </a:r>
        </a:p>
        <a:p>
          <a:r>
            <a:rPr kumimoji="1" lang="ja-JP" altLang="en-US" sz="1200">
              <a:latin typeface="ＭＳ Ｐゴシック"/>
            </a:rPr>
            <a:t>これまで定員の適正化を進めてきたが、定年退職者の再任用制度の開始や、行政ニーズの多様化・高度化や権限移譲等により、業務量と職員数のバランスが保てなくなってきていることから、財政的にも持続可能な範囲での定員適性化計画の見直しを進めていく。</a:t>
          </a: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146594</xdr:rowOff>
    </xdr:from>
    <xdr:to>
      <xdr:col>7</xdr:col>
      <xdr:colOff>15875</xdr:colOff>
      <xdr:row>35</xdr:row>
      <xdr:rowOff>1270</xdr:rowOff>
    </xdr:to>
    <xdr:cxnSp macro="">
      <xdr:nvCxnSpPr>
        <xdr:cNvPr id="68" name="直線コネクタ 67"/>
        <xdr:cNvCxnSpPr/>
      </xdr:nvCxnSpPr>
      <xdr:spPr>
        <a:xfrm flipV="1">
          <a:off x="3987800" y="59758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33927</xdr:rowOff>
    </xdr:to>
    <xdr:cxnSp macro="">
      <xdr:nvCxnSpPr>
        <xdr:cNvPr id="71" name="直線コネクタ 70"/>
        <xdr:cNvCxnSpPr/>
      </xdr:nvCxnSpPr>
      <xdr:spPr>
        <a:xfrm flipV="1">
          <a:off x="3098800" y="6002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33927</xdr:rowOff>
    </xdr:from>
    <xdr:to>
      <xdr:col>4</xdr:col>
      <xdr:colOff>346075</xdr:colOff>
      <xdr:row>36</xdr:row>
      <xdr:rowOff>12700</xdr:rowOff>
    </xdr:to>
    <xdr:cxnSp macro="">
      <xdr:nvCxnSpPr>
        <xdr:cNvPr id="74" name="直線コネクタ 73"/>
        <xdr:cNvCxnSpPr/>
      </xdr:nvCxnSpPr>
      <xdr:spPr>
        <a:xfrm flipV="1">
          <a:off x="2209800" y="6034677"/>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78014</xdr:rowOff>
    </xdr:to>
    <xdr:cxnSp macro="">
      <xdr:nvCxnSpPr>
        <xdr:cNvPr id="77" name="直線コネクタ 76"/>
        <xdr:cNvCxnSpPr/>
      </xdr:nvCxnSpPr>
      <xdr:spPr>
        <a:xfrm flipV="1">
          <a:off x="1320800" y="6184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95794</xdr:rowOff>
    </xdr:from>
    <xdr:to>
      <xdr:col>7</xdr:col>
      <xdr:colOff>66675</xdr:colOff>
      <xdr:row>35</xdr:row>
      <xdr:rowOff>25944</xdr:rowOff>
    </xdr:to>
    <xdr:sp macro="" textlink="">
      <xdr:nvSpPr>
        <xdr:cNvPr id="87" name="円/楕円 86"/>
        <xdr:cNvSpPr/>
      </xdr:nvSpPr>
      <xdr:spPr>
        <a:xfrm>
          <a:off x="47752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112321</xdr:rowOff>
    </xdr:from>
    <xdr:ext cx="762000" cy="259045"/>
    <xdr:sp macro="" textlink="">
      <xdr:nvSpPr>
        <xdr:cNvPr id="88" name="人件費該当値テキスト"/>
        <xdr:cNvSpPr txBox="1"/>
      </xdr:nvSpPr>
      <xdr:spPr>
        <a:xfrm>
          <a:off x="4914900" y="577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9" name="円/楕円 88"/>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90" name="テキスト ボックス 89"/>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154577</xdr:rowOff>
    </xdr:from>
    <xdr:to>
      <xdr:col>4</xdr:col>
      <xdr:colOff>396875</xdr:colOff>
      <xdr:row>35</xdr:row>
      <xdr:rowOff>84727</xdr:rowOff>
    </xdr:to>
    <xdr:sp macro="" textlink="">
      <xdr:nvSpPr>
        <xdr:cNvPr id="91" name="円/楕円 90"/>
        <xdr:cNvSpPr/>
      </xdr:nvSpPr>
      <xdr:spPr>
        <a:xfrm>
          <a:off x="3048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94904</xdr:rowOff>
    </xdr:from>
    <xdr:ext cx="762000" cy="259045"/>
    <xdr:sp macro="" textlink="">
      <xdr:nvSpPr>
        <xdr:cNvPr id="92" name="テキスト ボックス 91"/>
        <xdr:cNvSpPr txBox="1"/>
      </xdr:nvSpPr>
      <xdr:spPr>
        <a:xfrm>
          <a:off x="2717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3" name="円/楕円 92"/>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4" name="テキスト ボックス 9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95" name="円/楕円 94"/>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96" name="テキスト ボックス 95"/>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平成１８年度から、経常経費５％削減を目標とした予算編成を継続的に行い、内部管理経費の削減を続けていることから、物件費に係る経常収支比率は類似団体平均を下回っている。</a:t>
          </a:r>
        </a:p>
        <a:p>
          <a:r>
            <a:rPr kumimoji="1" lang="ja-JP" altLang="en-US" sz="1300">
              <a:latin typeface="ＭＳ Ｐゴシック"/>
            </a:rPr>
            <a:t>人件費抑制のための指定管理者制度の導入や業務外部委託の推進等により物件費は年々増加傾向にある。今後も経常経費の抑制に努め、コスト削減を図っていく。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92710</xdr:rowOff>
    </xdr:to>
    <xdr:cxnSp macro="">
      <xdr:nvCxnSpPr>
        <xdr:cNvPr id="129" name="直線コネクタ 128"/>
        <xdr:cNvCxnSpPr/>
      </xdr:nvCxnSpPr>
      <xdr:spPr>
        <a:xfrm>
          <a:off x="15671800" y="2595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24130</xdr:rowOff>
    </xdr:to>
    <xdr:cxnSp macro="">
      <xdr:nvCxnSpPr>
        <xdr:cNvPr id="132" name="直線コネクタ 131"/>
        <xdr:cNvCxnSpPr/>
      </xdr:nvCxnSpPr>
      <xdr:spPr>
        <a:xfrm>
          <a:off x="14782800" y="252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14</xdr:row>
      <xdr:rowOff>127000</xdr:rowOff>
    </xdr:to>
    <xdr:cxnSp macro="">
      <xdr:nvCxnSpPr>
        <xdr:cNvPr id="135" name="直線コネクタ 134"/>
        <xdr:cNvCxnSpPr/>
      </xdr:nvCxnSpPr>
      <xdr:spPr>
        <a:xfrm>
          <a:off x="13893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127000</xdr:rowOff>
    </xdr:to>
    <xdr:cxnSp macro="">
      <xdr:nvCxnSpPr>
        <xdr:cNvPr id="138" name="直線コネクタ 137"/>
        <xdr:cNvCxnSpPr/>
      </xdr:nvCxnSpPr>
      <xdr:spPr>
        <a:xfrm flipV="1">
          <a:off x="13004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8" name="円/楕円 147"/>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9"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50" name="円/楕円 149"/>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51" name="テキスト ボックス 150"/>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2" name="円/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154" name="円/楕円 153"/>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142257</xdr:rowOff>
    </xdr:from>
    <xdr:ext cx="762000" cy="259045"/>
    <xdr:sp macro="" textlink="">
      <xdr:nvSpPr>
        <xdr:cNvPr id="155" name="テキスト ボックス 154"/>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6" name="円/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９．３％と前年度より０．２ポイント下がり、類似団体平均を下回っている。この主な要因としては、生活保護費が減少したことが挙げられる。今後は障害福祉サービス等給付費や子ども・子育て支援事業費の増加等扶助費全体としての増加が見込まれるため、財政を圧迫する社会保障関係経費の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41275</xdr:rowOff>
    </xdr:from>
    <xdr:to>
      <xdr:col>7</xdr:col>
      <xdr:colOff>15875</xdr:colOff>
      <xdr:row>54</xdr:row>
      <xdr:rowOff>60325</xdr:rowOff>
    </xdr:to>
    <xdr:cxnSp macro="">
      <xdr:nvCxnSpPr>
        <xdr:cNvPr id="194" name="直線コネクタ 193"/>
        <xdr:cNvCxnSpPr/>
      </xdr:nvCxnSpPr>
      <xdr:spPr>
        <a:xfrm flipV="1">
          <a:off x="3987800" y="9299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60325</xdr:rowOff>
    </xdr:from>
    <xdr:to>
      <xdr:col>5</xdr:col>
      <xdr:colOff>549275</xdr:colOff>
      <xdr:row>54</xdr:row>
      <xdr:rowOff>117475</xdr:rowOff>
    </xdr:to>
    <xdr:cxnSp macro="">
      <xdr:nvCxnSpPr>
        <xdr:cNvPr id="197" name="直線コネクタ 196"/>
        <xdr:cNvCxnSpPr/>
      </xdr:nvCxnSpPr>
      <xdr:spPr>
        <a:xfrm flipV="1">
          <a:off x="3098800" y="9318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117475</xdr:rowOff>
    </xdr:to>
    <xdr:cxnSp macro="">
      <xdr:nvCxnSpPr>
        <xdr:cNvPr id="200" name="直線コネクタ 199"/>
        <xdr:cNvCxnSpPr/>
      </xdr:nvCxnSpPr>
      <xdr:spPr>
        <a:xfrm>
          <a:off x="2209800" y="93281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69850</xdr:rowOff>
    </xdr:to>
    <xdr:cxnSp macro="">
      <xdr:nvCxnSpPr>
        <xdr:cNvPr id="203" name="直線コネクタ 202"/>
        <xdr:cNvCxnSpPr/>
      </xdr:nvCxnSpPr>
      <xdr:spPr>
        <a:xfrm>
          <a:off x="1320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07" name="テキスト ボックス 206"/>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161925</xdr:rowOff>
    </xdr:from>
    <xdr:to>
      <xdr:col>7</xdr:col>
      <xdr:colOff>66675</xdr:colOff>
      <xdr:row>54</xdr:row>
      <xdr:rowOff>92075</xdr:rowOff>
    </xdr:to>
    <xdr:sp macro="" textlink="">
      <xdr:nvSpPr>
        <xdr:cNvPr id="213" name="円/楕円 212"/>
        <xdr:cNvSpPr/>
      </xdr:nvSpPr>
      <xdr:spPr>
        <a:xfrm>
          <a:off x="47752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7002</xdr:rowOff>
    </xdr:from>
    <xdr:ext cx="762000" cy="259045"/>
    <xdr:sp macro="" textlink="">
      <xdr:nvSpPr>
        <xdr:cNvPr id="214" name="扶助費該当値テキスト"/>
        <xdr:cNvSpPr txBox="1"/>
      </xdr:nvSpPr>
      <xdr:spPr>
        <a:xfrm>
          <a:off x="49149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xdr:rowOff>
    </xdr:from>
    <xdr:to>
      <xdr:col>5</xdr:col>
      <xdr:colOff>600075</xdr:colOff>
      <xdr:row>54</xdr:row>
      <xdr:rowOff>111125</xdr:rowOff>
    </xdr:to>
    <xdr:sp macro="" textlink="">
      <xdr:nvSpPr>
        <xdr:cNvPr id="215" name="円/楕円 214"/>
        <xdr:cNvSpPr/>
      </xdr:nvSpPr>
      <xdr:spPr>
        <a:xfrm>
          <a:off x="3937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121302</xdr:rowOff>
    </xdr:from>
    <xdr:ext cx="736600" cy="259045"/>
    <xdr:sp macro="" textlink="">
      <xdr:nvSpPr>
        <xdr:cNvPr id="216" name="テキスト ボックス 215"/>
        <xdr:cNvSpPr txBox="1"/>
      </xdr:nvSpPr>
      <xdr:spPr>
        <a:xfrm>
          <a:off x="3606800" y="90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66675</xdr:rowOff>
    </xdr:from>
    <xdr:to>
      <xdr:col>4</xdr:col>
      <xdr:colOff>396875</xdr:colOff>
      <xdr:row>54</xdr:row>
      <xdr:rowOff>168275</xdr:rowOff>
    </xdr:to>
    <xdr:sp macro="" textlink="">
      <xdr:nvSpPr>
        <xdr:cNvPr id="217" name="円/楕円 216"/>
        <xdr:cNvSpPr/>
      </xdr:nvSpPr>
      <xdr:spPr>
        <a:xfrm>
          <a:off x="3048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153052</xdr:rowOff>
    </xdr:from>
    <xdr:ext cx="762000" cy="259045"/>
    <xdr:sp macro="" textlink="">
      <xdr:nvSpPr>
        <xdr:cNvPr id="218" name="テキスト ボックス 217"/>
        <xdr:cNvSpPr txBox="1"/>
      </xdr:nvSpPr>
      <xdr:spPr>
        <a:xfrm>
          <a:off x="2717800" y="941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9" name="円/楕円 218"/>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105427</xdr:rowOff>
    </xdr:from>
    <xdr:ext cx="762000" cy="259045"/>
    <xdr:sp macro="" textlink="">
      <xdr:nvSpPr>
        <xdr:cNvPr id="220" name="テキスト ボックス 219"/>
        <xdr:cNvSpPr txBox="1"/>
      </xdr:nvSpPr>
      <xdr:spPr>
        <a:xfrm>
          <a:off x="1828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21" name="円/楕円 220"/>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22" name="テキスト ボックス 221"/>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上回ったのは、繰出金の増加が主な要因である。今後、国民健康保険特別会計繰出金、秋田県後期高齢者医療広域連合負担金等の増加等が見込まれるものの、公営企業については、独立採算の原則に立った使用料の改正により財務の健全化を図り、繰出金の抑制に努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54610</xdr:rowOff>
    </xdr:to>
    <xdr:cxnSp macro="">
      <xdr:nvCxnSpPr>
        <xdr:cNvPr id="255" name="直線コネクタ 254"/>
        <xdr:cNvCxnSpPr/>
      </xdr:nvCxnSpPr>
      <xdr:spPr>
        <a:xfrm>
          <a:off x="15671800" y="9827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54610</xdr:rowOff>
    </xdr:to>
    <xdr:cxnSp macro="">
      <xdr:nvCxnSpPr>
        <xdr:cNvPr id="258" name="直線コネクタ 257"/>
        <xdr:cNvCxnSpPr/>
      </xdr:nvCxnSpPr>
      <xdr:spPr>
        <a:xfrm>
          <a:off x="14782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8890</xdr:rowOff>
    </xdr:to>
    <xdr:cxnSp macro="">
      <xdr:nvCxnSpPr>
        <xdr:cNvPr id="261" name="直線コネクタ 260"/>
        <xdr:cNvCxnSpPr/>
      </xdr:nvCxnSpPr>
      <xdr:spPr>
        <a:xfrm>
          <a:off x="13893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123190</xdr:rowOff>
    </xdr:to>
    <xdr:cxnSp macro="">
      <xdr:nvCxnSpPr>
        <xdr:cNvPr id="264" name="直線コネクタ 263"/>
        <xdr:cNvCxnSpPr/>
      </xdr:nvCxnSpPr>
      <xdr:spPr>
        <a:xfrm flipV="1">
          <a:off x="13004800" y="9751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4" name="円/楕円 273"/>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75"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6" name="円/楕円 275"/>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7" name="テキスト ボックス 276"/>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8" name="円/楕円 277"/>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79" name="テキスト ボックス 27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80" name="円/楕円 27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81" name="テキスト ボックス 280"/>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82" name="円/楕円 281"/>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83" name="テキスト ボックス 282"/>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と比較し０．７ポイント増加し、類似団体平均と比べ依然高いものとなっている。これは平成２４年度から公営企業法に基づく公営企業へ移行した下水道事業への繰出金等が増加したことによるものである。</a:t>
          </a:r>
        </a:p>
        <a:p>
          <a:r>
            <a:rPr kumimoji="1" lang="ja-JP" altLang="en-US" sz="1300">
              <a:latin typeface="ＭＳ Ｐゴシック"/>
            </a:rPr>
            <a:t>今後は市単独補助金について、見直しに関する基準を踏まえて、更なる削減を図るなど補助費等全体の抑制に努めていく。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97282</xdr:rowOff>
    </xdr:to>
    <xdr:cxnSp macro="">
      <xdr:nvCxnSpPr>
        <xdr:cNvPr id="313" name="直線コネクタ 312"/>
        <xdr:cNvCxnSpPr/>
      </xdr:nvCxnSpPr>
      <xdr:spPr>
        <a:xfrm>
          <a:off x="15671800" y="6408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69850</xdr:rowOff>
    </xdr:to>
    <xdr:cxnSp macro="">
      <xdr:nvCxnSpPr>
        <xdr:cNvPr id="316" name="直線コネクタ 315"/>
        <xdr:cNvCxnSpPr/>
      </xdr:nvCxnSpPr>
      <xdr:spPr>
        <a:xfrm flipV="1">
          <a:off x="14782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110998</xdr:rowOff>
    </xdr:to>
    <xdr:cxnSp macro="">
      <xdr:nvCxnSpPr>
        <xdr:cNvPr id="319" name="直線コネクタ 318"/>
        <xdr:cNvCxnSpPr/>
      </xdr:nvCxnSpPr>
      <xdr:spPr>
        <a:xfrm flipV="1">
          <a:off x="13893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37</xdr:row>
      <xdr:rowOff>110998</xdr:rowOff>
    </xdr:to>
    <xdr:cxnSp macro="">
      <xdr:nvCxnSpPr>
        <xdr:cNvPr id="322" name="直線コネクタ 321"/>
        <xdr:cNvCxnSpPr/>
      </xdr:nvCxnSpPr>
      <xdr:spPr>
        <a:xfrm>
          <a:off x="13004800" y="63312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32" name="円/楕円 331"/>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33"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34" name="円/楕円 333"/>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35" name="テキスト ボックス 334"/>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6" name="円/楕円 335"/>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7" name="テキスト ボックス 33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38" name="円/楕円 337"/>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39" name="テキスト ボックス 338"/>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40" name="円/楕円 339"/>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41" name="テキスト ボックス 34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１６．３％と前年度より０．７ポイント減少したものの類似団体を上回る結果となっている。今後は庁舎整備事業費の元金償還が平成２９年度から開始するため、公債費は増加することが見込まれる。</a:t>
          </a:r>
        </a:p>
        <a:p>
          <a:r>
            <a:rPr kumimoji="1" lang="ja-JP" altLang="en-US" sz="1300">
              <a:latin typeface="ＭＳ Ｐゴシック"/>
            </a:rPr>
            <a:t>地方債の新規発行については、本市総合計画に基づいて行うが、過疎対策事業債や合併特例事業債など交付税算入の有利な起債を活用する。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77</xdr:row>
      <xdr:rowOff>161289</xdr:rowOff>
    </xdr:to>
    <xdr:cxnSp macro="">
      <xdr:nvCxnSpPr>
        <xdr:cNvPr id="371" name="直線コネクタ 370"/>
        <xdr:cNvCxnSpPr/>
      </xdr:nvCxnSpPr>
      <xdr:spPr>
        <a:xfrm flipV="1">
          <a:off x="3987800" y="133309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77</xdr:row>
      <xdr:rowOff>165863</xdr:rowOff>
    </xdr:to>
    <xdr:cxnSp macro="">
      <xdr:nvCxnSpPr>
        <xdr:cNvPr id="374" name="直線コネクタ 373"/>
        <xdr:cNvCxnSpPr/>
      </xdr:nvCxnSpPr>
      <xdr:spPr>
        <a:xfrm flipV="1">
          <a:off x="3098800" y="133629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165863</xdr:rowOff>
    </xdr:to>
    <xdr:cxnSp macro="">
      <xdr:nvCxnSpPr>
        <xdr:cNvPr id="377" name="直線コネクタ 376"/>
        <xdr:cNvCxnSpPr/>
      </xdr:nvCxnSpPr>
      <xdr:spPr>
        <a:xfrm>
          <a:off x="2209800" y="133355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138430</xdr:rowOff>
    </xdr:to>
    <xdr:cxnSp macro="">
      <xdr:nvCxnSpPr>
        <xdr:cNvPr id="380" name="直線コネクタ 379"/>
        <xdr:cNvCxnSpPr/>
      </xdr:nvCxnSpPr>
      <xdr:spPr>
        <a:xfrm flipV="1">
          <a:off x="1320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90" name="円/楕円 389"/>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50564</xdr:rowOff>
    </xdr:from>
    <xdr:ext cx="762000" cy="259045"/>
    <xdr:sp macro="" textlink="">
      <xdr:nvSpPr>
        <xdr:cNvPr id="391"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2" name="円/楕円 391"/>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93" name="テキスト ボックス 392"/>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94" name="円/楕円 393"/>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55390</xdr:rowOff>
    </xdr:from>
    <xdr:ext cx="762000" cy="259045"/>
    <xdr:sp macro="" textlink="">
      <xdr:nvSpPr>
        <xdr:cNvPr id="395" name="テキスト ボックス 394"/>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6" name="円/楕円 395"/>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7" name="テキスト ボックス 396"/>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8" name="円/楕円 397"/>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99" name="テキスト ボックス 39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を下回った。この主な要因としては人件費の抑制が挙げられる。今後も、指定管理者制度の導入などの行財政改革に取り組みながら、繰出金について独立採算の原則に立った使用料等の改正や確保を行い抑制に努めるなど、財務の健全化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72137</xdr:rowOff>
    </xdr:to>
    <xdr:cxnSp macro="">
      <xdr:nvCxnSpPr>
        <xdr:cNvPr id="430" name="直線コネクタ 429"/>
        <xdr:cNvCxnSpPr/>
      </xdr:nvCxnSpPr>
      <xdr:spPr>
        <a:xfrm>
          <a:off x="15671800" y="130566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26415</xdr:rowOff>
    </xdr:to>
    <xdr:cxnSp macro="">
      <xdr:nvCxnSpPr>
        <xdr:cNvPr id="433" name="直線コネクタ 432"/>
        <xdr:cNvCxnSpPr/>
      </xdr:nvCxnSpPr>
      <xdr:spPr>
        <a:xfrm>
          <a:off x="14782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90424</xdr:rowOff>
    </xdr:to>
    <xdr:cxnSp macro="">
      <xdr:nvCxnSpPr>
        <xdr:cNvPr id="436" name="直線コネクタ 435"/>
        <xdr:cNvCxnSpPr/>
      </xdr:nvCxnSpPr>
      <xdr:spPr>
        <a:xfrm flipV="1">
          <a:off x="13893800" y="130429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8" name="テキスト ボックス 43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90424</xdr:rowOff>
    </xdr:from>
    <xdr:to>
      <xdr:col>20</xdr:col>
      <xdr:colOff>158750</xdr:colOff>
      <xdr:row>76</xdr:row>
      <xdr:rowOff>90424</xdr:rowOff>
    </xdr:to>
    <xdr:cxnSp macro="">
      <xdr:nvCxnSpPr>
        <xdr:cNvPr id="439" name="直線コネクタ 438"/>
        <xdr:cNvCxnSpPr/>
      </xdr:nvCxnSpPr>
      <xdr:spPr>
        <a:xfrm>
          <a:off x="13004800" y="13120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41" name="テキスト ボックス 440"/>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49" name="円/楕円 448"/>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50"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51" name="円/楕円 450"/>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52" name="テキスト ボックス 451"/>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53" name="円/楕円 452"/>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4" name="テキスト ボックス 453"/>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39624</xdr:rowOff>
    </xdr:from>
    <xdr:to>
      <xdr:col>20</xdr:col>
      <xdr:colOff>209550</xdr:colOff>
      <xdr:row>76</xdr:row>
      <xdr:rowOff>141224</xdr:rowOff>
    </xdr:to>
    <xdr:sp macro="" textlink="">
      <xdr:nvSpPr>
        <xdr:cNvPr id="455" name="円/楕円 454"/>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151401</xdr:rowOff>
    </xdr:from>
    <xdr:ext cx="762000" cy="259045"/>
    <xdr:sp macro="" textlink="">
      <xdr:nvSpPr>
        <xdr:cNvPr id="456" name="テキスト ボックス 455"/>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57" name="円/楕円 456"/>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126001</xdr:rowOff>
    </xdr:from>
    <xdr:ext cx="762000" cy="259045"/>
    <xdr:sp macro="" textlink="">
      <xdr:nvSpPr>
        <xdr:cNvPr id="458" name="テキスト ボックス 457"/>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秋田県能代市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35141</xdr:rowOff>
    </xdr:from>
    <xdr:to>
      <xdr:col>4</xdr:col>
      <xdr:colOff>1117600</xdr:colOff>
      <xdr:row>15</xdr:row>
      <xdr:rowOff>80632</xdr:rowOff>
    </xdr:to>
    <xdr:cxnSp macro="">
      <xdr:nvCxnSpPr>
        <xdr:cNvPr id="50" name="直線コネクタ 49"/>
        <xdr:cNvCxnSpPr/>
      </xdr:nvCxnSpPr>
      <xdr:spPr bwMode="auto">
        <a:xfrm flipV="1">
          <a:off x="5003800" y="2654516"/>
          <a:ext cx="647700" cy="45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80632</xdr:rowOff>
    </xdr:from>
    <xdr:to>
      <xdr:col>4</xdr:col>
      <xdr:colOff>469900</xdr:colOff>
      <xdr:row>15</xdr:row>
      <xdr:rowOff>110960</xdr:rowOff>
    </xdr:to>
    <xdr:cxnSp macro="">
      <xdr:nvCxnSpPr>
        <xdr:cNvPr id="53" name="直線コネクタ 52"/>
        <xdr:cNvCxnSpPr/>
      </xdr:nvCxnSpPr>
      <xdr:spPr bwMode="auto">
        <a:xfrm flipV="1">
          <a:off x="4305300" y="2700007"/>
          <a:ext cx="698500" cy="30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135020</xdr:rowOff>
    </xdr:from>
    <xdr:to>
      <xdr:col>3</xdr:col>
      <xdr:colOff>904875</xdr:colOff>
      <xdr:row>15</xdr:row>
      <xdr:rowOff>110960</xdr:rowOff>
    </xdr:to>
    <xdr:cxnSp macro="">
      <xdr:nvCxnSpPr>
        <xdr:cNvPr id="56" name="直線コネクタ 55"/>
        <xdr:cNvCxnSpPr/>
      </xdr:nvCxnSpPr>
      <xdr:spPr bwMode="auto">
        <a:xfrm>
          <a:off x="3606800" y="2582945"/>
          <a:ext cx="698500" cy="147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66173</xdr:rowOff>
    </xdr:from>
    <xdr:to>
      <xdr:col>3</xdr:col>
      <xdr:colOff>206375</xdr:colOff>
      <xdr:row>14</xdr:row>
      <xdr:rowOff>135020</xdr:rowOff>
    </xdr:to>
    <xdr:cxnSp macro="">
      <xdr:nvCxnSpPr>
        <xdr:cNvPr id="59" name="直線コネクタ 58"/>
        <xdr:cNvCxnSpPr/>
      </xdr:nvCxnSpPr>
      <xdr:spPr bwMode="auto">
        <a:xfrm>
          <a:off x="2908300" y="2514098"/>
          <a:ext cx="698500" cy="68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155791</xdr:rowOff>
    </xdr:from>
    <xdr:to>
      <xdr:col>5</xdr:col>
      <xdr:colOff>34925</xdr:colOff>
      <xdr:row>15</xdr:row>
      <xdr:rowOff>85941</xdr:rowOff>
    </xdr:to>
    <xdr:sp macro="" textlink="">
      <xdr:nvSpPr>
        <xdr:cNvPr id="69" name="円/楕円 68"/>
        <xdr:cNvSpPr/>
      </xdr:nvSpPr>
      <xdr:spPr bwMode="auto">
        <a:xfrm>
          <a:off x="5600700" y="2603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868</xdr:rowOff>
    </xdr:from>
    <xdr:ext cx="762000" cy="259045"/>
    <xdr:sp macro="" textlink="">
      <xdr:nvSpPr>
        <xdr:cNvPr id="70" name="人口1人当たり決算額の推移該当値テキスト130"/>
        <xdr:cNvSpPr txBox="1"/>
      </xdr:nvSpPr>
      <xdr:spPr>
        <a:xfrm>
          <a:off x="5740400" y="244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87,322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29832</xdr:rowOff>
    </xdr:from>
    <xdr:to>
      <xdr:col>4</xdr:col>
      <xdr:colOff>520700</xdr:colOff>
      <xdr:row>15</xdr:row>
      <xdr:rowOff>131432</xdr:rowOff>
    </xdr:to>
    <xdr:sp macro="" textlink="">
      <xdr:nvSpPr>
        <xdr:cNvPr id="71" name="円/楕円 70"/>
        <xdr:cNvSpPr/>
      </xdr:nvSpPr>
      <xdr:spPr bwMode="auto">
        <a:xfrm>
          <a:off x="4953000" y="264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141609</xdr:rowOff>
    </xdr:from>
    <xdr:ext cx="736600" cy="259045"/>
    <xdr:sp macro="" textlink="">
      <xdr:nvSpPr>
        <xdr:cNvPr id="72" name="テキスト ボックス 71"/>
        <xdr:cNvSpPr txBox="1"/>
      </xdr:nvSpPr>
      <xdr:spPr>
        <a:xfrm>
          <a:off x="4622800" y="241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60160</xdr:rowOff>
    </xdr:from>
    <xdr:to>
      <xdr:col>3</xdr:col>
      <xdr:colOff>955675</xdr:colOff>
      <xdr:row>15</xdr:row>
      <xdr:rowOff>161760</xdr:rowOff>
    </xdr:to>
    <xdr:sp macro="" textlink="">
      <xdr:nvSpPr>
        <xdr:cNvPr id="73" name="円/楕円 72"/>
        <xdr:cNvSpPr/>
      </xdr:nvSpPr>
      <xdr:spPr bwMode="auto">
        <a:xfrm>
          <a:off x="4254500" y="267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487</xdr:rowOff>
    </xdr:from>
    <xdr:ext cx="762000" cy="259045"/>
    <xdr:sp macro="" textlink="">
      <xdr:nvSpPr>
        <xdr:cNvPr id="74" name="テキスト ボックス 73"/>
        <xdr:cNvSpPr txBox="1"/>
      </xdr:nvSpPr>
      <xdr:spPr>
        <a:xfrm>
          <a:off x="3924300" y="244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83,342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84220</xdr:rowOff>
    </xdr:from>
    <xdr:to>
      <xdr:col>3</xdr:col>
      <xdr:colOff>257175</xdr:colOff>
      <xdr:row>15</xdr:row>
      <xdr:rowOff>14370</xdr:rowOff>
    </xdr:to>
    <xdr:sp macro="" textlink="">
      <xdr:nvSpPr>
        <xdr:cNvPr id="75" name="円/楕円 74"/>
        <xdr:cNvSpPr/>
      </xdr:nvSpPr>
      <xdr:spPr bwMode="auto">
        <a:xfrm>
          <a:off x="3556000" y="253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24547</xdr:rowOff>
    </xdr:from>
    <xdr:ext cx="762000" cy="259045"/>
    <xdr:sp macro="" textlink="">
      <xdr:nvSpPr>
        <xdr:cNvPr id="76" name="テキスト ボックス 75"/>
        <xdr:cNvSpPr txBox="1"/>
      </xdr:nvSpPr>
      <xdr:spPr>
        <a:xfrm>
          <a:off x="3225800" y="230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91,079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15373</xdr:rowOff>
    </xdr:from>
    <xdr:to>
      <xdr:col>2</xdr:col>
      <xdr:colOff>692150</xdr:colOff>
      <xdr:row>14</xdr:row>
      <xdr:rowOff>116973</xdr:rowOff>
    </xdr:to>
    <xdr:sp macro="" textlink="">
      <xdr:nvSpPr>
        <xdr:cNvPr id="77" name="円/楕円 76"/>
        <xdr:cNvSpPr/>
      </xdr:nvSpPr>
      <xdr:spPr bwMode="auto">
        <a:xfrm>
          <a:off x="2857500" y="246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127150</xdr:rowOff>
    </xdr:from>
    <xdr:ext cx="762000" cy="259045"/>
    <xdr:sp macro="" textlink="">
      <xdr:nvSpPr>
        <xdr:cNvPr id="78" name="テキスト ボックス 77"/>
        <xdr:cNvSpPr txBox="1"/>
      </xdr:nvSpPr>
      <xdr:spPr>
        <a:xfrm>
          <a:off x="2527300" y="22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310223</xdr:rowOff>
    </xdr:from>
    <xdr:to>
      <xdr:col>4</xdr:col>
      <xdr:colOff>1117600</xdr:colOff>
      <xdr:row>35</xdr:row>
      <xdr:rowOff>334226</xdr:rowOff>
    </xdr:to>
    <xdr:cxnSp macro="">
      <xdr:nvCxnSpPr>
        <xdr:cNvPr id="115" name="直線コネクタ 114"/>
        <xdr:cNvCxnSpPr/>
      </xdr:nvCxnSpPr>
      <xdr:spPr bwMode="auto">
        <a:xfrm flipV="1">
          <a:off x="5003800" y="6920573"/>
          <a:ext cx="6477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255474</xdr:rowOff>
    </xdr:from>
    <xdr:to>
      <xdr:col>4</xdr:col>
      <xdr:colOff>469900</xdr:colOff>
      <xdr:row>35</xdr:row>
      <xdr:rowOff>334226</xdr:rowOff>
    </xdr:to>
    <xdr:cxnSp macro="">
      <xdr:nvCxnSpPr>
        <xdr:cNvPr id="118" name="直線コネクタ 117"/>
        <xdr:cNvCxnSpPr/>
      </xdr:nvCxnSpPr>
      <xdr:spPr bwMode="auto">
        <a:xfrm>
          <a:off x="4305300" y="6865824"/>
          <a:ext cx="698500" cy="78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136544</xdr:rowOff>
    </xdr:from>
    <xdr:to>
      <xdr:col>3</xdr:col>
      <xdr:colOff>904875</xdr:colOff>
      <xdr:row>35</xdr:row>
      <xdr:rowOff>255474</xdr:rowOff>
    </xdr:to>
    <xdr:cxnSp macro="">
      <xdr:nvCxnSpPr>
        <xdr:cNvPr id="121" name="直線コネクタ 120"/>
        <xdr:cNvCxnSpPr/>
      </xdr:nvCxnSpPr>
      <xdr:spPr bwMode="auto">
        <a:xfrm>
          <a:off x="3606800" y="6746894"/>
          <a:ext cx="698500" cy="118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18215</xdr:rowOff>
    </xdr:from>
    <xdr:to>
      <xdr:col>3</xdr:col>
      <xdr:colOff>206375</xdr:colOff>
      <xdr:row>35</xdr:row>
      <xdr:rowOff>136544</xdr:rowOff>
    </xdr:to>
    <xdr:cxnSp macro="">
      <xdr:nvCxnSpPr>
        <xdr:cNvPr id="124" name="直線コネクタ 123"/>
        <xdr:cNvCxnSpPr/>
      </xdr:nvCxnSpPr>
      <xdr:spPr bwMode="auto">
        <a:xfrm>
          <a:off x="2908300" y="6628565"/>
          <a:ext cx="698500" cy="11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259423</xdr:rowOff>
    </xdr:from>
    <xdr:to>
      <xdr:col>5</xdr:col>
      <xdr:colOff>34925</xdr:colOff>
      <xdr:row>36</xdr:row>
      <xdr:rowOff>18123</xdr:rowOff>
    </xdr:to>
    <xdr:sp macro="" textlink="">
      <xdr:nvSpPr>
        <xdr:cNvPr id="134" name="円/楕円 133"/>
        <xdr:cNvSpPr/>
      </xdr:nvSpPr>
      <xdr:spPr bwMode="auto">
        <a:xfrm>
          <a:off x="5600700" y="6869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104500</xdr:rowOff>
    </xdr:from>
    <xdr:ext cx="762000" cy="259045"/>
    <xdr:sp macro="" textlink="">
      <xdr:nvSpPr>
        <xdr:cNvPr id="135" name="人口1人当たり決算額の推移該当値テキスト445"/>
        <xdr:cNvSpPr txBox="1"/>
      </xdr:nvSpPr>
      <xdr:spPr>
        <a:xfrm>
          <a:off x="5740400" y="671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283426</xdr:rowOff>
    </xdr:from>
    <xdr:to>
      <xdr:col>4</xdr:col>
      <xdr:colOff>520700</xdr:colOff>
      <xdr:row>36</xdr:row>
      <xdr:rowOff>42126</xdr:rowOff>
    </xdr:to>
    <xdr:sp macro="" textlink="">
      <xdr:nvSpPr>
        <xdr:cNvPr id="136" name="円/楕円 135"/>
        <xdr:cNvSpPr/>
      </xdr:nvSpPr>
      <xdr:spPr bwMode="auto">
        <a:xfrm>
          <a:off x="4953000" y="689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26903</xdr:rowOff>
    </xdr:from>
    <xdr:ext cx="736600" cy="259045"/>
    <xdr:sp macro="" textlink="">
      <xdr:nvSpPr>
        <xdr:cNvPr id="137" name="テキスト ボックス 136"/>
        <xdr:cNvSpPr txBox="1"/>
      </xdr:nvSpPr>
      <xdr:spPr>
        <a:xfrm>
          <a:off x="4622800" y="6980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204674</xdr:rowOff>
    </xdr:from>
    <xdr:to>
      <xdr:col>3</xdr:col>
      <xdr:colOff>955675</xdr:colOff>
      <xdr:row>35</xdr:row>
      <xdr:rowOff>306274</xdr:rowOff>
    </xdr:to>
    <xdr:sp macro="" textlink="">
      <xdr:nvSpPr>
        <xdr:cNvPr id="138" name="円/楕円 137"/>
        <xdr:cNvSpPr/>
      </xdr:nvSpPr>
      <xdr:spPr bwMode="auto">
        <a:xfrm>
          <a:off x="4254500" y="681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291051</xdr:rowOff>
    </xdr:from>
    <xdr:ext cx="762000" cy="259045"/>
    <xdr:sp macro="" textlink="">
      <xdr:nvSpPr>
        <xdr:cNvPr id="139" name="テキスト ボックス 138"/>
        <xdr:cNvSpPr txBox="1"/>
      </xdr:nvSpPr>
      <xdr:spPr>
        <a:xfrm>
          <a:off x="3924300" y="690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85744</xdr:rowOff>
    </xdr:from>
    <xdr:to>
      <xdr:col>3</xdr:col>
      <xdr:colOff>257175</xdr:colOff>
      <xdr:row>35</xdr:row>
      <xdr:rowOff>187344</xdr:rowOff>
    </xdr:to>
    <xdr:sp macro="" textlink="">
      <xdr:nvSpPr>
        <xdr:cNvPr id="140" name="円/楕円 139"/>
        <xdr:cNvSpPr/>
      </xdr:nvSpPr>
      <xdr:spPr bwMode="auto">
        <a:xfrm>
          <a:off x="3556000" y="669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197521</xdr:rowOff>
    </xdr:from>
    <xdr:ext cx="762000" cy="259045"/>
    <xdr:sp macro="" textlink="">
      <xdr:nvSpPr>
        <xdr:cNvPr id="141" name="テキスト ボックス 140"/>
        <xdr:cNvSpPr txBox="1"/>
      </xdr:nvSpPr>
      <xdr:spPr>
        <a:xfrm>
          <a:off x="3225800" y="64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310315</xdr:rowOff>
    </xdr:from>
    <xdr:to>
      <xdr:col>2</xdr:col>
      <xdr:colOff>692150</xdr:colOff>
      <xdr:row>35</xdr:row>
      <xdr:rowOff>69015</xdr:rowOff>
    </xdr:to>
    <xdr:sp macro="" textlink="">
      <xdr:nvSpPr>
        <xdr:cNvPr id="142" name="円/楕円 141"/>
        <xdr:cNvSpPr/>
      </xdr:nvSpPr>
      <xdr:spPr bwMode="auto">
        <a:xfrm>
          <a:off x="2857500" y="657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79192</xdr:rowOff>
    </xdr:from>
    <xdr:ext cx="762000" cy="259045"/>
    <xdr:sp macro="" textlink="">
      <xdr:nvSpPr>
        <xdr:cNvPr id="143" name="テキスト ボックス 142"/>
        <xdr:cNvSpPr txBox="1"/>
      </xdr:nvSpPr>
      <xdr:spPr>
        <a:xfrm>
          <a:off x="2527300" y="634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56,186
56,010
426.95
28,976,882
27,900,534
876,649
15,919,529
30,186,312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92860</xdr:rowOff>
    </xdr:from>
    <xdr:to>
      <xdr:col>6</xdr:col>
      <xdr:colOff>511175</xdr:colOff>
      <xdr:row>35</xdr:row>
      <xdr:rowOff>105090</xdr:rowOff>
    </xdr:to>
    <xdr:cxnSp macro="">
      <xdr:nvCxnSpPr>
        <xdr:cNvPr id="59" name="直線コネクタ 58"/>
        <xdr:cNvCxnSpPr/>
      </xdr:nvCxnSpPr>
      <xdr:spPr>
        <a:xfrm flipV="1">
          <a:off x="3797300" y="6093610"/>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105090</xdr:rowOff>
    </xdr:from>
    <xdr:to>
      <xdr:col>5</xdr:col>
      <xdr:colOff>358775</xdr:colOff>
      <xdr:row>35</xdr:row>
      <xdr:rowOff>109593</xdr:rowOff>
    </xdr:to>
    <xdr:cxnSp macro="">
      <xdr:nvCxnSpPr>
        <xdr:cNvPr id="62" name="直線コネクタ 61"/>
        <xdr:cNvCxnSpPr/>
      </xdr:nvCxnSpPr>
      <xdr:spPr>
        <a:xfrm flipV="1">
          <a:off x="2908300" y="6105840"/>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119720</xdr:rowOff>
    </xdr:from>
    <xdr:to>
      <xdr:col>4</xdr:col>
      <xdr:colOff>155575</xdr:colOff>
      <xdr:row>35</xdr:row>
      <xdr:rowOff>109593</xdr:rowOff>
    </xdr:to>
    <xdr:cxnSp macro="">
      <xdr:nvCxnSpPr>
        <xdr:cNvPr id="65" name="直線コネクタ 64"/>
        <xdr:cNvCxnSpPr/>
      </xdr:nvCxnSpPr>
      <xdr:spPr>
        <a:xfrm>
          <a:off x="2019300" y="5949020"/>
          <a:ext cx="889000" cy="16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64811</xdr:rowOff>
    </xdr:from>
    <xdr:to>
      <xdr:col>2</xdr:col>
      <xdr:colOff>638175</xdr:colOff>
      <xdr:row>34</xdr:row>
      <xdr:rowOff>119720</xdr:rowOff>
    </xdr:to>
    <xdr:cxnSp macro="">
      <xdr:nvCxnSpPr>
        <xdr:cNvPr id="68" name="直線コネクタ 67"/>
        <xdr:cNvCxnSpPr/>
      </xdr:nvCxnSpPr>
      <xdr:spPr>
        <a:xfrm>
          <a:off x="1130300" y="5894111"/>
          <a:ext cx="889000" cy="5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42060</xdr:rowOff>
    </xdr:from>
    <xdr:to>
      <xdr:col>6</xdr:col>
      <xdr:colOff>561975</xdr:colOff>
      <xdr:row>35</xdr:row>
      <xdr:rowOff>143660</xdr:rowOff>
    </xdr:to>
    <xdr:sp macro="" textlink="">
      <xdr:nvSpPr>
        <xdr:cNvPr id="78" name="円/楕円 77"/>
        <xdr:cNvSpPr/>
      </xdr:nvSpPr>
      <xdr:spPr>
        <a:xfrm>
          <a:off x="4584700" y="60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64937</xdr:rowOff>
    </xdr:from>
    <xdr:ext cx="534377" cy="259045"/>
    <xdr:sp macro="" textlink="">
      <xdr:nvSpPr>
        <xdr:cNvPr id="79" name="人件費該当値テキスト"/>
        <xdr:cNvSpPr txBox="1"/>
      </xdr:nvSpPr>
      <xdr:spPr>
        <a:xfrm>
          <a:off x="4686300" y="5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64,549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54290</xdr:rowOff>
    </xdr:from>
    <xdr:to>
      <xdr:col>5</xdr:col>
      <xdr:colOff>409575</xdr:colOff>
      <xdr:row>35</xdr:row>
      <xdr:rowOff>155890</xdr:rowOff>
    </xdr:to>
    <xdr:sp macro="" textlink="">
      <xdr:nvSpPr>
        <xdr:cNvPr id="80" name="円/楕円 79"/>
        <xdr:cNvSpPr/>
      </xdr:nvSpPr>
      <xdr:spPr>
        <a:xfrm>
          <a:off x="3746500" y="60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147017</xdr:rowOff>
    </xdr:from>
    <xdr:ext cx="534377" cy="259045"/>
    <xdr:sp macro="" textlink="">
      <xdr:nvSpPr>
        <xdr:cNvPr id="81" name="テキスト ボックス 80"/>
        <xdr:cNvSpPr txBox="1"/>
      </xdr:nvSpPr>
      <xdr:spPr>
        <a:xfrm>
          <a:off x="3530111" y="614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58793</xdr:rowOff>
    </xdr:from>
    <xdr:to>
      <xdr:col>4</xdr:col>
      <xdr:colOff>206375</xdr:colOff>
      <xdr:row>35</xdr:row>
      <xdr:rowOff>160393</xdr:rowOff>
    </xdr:to>
    <xdr:sp macro="" textlink="">
      <xdr:nvSpPr>
        <xdr:cNvPr id="82" name="円/楕円 81"/>
        <xdr:cNvSpPr/>
      </xdr:nvSpPr>
      <xdr:spPr>
        <a:xfrm>
          <a:off x="2857500" y="60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151520</xdr:rowOff>
    </xdr:from>
    <xdr:ext cx="534377" cy="259045"/>
    <xdr:sp macro="" textlink="">
      <xdr:nvSpPr>
        <xdr:cNvPr id="83" name="テキスト ボックス 82"/>
        <xdr:cNvSpPr txBox="1"/>
      </xdr:nvSpPr>
      <xdr:spPr>
        <a:xfrm>
          <a:off x="2641111" y="61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68920</xdr:rowOff>
    </xdr:from>
    <xdr:to>
      <xdr:col>3</xdr:col>
      <xdr:colOff>3175</xdr:colOff>
      <xdr:row>34</xdr:row>
      <xdr:rowOff>170520</xdr:rowOff>
    </xdr:to>
    <xdr:sp macro="" textlink="">
      <xdr:nvSpPr>
        <xdr:cNvPr id="84" name="円/楕円 83"/>
        <xdr:cNvSpPr/>
      </xdr:nvSpPr>
      <xdr:spPr>
        <a:xfrm>
          <a:off x="1968500" y="589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15597</xdr:rowOff>
    </xdr:from>
    <xdr:ext cx="534377" cy="259045"/>
    <xdr:sp macro="" textlink="">
      <xdr:nvSpPr>
        <xdr:cNvPr id="85" name="テキスト ボックス 84"/>
        <xdr:cNvSpPr txBox="1"/>
      </xdr:nvSpPr>
      <xdr:spPr>
        <a:xfrm>
          <a:off x="1752111" y="56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14011</xdr:rowOff>
    </xdr:from>
    <xdr:to>
      <xdr:col>1</xdr:col>
      <xdr:colOff>485775</xdr:colOff>
      <xdr:row>34</xdr:row>
      <xdr:rowOff>115611</xdr:rowOff>
    </xdr:to>
    <xdr:sp macro="" textlink="">
      <xdr:nvSpPr>
        <xdr:cNvPr id="86" name="円/楕円 85"/>
        <xdr:cNvSpPr/>
      </xdr:nvSpPr>
      <xdr:spPr>
        <a:xfrm>
          <a:off x="1079500" y="58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132138</xdr:rowOff>
    </xdr:from>
    <xdr:ext cx="534377" cy="259045"/>
    <xdr:sp macro="" textlink="">
      <xdr:nvSpPr>
        <xdr:cNvPr id="87" name="テキスト ボックス 86"/>
        <xdr:cNvSpPr txBox="1"/>
      </xdr:nvSpPr>
      <xdr:spPr>
        <a:xfrm>
          <a:off x="863111" y="561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188</xdr:rowOff>
    </xdr:from>
    <xdr:to>
      <xdr:col>6</xdr:col>
      <xdr:colOff>511175</xdr:colOff>
      <xdr:row>54</xdr:row>
      <xdr:rowOff>160535</xdr:rowOff>
    </xdr:to>
    <xdr:cxnSp macro="">
      <xdr:nvCxnSpPr>
        <xdr:cNvPr id="119" name="直線コネクタ 118"/>
        <xdr:cNvCxnSpPr/>
      </xdr:nvCxnSpPr>
      <xdr:spPr>
        <a:xfrm flipV="1">
          <a:off x="3797300" y="9258488"/>
          <a:ext cx="838200" cy="16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160535</xdr:rowOff>
    </xdr:from>
    <xdr:to>
      <xdr:col>5</xdr:col>
      <xdr:colOff>358775</xdr:colOff>
      <xdr:row>55</xdr:row>
      <xdr:rowOff>168797</xdr:rowOff>
    </xdr:to>
    <xdr:cxnSp macro="">
      <xdr:nvCxnSpPr>
        <xdr:cNvPr id="122" name="直線コネクタ 121"/>
        <xdr:cNvCxnSpPr/>
      </xdr:nvCxnSpPr>
      <xdr:spPr>
        <a:xfrm flipV="1">
          <a:off x="2908300" y="9418835"/>
          <a:ext cx="889000" cy="17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60016</xdr:rowOff>
    </xdr:from>
    <xdr:to>
      <xdr:col>4</xdr:col>
      <xdr:colOff>155575</xdr:colOff>
      <xdr:row>55</xdr:row>
      <xdr:rowOff>168797</xdr:rowOff>
    </xdr:to>
    <xdr:cxnSp macro="">
      <xdr:nvCxnSpPr>
        <xdr:cNvPr id="125" name="直線コネクタ 124"/>
        <xdr:cNvCxnSpPr/>
      </xdr:nvCxnSpPr>
      <xdr:spPr>
        <a:xfrm>
          <a:off x="2019300" y="9489766"/>
          <a:ext cx="889000" cy="10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159980</xdr:rowOff>
    </xdr:from>
    <xdr:to>
      <xdr:col>2</xdr:col>
      <xdr:colOff>638175</xdr:colOff>
      <xdr:row>55</xdr:row>
      <xdr:rowOff>60016</xdr:rowOff>
    </xdr:to>
    <xdr:cxnSp macro="">
      <xdr:nvCxnSpPr>
        <xdr:cNvPr id="128" name="直線コネクタ 127"/>
        <xdr:cNvCxnSpPr/>
      </xdr:nvCxnSpPr>
      <xdr:spPr>
        <a:xfrm>
          <a:off x="1130300" y="9418280"/>
          <a:ext cx="889000" cy="7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58248</xdr:rowOff>
    </xdr:from>
    <xdr:ext cx="534377" cy="259045"/>
    <xdr:sp macro="" textlink="">
      <xdr:nvSpPr>
        <xdr:cNvPr id="132" name="テキスト ボックス 131"/>
        <xdr:cNvSpPr txBox="1"/>
      </xdr:nvSpPr>
      <xdr:spPr>
        <a:xfrm>
          <a:off x="863111" y="948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120838</xdr:rowOff>
    </xdr:from>
    <xdr:to>
      <xdr:col>6</xdr:col>
      <xdr:colOff>561975</xdr:colOff>
      <xdr:row>54</xdr:row>
      <xdr:rowOff>50988</xdr:rowOff>
    </xdr:to>
    <xdr:sp macro="" textlink="">
      <xdr:nvSpPr>
        <xdr:cNvPr id="138" name="円/楕円 137"/>
        <xdr:cNvSpPr/>
      </xdr:nvSpPr>
      <xdr:spPr>
        <a:xfrm>
          <a:off x="4584700" y="92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143715</xdr:rowOff>
    </xdr:from>
    <xdr:ext cx="534377" cy="259045"/>
    <xdr:sp macro="" textlink="">
      <xdr:nvSpPr>
        <xdr:cNvPr id="139" name="物件費該当値テキスト"/>
        <xdr:cNvSpPr txBox="1"/>
      </xdr:nvSpPr>
      <xdr:spPr>
        <a:xfrm>
          <a:off x="4686300" y="90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59,272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109735</xdr:rowOff>
    </xdr:from>
    <xdr:to>
      <xdr:col>5</xdr:col>
      <xdr:colOff>409575</xdr:colOff>
      <xdr:row>55</xdr:row>
      <xdr:rowOff>39885</xdr:rowOff>
    </xdr:to>
    <xdr:sp macro="" textlink="">
      <xdr:nvSpPr>
        <xdr:cNvPr id="140" name="円/楕円 139"/>
        <xdr:cNvSpPr/>
      </xdr:nvSpPr>
      <xdr:spPr>
        <a:xfrm>
          <a:off x="3746500" y="93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31012</xdr:rowOff>
    </xdr:from>
    <xdr:ext cx="534377" cy="259045"/>
    <xdr:sp macro="" textlink="">
      <xdr:nvSpPr>
        <xdr:cNvPr id="141" name="テキスト ボックス 140"/>
        <xdr:cNvSpPr txBox="1"/>
      </xdr:nvSpPr>
      <xdr:spPr>
        <a:xfrm>
          <a:off x="3530111" y="946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117997</xdr:rowOff>
    </xdr:from>
    <xdr:to>
      <xdr:col>4</xdr:col>
      <xdr:colOff>206375</xdr:colOff>
      <xdr:row>56</xdr:row>
      <xdr:rowOff>48147</xdr:rowOff>
    </xdr:to>
    <xdr:sp macro="" textlink="">
      <xdr:nvSpPr>
        <xdr:cNvPr id="142" name="円/楕円 141"/>
        <xdr:cNvSpPr/>
      </xdr:nvSpPr>
      <xdr:spPr>
        <a:xfrm>
          <a:off x="2857500" y="954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39274</xdr:rowOff>
    </xdr:from>
    <xdr:ext cx="534377" cy="259045"/>
    <xdr:sp macro="" textlink="">
      <xdr:nvSpPr>
        <xdr:cNvPr id="143" name="テキスト ボックス 142"/>
        <xdr:cNvSpPr txBox="1"/>
      </xdr:nvSpPr>
      <xdr:spPr>
        <a:xfrm>
          <a:off x="2641111" y="964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48,859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9216</xdr:rowOff>
    </xdr:from>
    <xdr:to>
      <xdr:col>3</xdr:col>
      <xdr:colOff>3175</xdr:colOff>
      <xdr:row>55</xdr:row>
      <xdr:rowOff>110816</xdr:rowOff>
    </xdr:to>
    <xdr:sp macro="" textlink="">
      <xdr:nvSpPr>
        <xdr:cNvPr id="144" name="円/楕円 143"/>
        <xdr:cNvSpPr/>
      </xdr:nvSpPr>
      <xdr:spPr>
        <a:xfrm>
          <a:off x="1968500" y="9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101943</xdr:rowOff>
    </xdr:from>
    <xdr:ext cx="534377" cy="259045"/>
    <xdr:sp macro="" textlink="">
      <xdr:nvSpPr>
        <xdr:cNvPr id="145" name="テキスト ボックス 144"/>
        <xdr:cNvSpPr txBox="1"/>
      </xdr:nvSpPr>
      <xdr:spPr>
        <a:xfrm>
          <a:off x="1752111" y="953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109180</xdr:rowOff>
    </xdr:from>
    <xdr:to>
      <xdr:col>1</xdr:col>
      <xdr:colOff>485775</xdr:colOff>
      <xdr:row>55</xdr:row>
      <xdr:rowOff>39330</xdr:rowOff>
    </xdr:to>
    <xdr:sp macro="" textlink="">
      <xdr:nvSpPr>
        <xdr:cNvPr id="146" name="円/楕円 145"/>
        <xdr:cNvSpPr/>
      </xdr:nvSpPr>
      <xdr:spPr>
        <a:xfrm>
          <a:off x="1079500" y="93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55857</xdr:rowOff>
    </xdr:from>
    <xdr:ext cx="534377" cy="259045"/>
    <xdr:sp macro="" textlink="">
      <xdr:nvSpPr>
        <xdr:cNvPr id="147" name="テキスト ボックス 146"/>
        <xdr:cNvSpPr txBox="1"/>
      </xdr:nvSpPr>
      <xdr:spPr>
        <a:xfrm>
          <a:off x="863111" y="91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116611</xdr:rowOff>
    </xdr:from>
    <xdr:to>
      <xdr:col>6</xdr:col>
      <xdr:colOff>511175</xdr:colOff>
      <xdr:row>76</xdr:row>
      <xdr:rowOff>124840</xdr:rowOff>
    </xdr:to>
    <xdr:cxnSp macro="">
      <xdr:nvCxnSpPr>
        <xdr:cNvPr id="176" name="直線コネクタ 175"/>
        <xdr:cNvCxnSpPr/>
      </xdr:nvCxnSpPr>
      <xdr:spPr>
        <a:xfrm>
          <a:off x="3797300" y="12975361"/>
          <a:ext cx="838200" cy="1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116611</xdr:rowOff>
    </xdr:from>
    <xdr:to>
      <xdr:col>5</xdr:col>
      <xdr:colOff>358775</xdr:colOff>
      <xdr:row>76</xdr:row>
      <xdr:rowOff>22809</xdr:rowOff>
    </xdr:to>
    <xdr:cxnSp macro="">
      <xdr:nvCxnSpPr>
        <xdr:cNvPr id="179" name="直線コネクタ 178"/>
        <xdr:cNvCxnSpPr/>
      </xdr:nvCxnSpPr>
      <xdr:spPr>
        <a:xfrm flipV="1">
          <a:off x="2908300" y="12975361"/>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81957</xdr:rowOff>
    </xdr:from>
    <xdr:ext cx="469744" cy="259045"/>
    <xdr:sp macro="" textlink="">
      <xdr:nvSpPr>
        <xdr:cNvPr id="181" name="テキスト ボックス 180"/>
        <xdr:cNvSpPr txBox="1"/>
      </xdr:nvSpPr>
      <xdr:spPr>
        <a:xfrm>
          <a:off x="3562427"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6121</xdr:rowOff>
    </xdr:from>
    <xdr:to>
      <xdr:col>4</xdr:col>
      <xdr:colOff>155575</xdr:colOff>
      <xdr:row>76</xdr:row>
      <xdr:rowOff>22809</xdr:rowOff>
    </xdr:to>
    <xdr:cxnSp macro="">
      <xdr:nvCxnSpPr>
        <xdr:cNvPr id="182" name="直線コネクタ 181"/>
        <xdr:cNvCxnSpPr/>
      </xdr:nvCxnSpPr>
      <xdr:spPr>
        <a:xfrm>
          <a:off x="2019300" y="12864871"/>
          <a:ext cx="889000" cy="1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96511</xdr:rowOff>
    </xdr:from>
    <xdr:ext cx="469744" cy="259045"/>
    <xdr:sp macro="" textlink="">
      <xdr:nvSpPr>
        <xdr:cNvPr id="184" name="テキスト ボックス 183"/>
        <xdr:cNvSpPr txBox="1"/>
      </xdr:nvSpPr>
      <xdr:spPr>
        <a:xfrm>
          <a:off x="2673427" y="132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6121</xdr:rowOff>
    </xdr:from>
    <xdr:to>
      <xdr:col>2</xdr:col>
      <xdr:colOff>638175</xdr:colOff>
      <xdr:row>78</xdr:row>
      <xdr:rowOff>30505</xdr:rowOff>
    </xdr:to>
    <xdr:cxnSp macro="">
      <xdr:nvCxnSpPr>
        <xdr:cNvPr id="185" name="直線コネクタ 184"/>
        <xdr:cNvCxnSpPr/>
      </xdr:nvCxnSpPr>
      <xdr:spPr>
        <a:xfrm flipV="1">
          <a:off x="1130300" y="12864871"/>
          <a:ext cx="889000" cy="5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89654</xdr:rowOff>
    </xdr:from>
    <xdr:ext cx="469744" cy="259045"/>
    <xdr:sp macro="" textlink="">
      <xdr:nvSpPr>
        <xdr:cNvPr id="187" name="テキスト ボックス 186"/>
        <xdr:cNvSpPr txBox="1"/>
      </xdr:nvSpPr>
      <xdr:spPr>
        <a:xfrm>
          <a:off x="1784427" y="1329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74040</xdr:rowOff>
    </xdr:from>
    <xdr:to>
      <xdr:col>6</xdr:col>
      <xdr:colOff>561975</xdr:colOff>
      <xdr:row>77</xdr:row>
      <xdr:rowOff>4190</xdr:rowOff>
    </xdr:to>
    <xdr:sp macro="" textlink="">
      <xdr:nvSpPr>
        <xdr:cNvPr id="195" name="円/楕円 194"/>
        <xdr:cNvSpPr/>
      </xdr:nvSpPr>
      <xdr:spPr>
        <a:xfrm>
          <a:off x="4584700" y="131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96918</xdr:rowOff>
    </xdr:from>
    <xdr:ext cx="469744" cy="259045"/>
    <xdr:sp macro="" textlink="">
      <xdr:nvSpPr>
        <xdr:cNvPr id="196" name="維持補修費該当値テキスト"/>
        <xdr:cNvSpPr txBox="1"/>
      </xdr:nvSpPr>
      <xdr:spPr>
        <a:xfrm>
          <a:off x="4686300" y="129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65811</xdr:rowOff>
    </xdr:from>
    <xdr:to>
      <xdr:col>5</xdr:col>
      <xdr:colOff>409575</xdr:colOff>
      <xdr:row>75</xdr:row>
      <xdr:rowOff>167411</xdr:rowOff>
    </xdr:to>
    <xdr:sp macro="" textlink="">
      <xdr:nvSpPr>
        <xdr:cNvPr id="197" name="円/楕円 196"/>
        <xdr:cNvSpPr/>
      </xdr:nvSpPr>
      <xdr:spPr>
        <a:xfrm>
          <a:off x="3746500" y="129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12488</xdr:rowOff>
    </xdr:from>
    <xdr:ext cx="469744" cy="259045"/>
    <xdr:sp macro="" textlink="">
      <xdr:nvSpPr>
        <xdr:cNvPr id="198" name="テキスト ボックス 197"/>
        <xdr:cNvSpPr txBox="1"/>
      </xdr:nvSpPr>
      <xdr:spPr>
        <a:xfrm>
          <a:off x="3562427" y="1269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143459</xdr:rowOff>
    </xdr:from>
    <xdr:to>
      <xdr:col>4</xdr:col>
      <xdr:colOff>206375</xdr:colOff>
      <xdr:row>76</xdr:row>
      <xdr:rowOff>73609</xdr:rowOff>
    </xdr:to>
    <xdr:sp macro="" textlink="">
      <xdr:nvSpPr>
        <xdr:cNvPr id="199" name="円/楕円 198"/>
        <xdr:cNvSpPr/>
      </xdr:nvSpPr>
      <xdr:spPr>
        <a:xfrm>
          <a:off x="2857500" y="130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90136</xdr:rowOff>
    </xdr:from>
    <xdr:ext cx="469744" cy="259045"/>
    <xdr:sp macro="" textlink="">
      <xdr:nvSpPr>
        <xdr:cNvPr id="200" name="テキスト ボックス 199"/>
        <xdr:cNvSpPr txBox="1"/>
      </xdr:nvSpPr>
      <xdr:spPr>
        <a:xfrm>
          <a:off x="2673427" y="127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126771</xdr:rowOff>
    </xdr:from>
    <xdr:to>
      <xdr:col>3</xdr:col>
      <xdr:colOff>3175</xdr:colOff>
      <xdr:row>75</xdr:row>
      <xdr:rowOff>56921</xdr:rowOff>
    </xdr:to>
    <xdr:sp macro="" textlink="">
      <xdr:nvSpPr>
        <xdr:cNvPr id="201" name="円/楕円 200"/>
        <xdr:cNvSpPr/>
      </xdr:nvSpPr>
      <xdr:spPr>
        <a:xfrm>
          <a:off x="1968500" y="128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73448</xdr:rowOff>
    </xdr:from>
    <xdr:ext cx="469744" cy="259045"/>
    <xdr:sp macro="" textlink="">
      <xdr:nvSpPr>
        <xdr:cNvPr id="202" name="テキスト ボックス 201"/>
        <xdr:cNvSpPr txBox="1"/>
      </xdr:nvSpPr>
      <xdr:spPr>
        <a:xfrm>
          <a:off x="1784427" y="125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151155</xdr:rowOff>
    </xdr:from>
    <xdr:to>
      <xdr:col>1</xdr:col>
      <xdr:colOff>485775</xdr:colOff>
      <xdr:row>78</xdr:row>
      <xdr:rowOff>81305</xdr:rowOff>
    </xdr:to>
    <xdr:sp macro="" textlink="">
      <xdr:nvSpPr>
        <xdr:cNvPr id="203" name="円/楕円 202"/>
        <xdr:cNvSpPr/>
      </xdr:nvSpPr>
      <xdr:spPr>
        <a:xfrm>
          <a:off x="1079500" y="133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72432</xdr:rowOff>
    </xdr:from>
    <xdr:ext cx="469744" cy="259045"/>
    <xdr:sp macro="" textlink="">
      <xdr:nvSpPr>
        <xdr:cNvPr id="204" name="テキスト ボックス 203"/>
        <xdr:cNvSpPr txBox="1"/>
      </xdr:nvSpPr>
      <xdr:spPr>
        <a:xfrm>
          <a:off x="895427" y="1344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49034</xdr:rowOff>
    </xdr:from>
    <xdr:to>
      <xdr:col>6</xdr:col>
      <xdr:colOff>511175</xdr:colOff>
      <xdr:row>94</xdr:row>
      <xdr:rowOff>93890</xdr:rowOff>
    </xdr:to>
    <xdr:cxnSp macro="">
      <xdr:nvCxnSpPr>
        <xdr:cNvPr id="234" name="直線コネクタ 233"/>
        <xdr:cNvCxnSpPr/>
      </xdr:nvCxnSpPr>
      <xdr:spPr>
        <a:xfrm flipV="1">
          <a:off x="3797300" y="16165334"/>
          <a:ext cx="838200" cy="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93890</xdr:rowOff>
    </xdr:from>
    <xdr:to>
      <xdr:col>5</xdr:col>
      <xdr:colOff>358775</xdr:colOff>
      <xdr:row>95</xdr:row>
      <xdr:rowOff>8040</xdr:rowOff>
    </xdr:to>
    <xdr:cxnSp macro="">
      <xdr:nvCxnSpPr>
        <xdr:cNvPr id="237" name="直線コネクタ 236"/>
        <xdr:cNvCxnSpPr/>
      </xdr:nvCxnSpPr>
      <xdr:spPr>
        <a:xfrm flipV="1">
          <a:off x="2908300" y="16210190"/>
          <a:ext cx="889000" cy="8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8040</xdr:rowOff>
    </xdr:from>
    <xdr:to>
      <xdr:col>4</xdr:col>
      <xdr:colOff>155575</xdr:colOff>
      <xdr:row>95</xdr:row>
      <xdr:rowOff>8916</xdr:rowOff>
    </xdr:to>
    <xdr:cxnSp macro="">
      <xdr:nvCxnSpPr>
        <xdr:cNvPr id="240" name="直線コネクタ 239"/>
        <xdr:cNvCxnSpPr/>
      </xdr:nvCxnSpPr>
      <xdr:spPr>
        <a:xfrm flipV="1">
          <a:off x="2019300" y="16295790"/>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7773</xdr:rowOff>
    </xdr:from>
    <xdr:to>
      <xdr:col>2</xdr:col>
      <xdr:colOff>638175</xdr:colOff>
      <xdr:row>95</xdr:row>
      <xdr:rowOff>8916</xdr:rowOff>
    </xdr:to>
    <xdr:cxnSp macro="">
      <xdr:nvCxnSpPr>
        <xdr:cNvPr id="243" name="直線コネクタ 242"/>
        <xdr:cNvCxnSpPr/>
      </xdr:nvCxnSpPr>
      <xdr:spPr>
        <a:xfrm>
          <a:off x="1130300" y="1629552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169684</xdr:rowOff>
    </xdr:from>
    <xdr:to>
      <xdr:col>6</xdr:col>
      <xdr:colOff>561975</xdr:colOff>
      <xdr:row>94</xdr:row>
      <xdr:rowOff>99834</xdr:rowOff>
    </xdr:to>
    <xdr:sp macro="" textlink="">
      <xdr:nvSpPr>
        <xdr:cNvPr id="253" name="円/楕円 252"/>
        <xdr:cNvSpPr/>
      </xdr:nvSpPr>
      <xdr:spPr>
        <a:xfrm>
          <a:off x="4584700" y="161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21111</xdr:rowOff>
    </xdr:from>
    <xdr:ext cx="534377" cy="259045"/>
    <xdr:sp macro="" textlink="">
      <xdr:nvSpPr>
        <xdr:cNvPr id="254" name="扶助費該当値テキスト"/>
        <xdr:cNvSpPr txBox="1"/>
      </xdr:nvSpPr>
      <xdr:spPr>
        <a:xfrm>
          <a:off x="4686300" y="1596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97,139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43090</xdr:rowOff>
    </xdr:from>
    <xdr:to>
      <xdr:col>5</xdr:col>
      <xdr:colOff>409575</xdr:colOff>
      <xdr:row>94</xdr:row>
      <xdr:rowOff>144690</xdr:rowOff>
    </xdr:to>
    <xdr:sp macro="" textlink="">
      <xdr:nvSpPr>
        <xdr:cNvPr id="255" name="円/楕円 254"/>
        <xdr:cNvSpPr/>
      </xdr:nvSpPr>
      <xdr:spPr>
        <a:xfrm>
          <a:off x="3746500" y="161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161217</xdr:rowOff>
    </xdr:from>
    <xdr:ext cx="534377" cy="259045"/>
    <xdr:sp macro="" textlink="">
      <xdr:nvSpPr>
        <xdr:cNvPr id="256" name="テキスト ボックス 255"/>
        <xdr:cNvSpPr txBox="1"/>
      </xdr:nvSpPr>
      <xdr:spPr>
        <a:xfrm>
          <a:off x="3530111" y="15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93,607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128690</xdr:rowOff>
    </xdr:from>
    <xdr:to>
      <xdr:col>4</xdr:col>
      <xdr:colOff>206375</xdr:colOff>
      <xdr:row>95</xdr:row>
      <xdr:rowOff>58840</xdr:rowOff>
    </xdr:to>
    <xdr:sp macro="" textlink="">
      <xdr:nvSpPr>
        <xdr:cNvPr id="257" name="円/楕円 256"/>
        <xdr:cNvSpPr/>
      </xdr:nvSpPr>
      <xdr:spPr>
        <a:xfrm>
          <a:off x="2857500" y="162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75367</xdr:rowOff>
    </xdr:from>
    <xdr:ext cx="534377" cy="259045"/>
    <xdr:sp macro="" textlink="">
      <xdr:nvSpPr>
        <xdr:cNvPr id="258" name="テキスト ボックス 257"/>
        <xdr:cNvSpPr txBox="1"/>
      </xdr:nvSpPr>
      <xdr:spPr>
        <a:xfrm>
          <a:off x="2641111" y="1602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86,867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129566</xdr:rowOff>
    </xdr:from>
    <xdr:to>
      <xdr:col>3</xdr:col>
      <xdr:colOff>3175</xdr:colOff>
      <xdr:row>95</xdr:row>
      <xdr:rowOff>59716</xdr:rowOff>
    </xdr:to>
    <xdr:sp macro="" textlink="">
      <xdr:nvSpPr>
        <xdr:cNvPr id="259" name="円/楕円 258"/>
        <xdr:cNvSpPr/>
      </xdr:nvSpPr>
      <xdr:spPr>
        <a:xfrm>
          <a:off x="1968500" y="162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76243</xdr:rowOff>
    </xdr:from>
    <xdr:ext cx="534377" cy="259045"/>
    <xdr:sp macro="" textlink="">
      <xdr:nvSpPr>
        <xdr:cNvPr id="260" name="テキスト ボックス 259"/>
        <xdr:cNvSpPr txBox="1"/>
      </xdr:nvSpPr>
      <xdr:spPr>
        <a:xfrm>
          <a:off x="1752111" y="1602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128423</xdr:rowOff>
    </xdr:from>
    <xdr:to>
      <xdr:col>1</xdr:col>
      <xdr:colOff>485775</xdr:colOff>
      <xdr:row>95</xdr:row>
      <xdr:rowOff>58573</xdr:rowOff>
    </xdr:to>
    <xdr:sp macro="" textlink="">
      <xdr:nvSpPr>
        <xdr:cNvPr id="261" name="円/楕円 260"/>
        <xdr:cNvSpPr/>
      </xdr:nvSpPr>
      <xdr:spPr>
        <a:xfrm>
          <a:off x="1079500" y="162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75100</xdr:rowOff>
    </xdr:from>
    <xdr:ext cx="534377" cy="259045"/>
    <xdr:sp macro="" textlink="">
      <xdr:nvSpPr>
        <xdr:cNvPr id="262" name="テキスト ボックス 261"/>
        <xdr:cNvSpPr txBox="1"/>
      </xdr:nvSpPr>
      <xdr:spPr>
        <a:xfrm>
          <a:off x="863111" y="1601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151905</xdr:rowOff>
    </xdr:from>
    <xdr:to>
      <xdr:col>15</xdr:col>
      <xdr:colOff>180975</xdr:colOff>
      <xdr:row>34</xdr:row>
      <xdr:rowOff>26695</xdr:rowOff>
    </xdr:to>
    <xdr:cxnSp macro="">
      <xdr:nvCxnSpPr>
        <xdr:cNvPr id="291" name="直線コネクタ 290"/>
        <xdr:cNvCxnSpPr/>
      </xdr:nvCxnSpPr>
      <xdr:spPr>
        <a:xfrm flipV="1">
          <a:off x="9639300" y="5809755"/>
          <a:ext cx="838200" cy="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26695</xdr:rowOff>
    </xdr:from>
    <xdr:to>
      <xdr:col>14</xdr:col>
      <xdr:colOff>28575</xdr:colOff>
      <xdr:row>34</xdr:row>
      <xdr:rowOff>131305</xdr:rowOff>
    </xdr:to>
    <xdr:cxnSp macro="">
      <xdr:nvCxnSpPr>
        <xdr:cNvPr id="294" name="直線コネクタ 293"/>
        <xdr:cNvCxnSpPr/>
      </xdr:nvCxnSpPr>
      <xdr:spPr>
        <a:xfrm flipV="1">
          <a:off x="8750300" y="5855995"/>
          <a:ext cx="889000" cy="10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131305</xdr:rowOff>
    </xdr:from>
    <xdr:to>
      <xdr:col>12</xdr:col>
      <xdr:colOff>511175</xdr:colOff>
      <xdr:row>34</xdr:row>
      <xdr:rowOff>143764</xdr:rowOff>
    </xdr:to>
    <xdr:cxnSp macro="">
      <xdr:nvCxnSpPr>
        <xdr:cNvPr id="297" name="直線コネクタ 296"/>
        <xdr:cNvCxnSpPr/>
      </xdr:nvCxnSpPr>
      <xdr:spPr>
        <a:xfrm flipV="1">
          <a:off x="7861300" y="5960605"/>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143764</xdr:rowOff>
    </xdr:from>
    <xdr:to>
      <xdr:col>11</xdr:col>
      <xdr:colOff>307975</xdr:colOff>
      <xdr:row>35</xdr:row>
      <xdr:rowOff>75235</xdr:rowOff>
    </xdr:to>
    <xdr:cxnSp macro="">
      <xdr:nvCxnSpPr>
        <xdr:cNvPr id="300" name="直線コネクタ 299"/>
        <xdr:cNvCxnSpPr/>
      </xdr:nvCxnSpPr>
      <xdr:spPr>
        <a:xfrm flipV="1">
          <a:off x="6972300" y="5973064"/>
          <a:ext cx="889000" cy="10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101105</xdr:rowOff>
    </xdr:from>
    <xdr:to>
      <xdr:col>15</xdr:col>
      <xdr:colOff>231775</xdr:colOff>
      <xdr:row>34</xdr:row>
      <xdr:rowOff>31255</xdr:rowOff>
    </xdr:to>
    <xdr:sp macro="" textlink="">
      <xdr:nvSpPr>
        <xdr:cNvPr id="310" name="円/楕円 309"/>
        <xdr:cNvSpPr/>
      </xdr:nvSpPr>
      <xdr:spPr>
        <a:xfrm>
          <a:off x="10426700" y="57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123982</xdr:rowOff>
    </xdr:from>
    <xdr:ext cx="534377" cy="259045"/>
    <xdr:sp macro="" textlink="">
      <xdr:nvSpPr>
        <xdr:cNvPr id="311" name="補助費等該当値テキスト"/>
        <xdr:cNvSpPr txBox="1"/>
      </xdr:nvSpPr>
      <xdr:spPr>
        <a:xfrm>
          <a:off x="10528300" y="56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72,539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147345</xdr:rowOff>
    </xdr:from>
    <xdr:to>
      <xdr:col>14</xdr:col>
      <xdr:colOff>79375</xdr:colOff>
      <xdr:row>34</xdr:row>
      <xdr:rowOff>77495</xdr:rowOff>
    </xdr:to>
    <xdr:sp macro="" textlink="">
      <xdr:nvSpPr>
        <xdr:cNvPr id="312" name="円/楕円 311"/>
        <xdr:cNvSpPr/>
      </xdr:nvSpPr>
      <xdr:spPr>
        <a:xfrm>
          <a:off x="9588500" y="58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94022</xdr:rowOff>
    </xdr:from>
    <xdr:ext cx="534377" cy="259045"/>
    <xdr:sp macro="" textlink="">
      <xdr:nvSpPr>
        <xdr:cNvPr id="313" name="テキスト ボックス 312"/>
        <xdr:cNvSpPr txBox="1"/>
      </xdr:nvSpPr>
      <xdr:spPr>
        <a:xfrm>
          <a:off x="9372111" y="558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68,898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80505</xdr:rowOff>
    </xdr:from>
    <xdr:to>
      <xdr:col>12</xdr:col>
      <xdr:colOff>561975</xdr:colOff>
      <xdr:row>35</xdr:row>
      <xdr:rowOff>10655</xdr:rowOff>
    </xdr:to>
    <xdr:sp macro="" textlink="">
      <xdr:nvSpPr>
        <xdr:cNvPr id="314" name="円/楕円 313"/>
        <xdr:cNvSpPr/>
      </xdr:nvSpPr>
      <xdr:spPr>
        <a:xfrm>
          <a:off x="8699500" y="59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27182</xdr:rowOff>
    </xdr:from>
    <xdr:ext cx="534377" cy="259045"/>
    <xdr:sp macro="" textlink="">
      <xdr:nvSpPr>
        <xdr:cNvPr id="315" name="テキスト ボックス 314"/>
        <xdr:cNvSpPr txBox="1"/>
      </xdr:nvSpPr>
      <xdr:spPr>
        <a:xfrm>
          <a:off x="8483111" y="56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92964</xdr:rowOff>
    </xdr:from>
    <xdr:to>
      <xdr:col>11</xdr:col>
      <xdr:colOff>358775</xdr:colOff>
      <xdr:row>35</xdr:row>
      <xdr:rowOff>23114</xdr:rowOff>
    </xdr:to>
    <xdr:sp macro="" textlink="">
      <xdr:nvSpPr>
        <xdr:cNvPr id="316" name="円/楕円 315"/>
        <xdr:cNvSpPr/>
      </xdr:nvSpPr>
      <xdr:spPr>
        <a:xfrm>
          <a:off x="7810500" y="592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39641</xdr:rowOff>
    </xdr:from>
    <xdr:ext cx="534377" cy="259045"/>
    <xdr:sp macro="" textlink="">
      <xdr:nvSpPr>
        <xdr:cNvPr id="317" name="テキスト ボックス 316"/>
        <xdr:cNvSpPr txBox="1"/>
      </xdr:nvSpPr>
      <xdr:spPr>
        <a:xfrm>
          <a:off x="7594111" y="569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24435</xdr:rowOff>
    </xdr:from>
    <xdr:to>
      <xdr:col>10</xdr:col>
      <xdr:colOff>155575</xdr:colOff>
      <xdr:row>35</xdr:row>
      <xdr:rowOff>126035</xdr:rowOff>
    </xdr:to>
    <xdr:sp macro="" textlink="">
      <xdr:nvSpPr>
        <xdr:cNvPr id="318" name="円/楕円 317"/>
        <xdr:cNvSpPr/>
      </xdr:nvSpPr>
      <xdr:spPr>
        <a:xfrm>
          <a:off x="6921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142562</xdr:rowOff>
    </xdr:from>
    <xdr:ext cx="534377" cy="259045"/>
    <xdr:sp macro="" textlink="">
      <xdr:nvSpPr>
        <xdr:cNvPr id="319" name="テキスト ボックス 318"/>
        <xdr:cNvSpPr txBox="1"/>
      </xdr:nvSpPr>
      <xdr:spPr>
        <a:xfrm>
          <a:off x="6705111" y="580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109567</xdr:rowOff>
    </xdr:from>
    <xdr:to>
      <xdr:col>15</xdr:col>
      <xdr:colOff>180975</xdr:colOff>
      <xdr:row>57</xdr:row>
      <xdr:rowOff>142851</xdr:rowOff>
    </xdr:to>
    <xdr:cxnSp macro="">
      <xdr:nvCxnSpPr>
        <xdr:cNvPr id="348" name="直線コネクタ 347"/>
        <xdr:cNvCxnSpPr/>
      </xdr:nvCxnSpPr>
      <xdr:spPr>
        <a:xfrm flipV="1">
          <a:off x="9639300" y="9882217"/>
          <a:ext cx="8382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142851</xdr:rowOff>
    </xdr:from>
    <xdr:to>
      <xdr:col>14</xdr:col>
      <xdr:colOff>28575</xdr:colOff>
      <xdr:row>58</xdr:row>
      <xdr:rowOff>24341</xdr:rowOff>
    </xdr:to>
    <xdr:cxnSp macro="">
      <xdr:nvCxnSpPr>
        <xdr:cNvPr id="351" name="直線コネクタ 350"/>
        <xdr:cNvCxnSpPr/>
      </xdr:nvCxnSpPr>
      <xdr:spPr>
        <a:xfrm flipV="1">
          <a:off x="8750300" y="9915501"/>
          <a:ext cx="889000" cy="5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24341</xdr:rowOff>
    </xdr:from>
    <xdr:to>
      <xdr:col>12</xdr:col>
      <xdr:colOff>511175</xdr:colOff>
      <xdr:row>58</xdr:row>
      <xdr:rowOff>89176</xdr:rowOff>
    </xdr:to>
    <xdr:cxnSp macro="">
      <xdr:nvCxnSpPr>
        <xdr:cNvPr id="354" name="直線コネクタ 353"/>
        <xdr:cNvCxnSpPr/>
      </xdr:nvCxnSpPr>
      <xdr:spPr>
        <a:xfrm flipV="1">
          <a:off x="7861300" y="9968441"/>
          <a:ext cx="889000" cy="6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15044</xdr:rowOff>
    </xdr:from>
    <xdr:to>
      <xdr:col>11</xdr:col>
      <xdr:colOff>307975</xdr:colOff>
      <xdr:row>58</xdr:row>
      <xdr:rowOff>89176</xdr:rowOff>
    </xdr:to>
    <xdr:cxnSp macro="">
      <xdr:nvCxnSpPr>
        <xdr:cNvPr id="357" name="直線コネクタ 356"/>
        <xdr:cNvCxnSpPr/>
      </xdr:nvCxnSpPr>
      <xdr:spPr>
        <a:xfrm>
          <a:off x="6972300" y="9787694"/>
          <a:ext cx="889000" cy="2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76589</xdr:rowOff>
    </xdr:from>
    <xdr:ext cx="534377" cy="259045"/>
    <xdr:sp macro="" textlink="">
      <xdr:nvSpPr>
        <xdr:cNvPr id="361" name="テキスト ボックス 360"/>
        <xdr:cNvSpPr txBox="1"/>
      </xdr:nvSpPr>
      <xdr:spPr>
        <a:xfrm>
          <a:off x="6705111" y="10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58767</xdr:rowOff>
    </xdr:from>
    <xdr:to>
      <xdr:col>15</xdr:col>
      <xdr:colOff>231775</xdr:colOff>
      <xdr:row>57</xdr:row>
      <xdr:rowOff>160367</xdr:rowOff>
    </xdr:to>
    <xdr:sp macro="" textlink="">
      <xdr:nvSpPr>
        <xdr:cNvPr id="367" name="円/楕円 366"/>
        <xdr:cNvSpPr/>
      </xdr:nvSpPr>
      <xdr:spPr>
        <a:xfrm>
          <a:off x="10426700" y="98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81644</xdr:rowOff>
    </xdr:from>
    <xdr:ext cx="534377" cy="259045"/>
    <xdr:sp macro="" textlink="">
      <xdr:nvSpPr>
        <xdr:cNvPr id="368" name="普通建設事業費該当値テキスト"/>
        <xdr:cNvSpPr txBox="1"/>
      </xdr:nvSpPr>
      <xdr:spPr>
        <a:xfrm>
          <a:off x="10528300" y="96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72,909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92051</xdr:rowOff>
    </xdr:from>
    <xdr:to>
      <xdr:col>14</xdr:col>
      <xdr:colOff>79375</xdr:colOff>
      <xdr:row>58</xdr:row>
      <xdr:rowOff>22201</xdr:rowOff>
    </xdr:to>
    <xdr:sp macro="" textlink="">
      <xdr:nvSpPr>
        <xdr:cNvPr id="369" name="円/楕円 368"/>
        <xdr:cNvSpPr/>
      </xdr:nvSpPr>
      <xdr:spPr>
        <a:xfrm>
          <a:off x="9588500" y="98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13328</xdr:rowOff>
    </xdr:from>
    <xdr:ext cx="534377" cy="259045"/>
    <xdr:sp macro="" textlink="">
      <xdr:nvSpPr>
        <xdr:cNvPr id="370" name="テキスト ボックス 369"/>
        <xdr:cNvSpPr txBox="1"/>
      </xdr:nvSpPr>
      <xdr:spPr>
        <a:xfrm>
          <a:off x="9372111" y="99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144991</xdr:rowOff>
    </xdr:from>
    <xdr:to>
      <xdr:col>12</xdr:col>
      <xdr:colOff>561975</xdr:colOff>
      <xdr:row>58</xdr:row>
      <xdr:rowOff>75141</xdr:rowOff>
    </xdr:to>
    <xdr:sp macro="" textlink="">
      <xdr:nvSpPr>
        <xdr:cNvPr id="371" name="円/楕円 370"/>
        <xdr:cNvSpPr/>
      </xdr:nvSpPr>
      <xdr:spPr>
        <a:xfrm>
          <a:off x="8699500" y="99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66268</xdr:rowOff>
    </xdr:from>
    <xdr:ext cx="534377" cy="259045"/>
    <xdr:sp macro="" textlink="">
      <xdr:nvSpPr>
        <xdr:cNvPr id="372" name="テキスト ボックス 371"/>
        <xdr:cNvSpPr txBox="1"/>
      </xdr:nvSpPr>
      <xdr:spPr>
        <a:xfrm>
          <a:off x="8483111" y="100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38376</xdr:rowOff>
    </xdr:from>
    <xdr:to>
      <xdr:col>11</xdr:col>
      <xdr:colOff>358775</xdr:colOff>
      <xdr:row>58</xdr:row>
      <xdr:rowOff>139976</xdr:rowOff>
    </xdr:to>
    <xdr:sp macro="" textlink="">
      <xdr:nvSpPr>
        <xdr:cNvPr id="373" name="円/楕円 372"/>
        <xdr:cNvSpPr/>
      </xdr:nvSpPr>
      <xdr:spPr>
        <a:xfrm>
          <a:off x="7810500" y="99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131103</xdr:rowOff>
    </xdr:from>
    <xdr:ext cx="534377" cy="259045"/>
    <xdr:sp macro="" textlink="">
      <xdr:nvSpPr>
        <xdr:cNvPr id="374" name="テキスト ボックス 373"/>
        <xdr:cNvSpPr txBox="1"/>
      </xdr:nvSpPr>
      <xdr:spPr>
        <a:xfrm>
          <a:off x="7594111" y="100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135694</xdr:rowOff>
    </xdr:from>
    <xdr:to>
      <xdr:col>10</xdr:col>
      <xdr:colOff>155575</xdr:colOff>
      <xdr:row>57</xdr:row>
      <xdr:rowOff>65844</xdr:rowOff>
    </xdr:to>
    <xdr:sp macro="" textlink="">
      <xdr:nvSpPr>
        <xdr:cNvPr id="375" name="円/楕円 374"/>
        <xdr:cNvSpPr/>
      </xdr:nvSpPr>
      <xdr:spPr>
        <a:xfrm>
          <a:off x="6921500" y="97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82371</xdr:rowOff>
    </xdr:from>
    <xdr:ext cx="534377" cy="259045"/>
    <xdr:sp macro="" textlink="">
      <xdr:nvSpPr>
        <xdr:cNvPr id="376" name="テキスト ボックス 375"/>
        <xdr:cNvSpPr txBox="1"/>
      </xdr:nvSpPr>
      <xdr:spPr>
        <a:xfrm>
          <a:off x="6705111" y="951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135288</xdr:rowOff>
    </xdr:from>
    <xdr:to>
      <xdr:col>15</xdr:col>
      <xdr:colOff>180975</xdr:colOff>
      <xdr:row>77</xdr:row>
      <xdr:rowOff>115531</xdr:rowOff>
    </xdr:to>
    <xdr:cxnSp macro="">
      <xdr:nvCxnSpPr>
        <xdr:cNvPr id="401" name="直線コネクタ 400"/>
        <xdr:cNvCxnSpPr/>
      </xdr:nvCxnSpPr>
      <xdr:spPr>
        <a:xfrm>
          <a:off x="9639300" y="13165488"/>
          <a:ext cx="838200" cy="15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78585</xdr:rowOff>
    </xdr:from>
    <xdr:ext cx="534377" cy="259045"/>
    <xdr:sp macro="" textlink="">
      <xdr:nvSpPr>
        <xdr:cNvPr id="405" name="テキスト ボックス 404"/>
        <xdr:cNvSpPr txBox="1"/>
      </xdr:nvSpPr>
      <xdr:spPr>
        <a:xfrm>
          <a:off x="9372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64731</xdr:rowOff>
    </xdr:from>
    <xdr:to>
      <xdr:col>15</xdr:col>
      <xdr:colOff>231775</xdr:colOff>
      <xdr:row>77</xdr:row>
      <xdr:rowOff>166331</xdr:rowOff>
    </xdr:to>
    <xdr:sp macro="" textlink="">
      <xdr:nvSpPr>
        <xdr:cNvPr id="411" name="円/楕円 410"/>
        <xdr:cNvSpPr/>
      </xdr:nvSpPr>
      <xdr:spPr>
        <a:xfrm>
          <a:off x="10426700" y="132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12108</xdr:rowOff>
    </xdr:from>
    <xdr:ext cx="534377" cy="259045"/>
    <xdr:sp macro="" textlink="">
      <xdr:nvSpPr>
        <xdr:cNvPr id="412" name="普通建設事業費 （ うち新規整備　）該当値テキスト"/>
        <xdr:cNvSpPr txBox="1"/>
      </xdr:nvSpPr>
      <xdr:spPr>
        <a:xfrm>
          <a:off x="10528300" y="132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84488</xdr:rowOff>
    </xdr:from>
    <xdr:to>
      <xdr:col>14</xdr:col>
      <xdr:colOff>79375</xdr:colOff>
      <xdr:row>77</xdr:row>
      <xdr:rowOff>14638</xdr:rowOff>
    </xdr:to>
    <xdr:sp macro="" textlink="">
      <xdr:nvSpPr>
        <xdr:cNvPr id="413" name="円/楕円 412"/>
        <xdr:cNvSpPr/>
      </xdr:nvSpPr>
      <xdr:spPr>
        <a:xfrm>
          <a:off x="9588500" y="131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31165</xdr:rowOff>
    </xdr:from>
    <xdr:ext cx="534377" cy="259045"/>
    <xdr:sp macro="" textlink="">
      <xdr:nvSpPr>
        <xdr:cNvPr id="414" name="テキスト ボックス 413"/>
        <xdr:cNvSpPr txBox="1"/>
      </xdr:nvSpPr>
      <xdr:spPr>
        <a:xfrm>
          <a:off x="9372111" y="128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93980</xdr:rowOff>
    </xdr:from>
    <xdr:to>
      <xdr:col>15</xdr:col>
      <xdr:colOff>180975</xdr:colOff>
      <xdr:row>96</xdr:row>
      <xdr:rowOff>101034</xdr:rowOff>
    </xdr:to>
    <xdr:cxnSp macro="">
      <xdr:nvCxnSpPr>
        <xdr:cNvPr id="445" name="直線コネクタ 444"/>
        <xdr:cNvCxnSpPr/>
      </xdr:nvCxnSpPr>
      <xdr:spPr>
        <a:xfrm flipV="1">
          <a:off x="9639300" y="15524480"/>
          <a:ext cx="838200" cy="103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43180</xdr:rowOff>
    </xdr:from>
    <xdr:to>
      <xdr:col>15</xdr:col>
      <xdr:colOff>231775</xdr:colOff>
      <xdr:row>90</xdr:row>
      <xdr:rowOff>144780</xdr:rowOff>
    </xdr:to>
    <xdr:sp macro="" textlink="">
      <xdr:nvSpPr>
        <xdr:cNvPr id="455" name="円/楕円 454"/>
        <xdr:cNvSpPr/>
      </xdr:nvSpPr>
      <xdr:spPr>
        <a:xfrm>
          <a:off x="10426700" y="154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129557</xdr:rowOff>
    </xdr:from>
    <xdr:ext cx="534377" cy="259045"/>
    <xdr:sp macro="" textlink="">
      <xdr:nvSpPr>
        <xdr:cNvPr id="456" name="普通建設事業費 （ うち更新整備　）該当値テキスト"/>
        <xdr:cNvSpPr txBox="1"/>
      </xdr:nvSpPr>
      <xdr:spPr>
        <a:xfrm>
          <a:off x="10528300" y="1538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47,400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50234</xdr:rowOff>
    </xdr:from>
    <xdr:to>
      <xdr:col>14</xdr:col>
      <xdr:colOff>79375</xdr:colOff>
      <xdr:row>96</xdr:row>
      <xdr:rowOff>151834</xdr:rowOff>
    </xdr:to>
    <xdr:sp macro="" textlink="">
      <xdr:nvSpPr>
        <xdr:cNvPr id="457" name="円/楕円 456"/>
        <xdr:cNvSpPr/>
      </xdr:nvSpPr>
      <xdr:spPr>
        <a:xfrm>
          <a:off x="9588500" y="165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142961</xdr:rowOff>
    </xdr:from>
    <xdr:ext cx="534377" cy="259045"/>
    <xdr:sp macro="" textlink="">
      <xdr:nvSpPr>
        <xdr:cNvPr id="458" name="テキスト ボックス 457"/>
        <xdr:cNvSpPr txBox="1"/>
      </xdr:nvSpPr>
      <xdr:spPr>
        <a:xfrm>
          <a:off x="9372111" y="166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71882</xdr:rowOff>
    </xdr:from>
    <xdr:to>
      <xdr:col>23</xdr:col>
      <xdr:colOff>517525</xdr:colOff>
      <xdr:row>39</xdr:row>
      <xdr:rowOff>4826</xdr:rowOff>
    </xdr:to>
    <xdr:cxnSp macro="">
      <xdr:nvCxnSpPr>
        <xdr:cNvPr id="487" name="直線コネクタ 486"/>
        <xdr:cNvCxnSpPr/>
      </xdr:nvCxnSpPr>
      <xdr:spPr>
        <a:xfrm>
          <a:off x="15481300" y="6586982"/>
          <a:ext cx="8382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44958</xdr:rowOff>
    </xdr:from>
    <xdr:to>
      <xdr:col>22</xdr:col>
      <xdr:colOff>365125</xdr:colOff>
      <xdr:row>38</xdr:row>
      <xdr:rowOff>71882</xdr:rowOff>
    </xdr:to>
    <xdr:cxnSp macro="">
      <xdr:nvCxnSpPr>
        <xdr:cNvPr id="490" name="直線コネクタ 489"/>
        <xdr:cNvCxnSpPr/>
      </xdr:nvCxnSpPr>
      <xdr:spPr>
        <a:xfrm>
          <a:off x="14592300" y="6560058"/>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131318</xdr:rowOff>
    </xdr:from>
    <xdr:to>
      <xdr:col>21</xdr:col>
      <xdr:colOff>161925</xdr:colOff>
      <xdr:row>38</xdr:row>
      <xdr:rowOff>44958</xdr:rowOff>
    </xdr:to>
    <xdr:cxnSp macro="">
      <xdr:nvCxnSpPr>
        <xdr:cNvPr id="493" name="直線コネクタ 492"/>
        <xdr:cNvCxnSpPr/>
      </xdr:nvCxnSpPr>
      <xdr:spPr>
        <a:xfrm>
          <a:off x="13703300" y="6474968"/>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131318</xdr:rowOff>
    </xdr:from>
    <xdr:to>
      <xdr:col>19</xdr:col>
      <xdr:colOff>644525</xdr:colOff>
      <xdr:row>37</xdr:row>
      <xdr:rowOff>152908</xdr:rowOff>
    </xdr:to>
    <xdr:cxnSp macro="">
      <xdr:nvCxnSpPr>
        <xdr:cNvPr id="496" name="直線コネクタ 495"/>
        <xdr:cNvCxnSpPr/>
      </xdr:nvCxnSpPr>
      <xdr:spPr>
        <a:xfrm flipV="1">
          <a:off x="12814300" y="6474968"/>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125476</xdr:rowOff>
    </xdr:from>
    <xdr:to>
      <xdr:col>23</xdr:col>
      <xdr:colOff>568325</xdr:colOff>
      <xdr:row>39</xdr:row>
      <xdr:rowOff>55626</xdr:rowOff>
    </xdr:to>
    <xdr:sp macro="" textlink="">
      <xdr:nvSpPr>
        <xdr:cNvPr id="506" name="円/楕円 505"/>
        <xdr:cNvSpPr/>
      </xdr:nvSpPr>
      <xdr:spPr>
        <a:xfrm>
          <a:off x="162687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78565" cy="259045"/>
    <xdr:sp macro="" textlink="">
      <xdr:nvSpPr>
        <xdr:cNvPr id="507" name="災害復旧事業費該当値テキスト"/>
        <xdr:cNvSpPr txBox="1"/>
      </xdr:nvSpPr>
      <xdr:spPr>
        <a:xfrm>
          <a:off x="16370300"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21082</xdr:rowOff>
    </xdr:from>
    <xdr:to>
      <xdr:col>22</xdr:col>
      <xdr:colOff>415925</xdr:colOff>
      <xdr:row>38</xdr:row>
      <xdr:rowOff>122682</xdr:rowOff>
    </xdr:to>
    <xdr:sp macro="" textlink="">
      <xdr:nvSpPr>
        <xdr:cNvPr id="508" name="円/楕円 507"/>
        <xdr:cNvSpPr/>
      </xdr:nvSpPr>
      <xdr:spPr>
        <a:xfrm>
          <a:off x="15430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113809</xdr:rowOff>
    </xdr:from>
    <xdr:ext cx="469744" cy="259045"/>
    <xdr:sp macro="" textlink="">
      <xdr:nvSpPr>
        <xdr:cNvPr id="509" name="テキスト ボックス 508"/>
        <xdr:cNvSpPr txBox="1"/>
      </xdr:nvSpPr>
      <xdr:spPr>
        <a:xfrm>
          <a:off x="15246427" y="662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165608</xdr:rowOff>
    </xdr:from>
    <xdr:to>
      <xdr:col>21</xdr:col>
      <xdr:colOff>212725</xdr:colOff>
      <xdr:row>38</xdr:row>
      <xdr:rowOff>95758</xdr:rowOff>
    </xdr:to>
    <xdr:sp macro="" textlink="">
      <xdr:nvSpPr>
        <xdr:cNvPr id="510" name="円/楕円 509"/>
        <xdr:cNvSpPr/>
      </xdr:nvSpPr>
      <xdr:spPr>
        <a:xfrm>
          <a:off x="14541500" y="65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86885</xdr:rowOff>
    </xdr:from>
    <xdr:ext cx="469744" cy="259045"/>
    <xdr:sp macro="" textlink="">
      <xdr:nvSpPr>
        <xdr:cNvPr id="511" name="テキスト ボックス 510"/>
        <xdr:cNvSpPr txBox="1"/>
      </xdr:nvSpPr>
      <xdr:spPr>
        <a:xfrm>
          <a:off x="14357427"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80518</xdr:rowOff>
    </xdr:from>
    <xdr:to>
      <xdr:col>20</xdr:col>
      <xdr:colOff>9525</xdr:colOff>
      <xdr:row>38</xdr:row>
      <xdr:rowOff>10668</xdr:rowOff>
    </xdr:to>
    <xdr:sp macro="" textlink="">
      <xdr:nvSpPr>
        <xdr:cNvPr id="512" name="円/楕円 511"/>
        <xdr:cNvSpPr/>
      </xdr:nvSpPr>
      <xdr:spPr>
        <a:xfrm>
          <a:off x="13652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1795</xdr:rowOff>
    </xdr:from>
    <xdr:ext cx="469744" cy="259045"/>
    <xdr:sp macro="" textlink="">
      <xdr:nvSpPr>
        <xdr:cNvPr id="513" name="テキスト ボックス 512"/>
        <xdr:cNvSpPr txBox="1"/>
      </xdr:nvSpPr>
      <xdr:spPr>
        <a:xfrm>
          <a:off x="13468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102108</xdr:rowOff>
    </xdr:from>
    <xdr:to>
      <xdr:col>18</xdr:col>
      <xdr:colOff>492125</xdr:colOff>
      <xdr:row>38</xdr:row>
      <xdr:rowOff>32258</xdr:rowOff>
    </xdr:to>
    <xdr:sp macro="" textlink="">
      <xdr:nvSpPr>
        <xdr:cNvPr id="514" name="円/楕円 513"/>
        <xdr:cNvSpPr/>
      </xdr:nvSpPr>
      <xdr:spPr>
        <a:xfrm>
          <a:off x="12763500" y="64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23385</xdr:rowOff>
    </xdr:from>
    <xdr:ext cx="469744" cy="259045"/>
    <xdr:sp macro="" textlink="">
      <xdr:nvSpPr>
        <xdr:cNvPr id="515" name="テキスト ボックス 514"/>
        <xdr:cNvSpPr txBox="1"/>
      </xdr:nvSpPr>
      <xdr:spPr>
        <a:xfrm>
          <a:off x="12579427" y="653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151130</xdr:rowOff>
    </xdr:from>
    <xdr:to>
      <xdr:col>23</xdr:col>
      <xdr:colOff>517525</xdr:colOff>
      <xdr:row>74</xdr:row>
      <xdr:rowOff>167491</xdr:rowOff>
    </xdr:to>
    <xdr:cxnSp macro="">
      <xdr:nvCxnSpPr>
        <xdr:cNvPr id="595" name="直線コネクタ 594"/>
        <xdr:cNvCxnSpPr/>
      </xdr:nvCxnSpPr>
      <xdr:spPr>
        <a:xfrm flipV="1">
          <a:off x="15481300" y="12838430"/>
          <a:ext cx="8382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167491</xdr:rowOff>
    </xdr:from>
    <xdr:to>
      <xdr:col>22</xdr:col>
      <xdr:colOff>365125</xdr:colOff>
      <xdr:row>74</xdr:row>
      <xdr:rowOff>170463</xdr:rowOff>
    </xdr:to>
    <xdr:cxnSp macro="">
      <xdr:nvCxnSpPr>
        <xdr:cNvPr id="598" name="直線コネクタ 597"/>
        <xdr:cNvCxnSpPr/>
      </xdr:nvCxnSpPr>
      <xdr:spPr>
        <a:xfrm flipV="1">
          <a:off x="14592300" y="1285479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0" name="テキスト ボックス 599"/>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170463</xdr:rowOff>
    </xdr:from>
    <xdr:to>
      <xdr:col>21</xdr:col>
      <xdr:colOff>161925</xdr:colOff>
      <xdr:row>75</xdr:row>
      <xdr:rowOff>26347</xdr:rowOff>
    </xdr:to>
    <xdr:cxnSp macro="">
      <xdr:nvCxnSpPr>
        <xdr:cNvPr id="601" name="直線コネクタ 600"/>
        <xdr:cNvCxnSpPr/>
      </xdr:nvCxnSpPr>
      <xdr:spPr>
        <a:xfrm flipV="1">
          <a:off x="13703300" y="12857763"/>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3" name="テキスト ボックス 602"/>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22706</xdr:rowOff>
    </xdr:from>
    <xdr:to>
      <xdr:col>19</xdr:col>
      <xdr:colOff>644525</xdr:colOff>
      <xdr:row>75</xdr:row>
      <xdr:rowOff>26347</xdr:rowOff>
    </xdr:to>
    <xdr:cxnSp macro="">
      <xdr:nvCxnSpPr>
        <xdr:cNvPr id="604" name="直線コネクタ 603"/>
        <xdr:cNvCxnSpPr/>
      </xdr:nvCxnSpPr>
      <xdr:spPr>
        <a:xfrm>
          <a:off x="12814300" y="12881456"/>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6" name="テキスト ボックス 605"/>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08" name="テキスト ボックス 607"/>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100330</xdr:rowOff>
    </xdr:from>
    <xdr:to>
      <xdr:col>23</xdr:col>
      <xdr:colOff>568325</xdr:colOff>
      <xdr:row>75</xdr:row>
      <xdr:rowOff>30480</xdr:rowOff>
    </xdr:to>
    <xdr:sp macro="" textlink="">
      <xdr:nvSpPr>
        <xdr:cNvPr id="614" name="円/楕円 613"/>
        <xdr:cNvSpPr/>
      </xdr:nvSpPr>
      <xdr:spPr>
        <a:xfrm>
          <a:off x="16268700" y="127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123207</xdr:rowOff>
    </xdr:from>
    <xdr:ext cx="534377" cy="259045"/>
    <xdr:sp macro="" textlink="">
      <xdr:nvSpPr>
        <xdr:cNvPr id="615" name="公債費該当値テキスト"/>
        <xdr:cNvSpPr txBox="1"/>
      </xdr:nvSpPr>
      <xdr:spPr>
        <a:xfrm>
          <a:off x="16370300" y="126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49,300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116691</xdr:rowOff>
    </xdr:from>
    <xdr:to>
      <xdr:col>22</xdr:col>
      <xdr:colOff>415925</xdr:colOff>
      <xdr:row>75</xdr:row>
      <xdr:rowOff>46841</xdr:rowOff>
    </xdr:to>
    <xdr:sp macro="" textlink="">
      <xdr:nvSpPr>
        <xdr:cNvPr id="616" name="円/楕円 615"/>
        <xdr:cNvSpPr/>
      </xdr:nvSpPr>
      <xdr:spPr>
        <a:xfrm>
          <a:off x="15430500" y="128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63368</xdr:rowOff>
    </xdr:from>
    <xdr:ext cx="534377" cy="259045"/>
    <xdr:sp macro="" textlink="">
      <xdr:nvSpPr>
        <xdr:cNvPr id="617" name="テキスト ボックス 616"/>
        <xdr:cNvSpPr txBox="1"/>
      </xdr:nvSpPr>
      <xdr:spPr>
        <a:xfrm>
          <a:off x="15214111" y="1257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119663</xdr:rowOff>
    </xdr:from>
    <xdr:to>
      <xdr:col>21</xdr:col>
      <xdr:colOff>212725</xdr:colOff>
      <xdr:row>75</xdr:row>
      <xdr:rowOff>49813</xdr:rowOff>
    </xdr:to>
    <xdr:sp macro="" textlink="">
      <xdr:nvSpPr>
        <xdr:cNvPr id="618" name="円/楕円 617"/>
        <xdr:cNvSpPr/>
      </xdr:nvSpPr>
      <xdr:spPr>
        <a:xfrm>
          <a:off x="14541500" y="128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66340</xdr:rowOff>
    </xdr:from>
    <xdr:ext cx="534377" cy="259045"/>
    <xdr:sp macro="" textlink="">
      <xdr:nvSpPr>
        <xdr:cNvPr id="619" name="テキスト ボックス 618"/>
        <xdr:cNvSpPr txBox="1"/>
      </xdr:nvSpPr>
      <xdr:spPr>
        <a:xfrm>
          <a:off x="14325111" y="1258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146997</xdr:rowOff>
    </xdr:from>
    <xdr:to>
      <xdr:col>20</xdr:col>
      <xdr:colOff>9525</xdr:colOff>
      <xdr:row>75</xdr:row>
      <xdr:rowOff>77147</xdr:rowOff>
    </xdr:to>
    <xdr:sp macro="" textlink="">
      <xdr:nvSpPr>
        <xdr:cNvPr id="620" name="円/楕円 619"/>
        <xdr:cNvSpPr/>
      </xdr:nvSpPr>
      <xdr:spPr>
        <a:xfrm>
          <a:off x="13652500" y="1283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93674</xdr:rowOff>
    </xdr:from>
    <xdr:ext cx="534377" cy="259045"/>
    <xdr:sp macro="" textlink="">
      <xdr:nvSpPr>
        <xdr:cNvPr id="621" name="テキスト ボックス 620"/>
        <xdr:cNvSpPr txBox="1"/>
      </xdr:nvSpPr>
      <xdr:spPr>
        <a:xfrm>
          <a:off x="13436111" y="1260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143356</xdr:rowOff>
    </xdr:from>
    <xdr:to>
      <xdr:col>18</xdr:col>
      <xdr:colOff>492125</xdr:colOff>
      <xdr:row>75</xdr:row>
      <xdr:rowOff>73506</xdr:rowOff>
    </xdr:to>
    <xdr:sp macro="" textlink="">
      <xdr:nvSpPr>
        <xdr:cNvPr id="622" name="円/楕円 621"/>
        <xdr:cNvSpPr/>
      </xdr:nvSpPr>
      <xdr:spPr>
        <a:xfrm>
          <a:off x="12763500" y="128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90033</xdr:rowOff>
    </xdr:from>
    <xdr:ext cx="534377" cy="259045"/>
    <xdr:sp macro="" textlink="">
      <xdr:nvSpPr>
        <xdr:cNvPr id="623" name="テキスト ボックス 622"/>
        <xdr:cNvSpPr txBox="1"/>
      </xdr:nvSpPr>
      <xdr:spPr>
        <a:xfrm>
          <a:off x="12547111" y="126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103107</xdr:rowOff>
    </xdr:from>
    <xdr:to>
      <xdr:col>23</xdr:col>
      <xdr:colOff>517525</xdr:colOff>
      <xdr:row>97</xdr:row>
      <xdr:rowOff>165526</xdr:rowOff>
    </xdr:to>
    <xdr:cxnSp macro="">
      <xdr:nvCxnSpPr>
        <xdr:cNvPr id="648" name="直線コネクタ 647"/>
        <xdr:cNvCxnSpPr/>
      </xdr:nvCxnSpPr>
      <xdr:spPr>
        <a:xfrm flipV="1">
          <a:off x="15481300" y="16733757"/>
          <a:ext cx="838200" cy="6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48085</xdr:rowOff>
    </xdr:from>
    <xdr:ext cx="534377" cy="259045"/>
    <xdr:sp macro="" textlink="">
      <xdr:nvSpPr>
        <xdr:cNvPr id="649" name="積立金平均値テキスト"/>
        <xdr:cNvSpPr txBox="1"/>
      </xdr:nvSpPr>
      <xdr:spPr>
        <a:xfrm>
          <a:off x="16370300" y="16678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67445</xdr:rowOff>
    </xdr:from>
    <xdr:to>
      <xdr:col>22</xdr:col>
      <xdr:colOff>365125</xdr:colOff>
      <xdr:row>97</xdr:row>
      <xdr:rowOff>165526</xdr:rowOff>
    </xdr:to>
    <xdr:cxnSp macro="">
      <xdr:nvCxnSpPr>
        <xdr:cNvPr id="651" name="直線コネクタ 650"/>
        <xdr:cNvCxnSpPr/>
      </xdr:nvCxnSpPr>
      <xdr:spPr>
        <a:xfrm>
          <a:off x="14592300" y="16698095"/>
          <a:ext cx="889000" cy="9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67445</xdr:rowOff>
    </xdr:from>
    <xdr:to>
      <xdr:col>21</xdr:col>
      <xdr:colOff>161925</xdr:colOff>
      <xdr:row>97</xdr:row>
      <xdr:rowOff>128282</xdr:rowOff>
    </xdr:to>
    <xdr:cxnSp macro="">
      <xdr:nvCxnSpPr>
        <xdr:cNvPr id="654" name="直線コネクタ 653"/>
        <xdr:cNvCxnSpPr/>
      </xdr:nvCxnSpPr>
      <xdr:spPr>
        <a:xfrm flipV="1">
          <a:off x="13703300" y="16698095"/>
          <a:ext cx="889000" cy="6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125375</xdr:rowOff>
    </xdr:from>
    <xdr:ext cx="534377" cy="259045"/>
    <xdr:sp macro="" textlink="">
      <xdr:nvSpPr>
        <xdr:cNvPr id="656" name="テキスト ボックス 655"/>
        <xdr:cNvSpPr txBox="1"/>
      </xdr:nvSpPr>
      <xdr:spPr>
        <a:xfrm>
          <a:off x="14325111" y="167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84327</xdr:rowOff>
    </xdr:from>
    <xdr:to>
      <xdr:col>19</xdr:col>
      <xdr:colOff>644525</xdr:colOff>
      <xdr:row>97</xdr:row>
      <xdr:rowOff>128282</xdr:rowOff>
    </xdr:to>
    <xdr:cxnSp macro="">
      <xdr:nvCxnSpPr>
        <xdr:cNvPr id="657" name="直線コネクタ 656"/>
        <xdr:cNvCxnSpPr/>
      </xdr:nvCxnSpPr>
      <xdr:spPr>
        <a:xfrm>
          <a:off x="12814300" y="16714977"/>
          <a:ext cx="889000" cy="4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147348</xdr:rowOff>
    </xdr:from>
    <xdr:ext cx="534377" cy="259045"/>
    <xdr:sp macro="" textlink="">
      <xdr:nvSpPr>
        <xdr:cNvPr id="661" name="テキスト ボックス 660"/>
        <xdr:cNvSpPr txBox="1"/>
      </xdr:nvSpPr>
      <xdr:spPr>
        <a:xfrm>
          <a:off x="12547111" y="167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52307</xdr:rowOff>
    </xdr:from>
    <xdr:to>
      <xdr:col>23</xdr:col>
      <xdr:colOff>568325</xdr:colOff>
      <xdr:row>97</xdr:row>
      <xdr:rowOff>153907</xdr:rowOff>
    </xdr:to>
    <xdr:sp macro="" textlink="">
      <xdr:nvSpPr>
        <xdr:cNvPr id="667" name="円/楕円 666"/>
        <xdr:cNvSpPr/>
      </xdr:nvSpPr>
      <xdr:spPr>
        <a:xfrm>
          <a:off x="16268700" y="166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11684</xdr:rowOff>
    </xdr:from>
    <xdr:ext cx="534377" cy="259045"/>
    <xdr:sp macro="" textlink="">
      <xdr:nvSpPr>
        <xdr:cNvPr id="668" name="積立金該当値テキスト"/>
        <xdr:cNvSpPr txBox="1"/>
      </xdr:nvSpPr>
      <xdr:spPr>
        <a:xfrm>
          <a:off x="16370300" y="1647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114726</xdr:rowOff>
    </xdr:from>
    <xdr:to>
      <xdr:col>22</xdr:col>
      <xdr:colOff>415925</xdr:colOff>
      <xdr:row>98</xdr:row>
      <xdr:rowOff>44876</xdr:rowOff>
    </xdr:to>
    <xdr:sp macro="" textlink="">
      <xdr:nvSpPr>
        <xdr:cNvPr id="669" name="円/楕円 668"/>
        <xdr:cNvSpPr/>
      </xdr:nvSpPr>
      <xdr:spPr>
        <a:xfrm>
          <a:off x="15430500" y="167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36003</xdr:rowOff>
    </xdr:from>
    <xdr:ext cx="469744" cy="259045"/>
    <xdr:sp macro="" textlink="">
      <xdr:nvSpPr>
        <xdr:cNvPr id="670" name="テキスト ボックス 669"/>
        <xdr:cNvSpPr txBox="1"/>
      </xdr:nvSpPr>
      <xdr:spPr>
        <a:xfrm>
          <a:off x="15246427" y="1683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16645</xdr:rowOff>
    </xdr:from>
    <xdr:to>
      <xdr:col>21</xdr:col>
      <xdr:colOff>212725</xdr:colOff>
      <xdr:row>97</xdr:row>
      <xdr:rowOff>118245</xdr:rowOff>
    </xdr:to>
    <xdr:sp macro="" textlink="">
      <xdr:nvSpPr>
        <xdr:cNvPr id="671" name="円/楕円 670"/>
        <xdr:cNvSpPr/>
      </xdr:nvSpPr>
      <xdr:spPr>
        <a:xfrm>
          <a:off x="14541500" y="166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134772</xdr:rowOff>
    </xdr:from>
    <xdr:ext cx="534377" cy="259045"/>
    <xdr:sp macro="" textlink="">
      <xdr:nvSpPr>
        <xdr:cNvPr id="672" name="テキスト ボックス 671"/>
        <xdr:cNvSpPr txBox="1"/>
      </xdr:nvSpPr>
      <xdr:spPr>
        <a:xfrm>
          <a:off x="14325111" y="164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77482</xdr:rowOff>
    </xdr:from>
    <xdr:to>
      <xdr:col>20</xdr:col>
      <xdr:colOff>9525</xdr:colOff>
      <xdr:row>98</xdr:row>
      <xdr:rowOff>7632</xdr:rowOff>
    </xdr:to>
    <xdr:sp macro="" textlink="">
      <xdr:nvSpPr>
        <xdr:cNvPr id="673" name="円/楕円 672"/>
        <xdr:cNvSpPr/>
      </xdr:nvSpPr>
      <xdr:spPr>
        <a:xfrm>
          <a:off x="13652500" y="167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170209</xdr:rowOff>
    </xdr:from>
    <xdr:ext cx="534377" cy="259045"/>
    <xdr:sp macro="" textlink="">
      <xdr:nvSpPr>
        <xdr:cNvPr id="674" name="テキスト ボックス 673"/>
        <xdr:cNvSpPr txBox="1"/>
      </xdr:nvSpPr>
      <xdr:spPr>
        <a:xfrm>
          <a:off x="13436111" y="168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33527</xdr:rowOff>
    </xdr:from>
    <xdr:to>
      <xdr:col>18</xdr:col>
      <xdr:colOff>492125</xdr:colOff>
      <xdr:row>97</xdr:row>
      <xdr:rowOff>135127</xdr:rowOff>
    </xdr:to>
    <xdr:sp macro="" textlink="">
      <xdr:nvSpPr>
        <xdr:cNvPr id="675" name="円/楕円 674"/>
        <xdr:cNvSpPr/>
      </xdr:nvSpPr>
      <xdr:spPr>
        <a:xfrm>
          <a:off x="12763500" y="1666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151654</xdr:rowOff>
    </xdr:from>
    <xdr:ext cx="534377" cy="259045"/>
    <xdr:sp macro="" textlink="">
      <xdr:nvSpPr>
        <xdr:cNvPr id="676" name="テキスト ボックス 675"/>
        <xdr:cNvSpPr txBox="1"/>
      </xdr:nvSpPr>
      <xdr:spPr>
        <a:xfrm>
          <a:off x="12547111" y="1643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110363</xdr:rowOff>
    </xdr:from>
    <xdr:to>
      <xdr:col>32</xdr:col>
      <xdr:colOff>187325</xdr:colOff>
      <xdr:row>38</xdr:row>
      <xdr:rowOff>118135</xdr:rowOff>
    </xdr:to>
    <xdr:cxnSp macro="">
      <xdr:nvCxnSpPr>
        <xdr:cNvPr id="705" name="直線コネクタ 704"/>
        <xdr:cNvCxnSpPr/>
      </xdr:nvCxnSpPr>
      <xdr:spPr>
        <a:xfrm flipV="1">
          <a:off x="21323300" y="6625463"/>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78681</xdr:rowOff>
    </xdr:from>
    <xdr:ext cx="378565" cy="259045"/>
    <xdr:sp macro="" textlink="">
      <xdr:nvSpPr>
        <xdr:cNvPr id="706" name="投資及び出資金平均値テキスト"/>
        <xdr:cNvSpPr txBox="1"/>
      </xdr:nvSpPr>
      <xdr:spPr>
        <a:xfrm>
          <a:off x="22212300" y="6593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114554</xdr:rowOff>
    </xdr:from>
    <xdr:to>
      <xdr:col>31</xdr:col>
      <xdr:colOff>34925</xdr:colOff>
      <xdr:row>38</xdr:row>
      <xdr:rowOff>118135</xdr:rowOff>
    </xdr:to>
    <xdr:cxnSp macro="">
      <xdr:nvCxnSpPr>
        <xdr:cNvPr id="708" name="直線コネクタ 707"/>
        <xdr:cNvCxnSpPr/>
      </xdr:nvCxnSpPr>
      <xdr:spPr>
        <a:xfrm>
          <a:off x="20434300" y="6629654"/>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162958</xdr:rowOff>
    </xdr:from>
    <xdr:ext cx="469744" cy="259045"/>
    <xdr:sp macro="" textlink="">
      <xdr:nvSpPr>
        <xdr:cNvPr id="710" name="テキスト ボックス 709"/>
        <xdr:cNvSpPr txBox="1"/>
      </xdr:nvSpPr>
      <xdr:spPr>
        <a:xfrm>
          <a:off x="21088427" y="667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114554</xdr:rowOff>
    </xdr:from>
    <xdr:to>
      <xdr:col>29</xdr:col>
      <xdr:colOff>517525</xdr:colOff>
      <xdr:row>38</xdr:row>
      <xdr:rowOff>124079</xdr:rowOff>
    </xdr:to>
    <xdr:cxnSp macro="">
      <xdr:nvCxnSpPr>
        <xdr:cNvPr id="711" name="直線コネクタ 710"/>
        <xdr:cNvCxnSpPr/>
      </xdr:nvCxnSpPr>
      <xdr:spPr>
        <a:xfrm flipV="1">
          <a:off x="19545300" y="662965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124079</xdr:rowOff>
    </xdr:from>
    <xdr:to>
      <xdr:col>28</xdr:col>
      <xdr:colOff>314325</xdr:colOff>
      <xdr:row>39</xdr:row>
      <xdr:rowOff>42088</xdr:rowOff>
    </xdr:to>
    <xdr:cxnSp macro="">
      <xdr:nvCxnSpPr>
        <xdr:cNvPr id="714" name="直線コネクタ 713"/>
        <xdr:cNvCxnSpPr/>
      </xdr:nvCxnSpPr>
      <xdr:spPr>
        <a:xfrm flipV="1">
          <a:off x="18656300" y="6639179"/>
          <a:ext cx="889000" cy="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59563</xdr:rowOff>
    </xdr:from>
    <xdr:to>
      <xdr:col>32</xdr:col>
      <xdr:colOff>238125</xdr:colOff>
      <xdr:row>38</xdr:row>
      <xdr:rowOff>161163</xdr:rowOff>
    </xdr:to>
    <xdr:sp macro="" textlink="">
      <xdr:nvSpPr>
        <xdr:cNvPr id="724" name="円/楕円 723"/>
        <xdr:cNvSpPr/>
      </xdr:nvSpPr>
      <xdr:spPr>
        <a:xfrm>
          <a:off x="221107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18940</xdr:rowOff>
    </xdr:from>
    <xdr:ext cx="469744" cy="259045"/>
    <xdr:sp macro="" textlink="">
      <xdr:nvSpPr>
        <xdr:cNvPr id="725" name="投資及び出資金該当値テキスト"/>
        <xdr:cNvSpPr txBox="1"/>
      </xdr:nvSpPr>
      <xdr:spPr>
        <a:xfrm>
          <a:off x="22212300" y="636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67335</xdr:rowOff>
    </xdr:from>
    <xdr:to>
      <xdr:col>31</xdr:col>
      <xdr:colOff>85725</xdr:colOff>
      <xdr:row>38</xdr:row>
      <xdr:rowOff>168935</xdr:rowOff>
    </xdr:to>
    <xdr:sp macro="" textlink="">
      <xdr:nvSpPr>
        <xdr:cNvPr id="726" name="円/楕円 725"/>
        <xdr:cNvSpPr/>
      </xdr:nvSpPr>
      <xdr:spPr>
        <a:xfrm>
          <a:off x="21272500" y="65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14012</xdr:rowOff>
    </xdr:from>
    <xdr:ext cx="469744" cy="259045"/>
    <xdr:sp macro="" textlink="">
      <xdr:nvSpPr>
        <xdr:cNvPr id="727" name="テキスト ボックス 726"/>
        <xdr:cNvSpPr txBox="1"/>
      </xdr:nvSpPr>
      <xdr:spPr>
        <a:xfrm>
          <a:off x="21088427" y="63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63754</xdr:rowOff>
    </xdr:from>
    <xdr:to>
      <xdr:col>29</xdr:col>
      <xdr:colOff>568325</xdr:colOff>
      <xdr:row>38</xdr:row>
      <xdr:rowOff>165354</xdr:rowOff>
    </xdr:to>
    <xdr:sp macro="" textlink="">
      <xdr:nvSpPr>
        <xdr:cNvPr id="728" name="円/楕円 727"/>
        <xdr:cNvSpPr/>
      </xdr:nvSpPr>
      <xdr:spPr>
        <a:xfrm>
          <a:off x="20383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156481</xdr:rowOff>
    </xdr:from>
    <xdr:ext cx="469744" cy="259045"/>
    <xdr:sp macro="" textlink="">
      <xdr:nvSpPr>
        <xdr:cNvPr id="729" name="テキスト ボックス 728"/>
        <xdr:cNvSpPr txBox="1"/>
      </xdr:nvSpPr>
      <xdr:spPr>
        <a:xfrm>
          <a:off x="20199427" y="667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73279</xdr:rowOff>
    </xdr:from>
    <xdr:to>
      <xdr:col>28</xdr:col>
      <xdr:colOff>365125</xdr:colOff>
      <xdr:row>39</xdr:row>
      <xdr:rowOff>3429</xdr:rowOff>
    </xdr:to>
    <xdr:sp macro="" textlink="">
      <xdr:nvSpPr>
        <xdr:cNvPr id="730" name="円/楕円 729"/>
        <xdr:cNvSpPr/>
      </xdr:nvSpPr>
      <xdr:spPr>
        <a:xfrm>
          <a:off x="19494500" y="65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166006</xdr:rowOff>
    </xdr:from>
    <xdr:ext cx="469744" cy="259045"/>
    <xdr:sp macro="" textlink="">
      <xdr:nvSpPr>
        <xdr:cNvPr id="731" name="テキスト ボックス 730"/>
        <xdr:cNvSpPr txBox="1"/>
      </xdr:nvSpPr>
      <xdr:spPr>
        <a:xfrm>
          <a:off x="19310427" y="668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162738</xdr:rowOff>
    </xdr:from>
    <xdr:to>
      <xdr:col>27</xdr:col>
      <xdr:colOff>161925</xdr:colOff>
      <xdr:row>39</xdr:row>
      <xdr:rowOff>92888</xdr:rowOff>
    </xdr:to>
    <xdr:sp macro="" textlink="">
      <xdr:nvSpPr>
        <xdr:cNvPr id="732" name="円/楕円 731"/>
        <xdr:cNvSpPr/>
      </xdr:nvSpPr>
      <xdr:spPr>
        <a:xfrm>
          <a:off x="18605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84015</xdr:rowOff>
    </xdr:from>
    <xdr:ext cx="313932" cy="259045"/>
    <xdr:sp macro="" textlink="">
      <xdr:nvSpPr>
        <xdr:cNvPr id="733" name="テキスト ボックス 732"/>
        <xdr:cNvSpPr txBox="1"/>
      </xdr:nvSpPr>
      <xdr:spPr>
        <a:xfrm>
          <a:off x="18499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22657</xdr:rowOff>
    </xdr:from>
    <xdr:to>
      <xdr:col>32</xdr:col>
      <xdr:colOff>187325</xdr:colOff>
      <xdr:row>58</xdr:row>
      <xdr:rowOff>26053</xdr:rowOff>
    </xdr:to>
    <xdr:cxnSp macro="">
      <xdr:nvCxnSpPr>
        <xdr:cNvPr id="764" name="直線コネクタ 763"/>
        <xdr:cNvCxnSpPr/>
      </xdr:nvCxnSpPr>
      <xdr:spPr>
        <a:xfrm flipV="1">
          <a:off x="21323300" y="9966757"/>
          <a:ext cx="8382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5"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26053</xdr:rowOff>
    </xdr:from>
    <xdr:to>
      <xdr:col>31</xdr:col>
      <xdr:colOff>34925</xdr:colOff>
      <xdr:row>58</xdr:row>
      <xdr:rowOff>28992</xdr:rowOff>
    </xdr:to>
    <xdr:cxnSp macro="">
      <xdr:nvCxnSpPr>
        <xdr:cNvPr id="767" name="直線コネクタ 766"/>
        <xdr:cNvCxnSpPr/>
      </xdr:nvCxnSpPr>
      <xdr:spPr>
        <a:xfrm flipV="1">
          <a:off x="20434300" y="997015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162719</xdr:rowOff>
    </xdr:from>
    <xdr:ext cx="469744" cy="259045"/>
    <xdr:sp macro="" textlink="">
      <xdr:nvSpPr>
        <xdr:cNvPr id="769" name="テキスト ボックス 768"/>
        <xdr:cNvSpPr txBox="1"/>
      </xdr:nvSpPr>
      <xdr:spPr>
        <a:xfrm>
          <a:off x="21088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28012</xdr:rowOff>
    </xdr:from>
    <xdr:to>
      <xdr:col>29</xdr:col>
      <xdr:colOff>517525</xdr:colOff>
      <xdr:row>58</xdr:row>
      <xdr:rowOff>28992</xdr:rowOff>
    </xdr:to>
    <xdr:cxnSp macro="">
      <xdr:nvCxnSpPr>
        <xdr:cNvPr id="770" name="直線コネクタ 769"/>
        <xdr:cNvCxnSpPr/>
      </xdr:nvCxnSpPr>
      <xdr:spPr>
        <a:xfrm>
          <a:off x="19545300" y="997211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102107</xdr:rowOff>
    </xdr:from>
    <xdr:ext cx="469744" cy="259045"/>
    <xdr:sp macro="" textlink="">
      <xdr:nvSpPr>
        <xdr:cNvPr id="772" name="テキスト ボックス 771"/>
        <xdr:cNvSpPr txBox="1"/>
      </xdr:nvSpPr>
      <xdr:spPr>
        <a:xfrm>
          <a:off x="20199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28012</xdr:rowOff>
    </xdr:from>
    <xdr:to>
      <xdr:col>28</xdr:col>
      <xdr:colOff>314325</xdr:colOff>
      <xdr:row>58</xdr:row>
      <xdr:rowOff>30397</xdr:rowOff>
    </xdr:to>
    <xdr:cxnSp macro="">
      <xdr:nvCxnSpPr>
        <xdr:cNvPr id="773" name="直線コネクタ 772"/>
        <xdr:cNvCxnSpPr/>
      </xdr:nvCxnSpPr>
      <xdr:spPr>
        <a:xfrm flipV="1">
          <a:off x="18656300" y="9972112"/>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106450</xdr:rowOff>
    </xdr:from>
    <xdr:ext cx="469744" cy="259045"/>
    <xdr:sp macro="" textlink="">
      <xdr:nvSpPr>
        <xdr:cNvPr id="775" name="テキスト ボックス 774"/>
        <xdr:cNvSpPr txBox="1"/>
      </xdr:nvSpPr>
      <xdr:spPr>
        <a:xfrm>
          <a:off x="19310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83525</xdr:rowOff>
    </xdr:from>
    <xdr:ext cx="469744" cy="259045"/>
    <xdr:sp macro="" textlink="">
      <xdr:nvSpPr>
        <xdr:cNvPr id="777" name="テキスト ボックス 776"/>
        <xdr:cNvSpPr txBox="1"/>
      </xdr:nvSpPr>
      <xdr:spPr>
        <a:xfrm>
          <a:off x="18421427" y="100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143307</xdr:rowOff>
    </xdr:from>
    <xdr:to>
      <xdr:col>32</xdr:col>
      <xdr:colOff>238125</xdr:colOff>
      <xdr:row>58</xdr:row>
      <xdr:rowOff>73457</xdr:rowOff>
    </xdr:to>
    <xdr:sp macro="" textlink="">
      <xdr:nvSpPr>
        <xdr:cNvPr id="783" name="円/楕円 782"/>
        <xdr:cNvSpPr/>
      </xdr:nvSpPr>
      <xdr:spPr>
        <a:xfrm>
          <a:off x="22110700" y="99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166184</xdr:rowOff>
    </xdr:from>
    <xdr:ext cx="469744" cy="259045"/>
    <xdr:sp macro="" textlink="">
      <xdr:nvSpPr>
        <xdr:cNvPr id="784" name="貸付金該当値テキスト"/>
        <xdr:cNvSpPr txBox="1"/>
      </xdr:nvSpPr>
      <xdr:spPr>
        <a:xfrm>
          <a:off x="22212300" y="97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146703</xdr:rowOff>
    </xdr:from>
    <xdr:to>
      <xdr:col>31</xdr:col>
      <xdr:colOff>85725</xdr:colOff>
      <xdr:row>58</xdr:row>
      <xdr:rowOff>76853</xdr:rowOff>
    </xdr:to>
    <xdr:sp macro="" textlink="">
      <xdr:nvSpPr>
        <xdr:cNvPr id="785" name="円/楕円 784"/>
        <xdr:cNvSpPr/>
      </xdr:nvSpPr>
      <xdr:spPr>
        <a:xfrm>
          <a:off x="21272500" y="99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93380</xdr:rowOff>
    </xdr:from>
    <xdr:ext cx="469744" cy="259045"/>
    <xdr:sp macro="" textlink="">
      <xdr:nvSpPr>
        <xdr:cNvPr id="786" name="テキスト ボックス 785"/>
        <xdr:cNvSpPr txBox="1"/>
      </xdr:nvSpPr>
      <xdr:spPr>
        <a:xfrm>
          <a:off x="21088427" y="96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149642</xdr:rowOff>
    </xdr:from>
    <xdr:to>
      <xdr:col>29</xdr:col>
      <xdr:colOff>568325</xdr:colOff>
      <xdr:row>58</xdr:row>
      <xdr:rowOff>79792</xdr:rowOff>
    </xdr:to>
    <xdr:sp macro="" textlink="">
      <xdr:nvSpPr>
        <xdr:cNvPr id="787" name="円/楕円 786"/>
        <xdr:cNvSpPr/>
      </xdr:nvSpPr>
      <xdr:spPr>
        <a:xfrm>
          <a:off x="20383500" y="99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96319</xdr:rowOff>
    </xdr:from>
    <xdr:ext cx="469744" cy="259045"/>
    <xdr:sp macro="" textlink="">
      <xdr:nvSpPr>
        <xdr:cNvPr id="788" name="テキスト ボックス 787"/>
        <xdr:cNvSpPr txBox="1"/>
      </xdr:nvSpPr>
      <xdr:spPr>
        <a:xfrm>
          <a:off x="20199427" y="969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148662</xdr:rowOff>
    </xdr:from>
    <xdr:to>
      <xdr:col>28</xdr:col>
      <xdr:colOff>365125</xdr:colOff>
      <xdr:row>58</xdr:row>
      <xdr:rowOff>78812</xdr:rowOff>
    </xdr:to>
    <xdr:sp macro="" textlink="">
      <xdr:nvSpPr>
        <xdr:cNvPr id="789" name="円/楕円 788"/>
        <xdr:cNvSpPr/>
      </xdr:nvSpPr>
      <xdr:spPr>
        <a:xfrm>
          <a:off x="19494500" y="99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95339</xdr:rowOff>
    </xdr:from>
    <xdr:ext cx="469744" cy="259045"/>
    <xdr:sp macro="" textlink="">
      <xdr:nvSpPr>
        <xdr:cNvPr id="790" name="テキスト ボックス 789"/>
        <xdr:cNvSpPr txBox="1"/>
      </xdr:nvSpPr>
      <xdr:spPr>
        <a:xfrm>
          <a:off x="19310427" y="96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151047</xdr:rowOff>
    </xdr:from>
    <xdr:to>
      <xdr:col>27</xdr:col>
      <xdr:colOff>161925</xdr:colOff>
      <xdr:row>58</xdr:row>
      <xdr:rowOff>81197</xdr:rowOff>
    </xdr:to>
    <xdr:sp macro="" textlink="">
      <xdr:nvSpPr>
        <xdr:cNvPr id="791" name="円/楕円 790"/>
        <xdr:cNvSpPr/>
      </xdr:nvSpPr>
      <xdr:spPr>
        <a:xfrm>
          <a:off x="18605500" y="99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97724</xdr:rowOff>
    </xdr:from>
    <xdr:ext cx="469744" cy="259045"/>
    <xdr:sp macro="" textlink="">
      <xdr:nvSpPr>
        <xdr:cNvPr id="792" name="テキスト ボックス 791"/>
        <xdr:cNvSpPr txBox="1"/>
      </xdr:nvSpPr>
      <xdr:spPr>
        <a:xfrm>
          <a:off x="18421427" y="969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10266</xdr:rowOff>
    </xdr:from>
    <xdr:to>
      <xdr:col>32</xdr:col>
      <xdr:colOff>187325</xdr:colOff>
      <xdr:row>77</xdr:row>
      <xdr:rowOff>34217</xdr:rowOff>
    </xdr:to>
    <xdr:cxnSp macro="">
      <xdr:nvCxnSpPr>
        <xdr:cNvPr id="821" name="直線コネクタ 820"/>
        <xdr:cNvCxnSpPr/>
      </xdr:nvCxnSpPr>
      <xdr:spPr>
        <a:xfrm flipV="1">
          <a:off x="21323300" y="13211916"/>
          <a:ext cx="838200" cy="2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34217</xdr:rowOff>
    </xdr:from>
    <xdr:to>
      <xdr:col>31</xdr:col>
      <xdr:colOff>34925</xdr:colOff>
      <xdr:row>77</xdr:row>
      <xdr:rowOff>61116</xdr:rowOff>
    </xdr:to>
    <xdr:cxnSp macro="">
      <xdr:nvCxnSpPr>
        <xdr:cNvPr id="824" name="直線コネクタ 823"/>
        <xdr:cNvCxnSpPr/>
      </xdr:nvCxnSpPr>
      <xdr:spPr>
        <a:xfrm flipV="1">
          <a:off x="20434300" y="13235867"/>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54615</xdr:rowOff>
    </xdr:from>
    <xdr:to>
      <xdr:col>29</xdr:col>
      <xdr:colOff>517525</xdr:colOff>
      <xdr:row>77</xdr:row>
      <xdr:rowOff>61116</xdr:rowOff>
    </xdr:to>
    <xdr:cxnSp macro="">
      <xdr:nvCxnSpPr>
        <xdr:cNvPr id="827" name="直線コネクタ 826"/>
        <xdr:cNvCxnSpPr/>
      </xdr:nvCxnSpPr>
      <xdr:spPr>
        <a:xfrm>
          <a:off x="19545300" y="13256265"/>
          <a:ext cx="889000" cy="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151450</xdr:rowOff>
    </xdr:from>
    <xdr:to>
      <xdr:col>28</xdr:col>
      <xdr:colOff>314325</xdr:colOff>
      <xdr:row>77</xdr:row>
      <xdr:rowOff>54615</xdr:rowOff>
    </xdr:to>
    <xdr:cxnSp macro="">
      <xdr:nvCxnSpPr>
        <xdr:cNvPr id="830" name="直線コネクタ 829"/>
        <xdr:cNvCxnSpPr/>
      </xdr:nvCxnSpPr>
      <xdr:spPr>
        <a:xfrm>
          <a:off x="18656300" y="13181650"/>
          <a:ext cx="889000" cy="7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4" name="テキスト ボックス 833"/>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130916</xdr:rowOff>
    </xdr:from>
    <xdr:to>
      <xdr:col>32</xdr:col>
      <xdr:colOff>238125</xdr:colOff>
      <xdr:row>77</xdr:row>
      <xdr:rowOff>61066</xdr:rowOff>
    </xdr:to>
    <xdr:sp macro="" textlink="">
      <xdr:nvSpPr>
        <xdr:cNvPr id="840" name="円/楕円 839"/>
        <xdr:cNvSpPr/>
      </xdr:nvSpPr>
      <xdr:spPr>
        <a:xfrm>
          <a:off x="22110700" y="131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153793</xdr:rowOff>
    </xdr:from>
    <xdr:ext cx="534377" cy="259045"/>
    <xdr:sp macro="" textlink="">
      <xdr:nvSpPr>
        <xdr:cNvPr id="841" name="繰出金該当値テキスト"/>
        <xdr:cNvSpPr txBox="1"/>
      </xdr:nvSpPr>
      <xdr:spPr>
        <a:xfrm>
          <a:off x="22212300" y="1301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49,486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154867</xdr:rowOff>
    </xdr:from>
    <xdr:to>
      <xdr:col>31</xdr:col>
      <xdr:colOff>85725</xdr:colOff>
      <xdr:row>77</xdr:row>
      <xdr:rowOff>85017</xdr:rowOff>
    </xdr:to>
    <xdr:sp macro="" textlink="">
      <xdr:nvSpPr>
        <xdr:cNvPr id="842" name="円/楕円 841"/>
        <xdr:cNvSpPr/>
      </xdr:nvSpPr>
      <xdr:spPr>
        <a:xfrm>
          <a:off x="21272500" y="131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101544</xdr:rowOff>
    </xdr:from>
    <xdr:ext cx="534377" cy="259045"/>
    <xdr:sp macro="" textlink="">
      <xdr:nvSpPr>
        <xdr:cNvPr id="843" name="テキスト ボックス 842"/>
        <xdr:cNvSpPr txBox="1"/>
      </xdr:nvSpPr>
      <xdr:spPr>
        <a:xfrm>
          <a:off x="21056111" y="1296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10316</xdr:rowOff>
    </xdr:from>
    <xdr:to>
      <xdr:col>29</xdr:col>
      <xdr:colOff>568325</xdr:colOff>
      <xdr:row>77</xdr:row>
      <xdr:rowOff>111916</xdr:rowOff>
    </xdr:to>
    <xdr:sp macro="" textlink="">
      <xdr:nvSpPr>
        <xdr:cNvPr id="844" name="円/楕円 843"/>
        <xdr:cNvSpPr/>
      </xdr:nvSpPr>
      <xdr:spPr>
        <a:xfrm>
          <a:off x="20383500" y="132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128443</xdr:rowOff>
    </xdr:from>
    <xdr:ext cx="534377" cy="259045"/>
    <xdr:sp macro="" textlink="">
      <xdr:nvSpPr>
        <xdr:cNvPr id="845" name="テキスト ボックス 844"/>
        <xdr:cNvSpPr txBox="1"/>
      </xdr:nvSpPr>
      <xdr:spPr>
        <a:xfrm>
          <a:off x="20167111" y="1298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3815</xdr:rowOff>
    </xdr:from>
    <xdr:to>
      <xdr:col>28</xdr:col>
      <xdr:colOff>365125</xdr:colOff>
      <xdr:row>77</xdr:row>
      <xdr:rowOff>105415</xdr:rowOff>
    </xdr:to>
    <xdr:sp macro="" textlink="">
      <xdr:nvSpPr>
        <xdr:cNvPr id="846" name="円/楕円 845"/>
        <xdr:cNvSpPr/>
      </xdr:nvSpPr>
      <xdr:spPr>
        <a:xfrm>
          <a:off x="19494500" y="132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121942</xdr:rowOff>
    </xdr:from>
    <xdr:ext cx="534377" cy="259045"/>
    <xdr:sp macro="" textlink="">
      <xdr:nvSpPr>
        <xdr:cNvPr id="847" name="テキスト ボックス 846"/>
        <xdr:cNvSpPr txBox="1"/>
      </xdr:nvSpPr>
      <xdr:spPr>
        <a:xfrm>
          <a:off x="19278111" y="129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100650</xdr:rowOff>
    </xdr:from>
    <xdr:to>
      <xdr:col>27</xdr:col>
      <xdr:colOff>161925</xdr:colOff>
      <xdr:row>77</xdr:row>
      <xdr:rowOff>30800</xdr:rowOff>
    </xdr:to>
    <xdr:sp macro="" textlink="">
      <xdr:nvSpPr>
        <xdr:cNvPr id="848" name="円/楕円 847"/>
        <xdr:cNvSpPr/>
      </xdr:nvSpPr>
      <xdr:spPr>
        <a:xfrm>
          <a:off x="18605500" y="131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47327</xdr:rowOff>
    </xdr:from>
    <xdr:ext cx="534377" cy="259045"/>
    <xdr:sp macro="" textlink="">
      <xdr:nvSpPr>
        <xdr:cNvPr id="849" name="テキスト ボックス 848"/>
        <xdr:cNvSpPr txBox="1"/>
      </xdr:nvSpPr>
      <xdr:spPr>
        <a:xfrm>
          <a:off x="18389111" y="129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歳出決算総額は２７，９００，５３４千円で、住民一人当たり４９６，５７４円となっている。</a:t>
          </a:r>
        </a:p>
        <a:p>
          <a:r>
            <a:rPr kumimoji="1" lang="ja-JP" altLang="en-US" sz="1300">
              <a:latin typeface="ＭＳ Ｐゴシック"/>
            </a:rPr>
            <a:t>物件費については平成２６年度及び平成２７年度において増加が続いている。これは民間活力の導入による指定管理者制度の導入、業務外部委託の推進等によるもので、減少は今後も見込めない状況にある。</a:t>
          </a:r>
          <a:endParaRPr lang="ja-JP" altLang="ja-JP" sz="1400">
            <a:effectLst/>
          </a:endParaRPr>
        </a:p>
        <a:p>
          <a:r>
            <a:rPr kumimoji="1" lang="ja-JP" altLang="en-US" sz="1300">
              <a:latin typeface="ＭＳ Ｐゴシック"/>
            </a:rPr>
            <a:t>平成２７年度決算で特徴的なものは普通建設事業費（うち更新整備）の増加であり、これは平成２６年度より始まった庁舎整備事業費等によるものである。</a:t>
          </a:r>
        </a:p>
        <a:p>
          <a:r>
            <a:rPr kumimoji="1" lang="ja-JP" altLang="en-US" sz="1300">
              <a:latin typeface="ＭＳ Ｐゴシック"/>
            </a:rPr>
            <a:t>庁舎整備事業費等一時的な要因があるものの、今後老朽化している公共施設・インフラの維持・更新等にかかる経費の増が見込まれるため、公共施設等総合管理計画に基づき、財政負担の軽減・平準化を図っていくこととし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56,186
56,010
426.95
28,976,882
27,900,534
876,649
15,919,529
30,186,312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24486</xdr:rowOff>
    </xdr:from>
    <xdr:to>
      <xdr:col>6</xdr:col>
      <xdr:colOff>511175</xdr:colOff>
      <xdr:row>32</xdr:row>
      <xdr:rowOff>87579</xdr:rowOff>
    </xdr:to>
    <xdr:cxnSp macro="">
      <xdr:nvCxnSpPr>
        <xdr:cNvPr id="59" name="直線コネクタ 58"/>
        <xdr:cNvCxnSpPr/>
      </xdr:nvCxnSpPr>
      <xdr:spPr>
        <a:xfrm flipV="1">
          <a:off x="3797300" y="5510886"/>
          <a:ext cx="8382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56032</xdr:rowOff>
    </xdr:from>
    <xdr:to>
      <xdr:col>5</xdr:col>
      <xdr:colOff>358775</xdr:colOff>
      <xdr:row>32</xdr:row>
      <xdr:rowOff>87579</xdr:rowOff>
    </xdr:to>
    <xdr:cxnSp macro="">
      <xdr:nvCxnSpPr>
        <xdr:cNvPr id="62" name="直線コネクタ 61"/>
        <xdr:cNvCxnSpPr/>
      </xdr:nvCxnSpPr>
      <xdr:spPr>
        <a:xfrm>
          <a:off x="2908300" y="5542432"/>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166675</xdr:rowOff>
    </xdr:from>
    <xdr:to>
      <xdr:col>4</xdr:col>
      <xdr:colOff>155575</xdr:colOff>
      <xdr:row>32</xdr:row>
      <xdr:rowOff>56032</xdr:rowOff>
    </xdr:to>
    <xdr:cxnSp macro="">
      <xdr:nvCxnSpPr>
        <xdr:cNvPr id="65" name="直線コネクタ 64"/>
        <xdr:cNvCxnSpPr/>
      </xdr:nvCxnSpPr>
      <xdr:spPr>
        <a:xfrm>
          <a:off x="2019300" y="5481625"/>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104953</xdr:rowOff>
    </xdr:from>
    <xdr:to>
      <xdr:col>2</xdr:col>
      <xdr:colOff>638175</xdr:colOff>
      <xdr:row>31</xdr:row>
      <xdr:rowOff>166675</xdr:rowOff>
    </xdr:to>
    <xdr:cxnSp macro="">
      <xdr:nvCxnSpPr>
        <xdr:cNvPr id="68" name="直線コネクタ 67"/>
        <xdr:cNvCxnSpPr/>
      </xdr:nvCxnSpPr>
      <xdr:spPr>
        <a:xfrm>
          <a:off x="1130300" y="5248453"/>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145136</xdr:rowOff>
    </xdr:from>
    <xdr:to>
      <xdr:col>6</xdr:col>
      <xdr:colOff>561975</xdr:colOff>
      <xdr:row>32</xdr:row>
      <xdr:rowOff>75286</xdr:rowOff>
    </xdr:to>
    <xdr:sp macro="" textlink="">
      <xdr:nvSpPr>
        <xdr:cNvPr id="78" name="円/楕円 77"/>
        <xdr:cNvSpPr/>
      </xdr:nvSpPr>
      <xdr:spPr>
        <a:xfrm>
          <a:off x="4584700" y="5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168013</xdr:rowOff>
    </xdr:from>
    <xdr:ext cx="469744" cy="259045"/>
    <xdr:sp macro="" textlink="">
      <xdr:nvSpPr>
        <xdr:cNvPr id="79" name="議会費該当値テキスト"/>
        <xdr:cNvSpPr txBox="1"/>
      </xdr:nvSpPr>
      <xdr:spPr>
        <a:xfrm>
          <a:off x="4686300" y="531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36779</xdr:rowOff>
    </xdr:from>
    <xdr:to>
      <xdr:col>5</xdr:col>
      <xdr:colOff>409575</xdr:colOff>
      <xdr:row>32</xdr:row>
      <xdr:rowOff>138379</xdr:rowOff>
    </xdr:to>
    <xdr:sp macro="" textlink="">
      <xdr:nvSpPr>
        <xdr:cNvPr id="80" name="円/楕円 79"/>
        <xdr:cNvSpPr/>
      </xdr:nvSpPr>
      <xdr:spPr>
        <a:xfrm>
          <a:off x="3746500" y="55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154906</xdr:rowOff>
    </xdr:from>
    <xdr:ext cx="469744" cy="259045"/>
    <xdr:sp macro="" textlink="">
      <xdr:nvSpPr>
        <xdr:cNvPr id="81" name="テキスト ボックス 80"/>
        <xdr:cNvSpPr txBox="1"/>
      </xdr:nvSpPr>
      <xdr:spPr>
        <a:xfrm>
          <a:off x="3562427" y="529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5232</xdr:rowOff>
    </xdr:from>
    <xdr:to>
      <xdr:col>4</xdr:col>
      <xdr:colOff>206375</xdr:colOff>
      <xdr:row>32</xdr:row>
      <xdr:rowOff>106832</xdr:rowOff>
    </xdr:to>
    <xdr:sp macro="" textlink="">
      <xdr:nvSpPr>
        <xdr:cNvPr id="82" name="円/楕円 81"/>
        <xdr:cNvSpPr/>
      </xdr:nvSpPr>
      <xdr:spPr>
        <a:xfrm>
          <a:off x="2857500" y="54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123359</xdr:rowOff>
    </xdr:from>
    <xdr:ext cx="469744" cy="259045"/>
    <xdr:sp macro="" textlink="">
      <xdr:nvSpPr>
        <xdr:cNvPr id="83" name="テキスト ボックス 82"/>
        <xdr:cNvSpPr txBox="1"/>
      </xdr:nvSpPr>
      <xdr:spPr>
        <a:xfrm>
          <a:off x="2673427" y="526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115875</xdr:rowOff>
    </xdr:from>
    <xdr:to>
      <xdr:col>3</xdr:col>
      <xdr:colOff>3175</xdr:colOff>
      <xdr:row>32</xdr:row>
      <xdr:rowOff>46025</xdr:rowOff>
    </xdr:to>
    <xdr:sp macro="" textlink="">
      <xdr:nvSpPr>
        <xdr:cNvPr id="84" name="円/楕円 83"/>
        <xdr:cNvSpPr/>
      </xdr:nvSpPr>
      <xdr:spPr>
        <a:xfrm>
          <a:off x="1968500" y="54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62552</xdr:rowOff>
    </xdr:from>
    <xdr:ext cx="469744" cy="259045"/>
    <xdr:sp macro="" textlink="">
      <xdr:nvSpPr>
        <xdr:cNvPr id="85" name="テキスト ボックス 84"/>
        <xdr:cNvSpPr txBox="1"/>
      </xdr:nvSpPr>
      <xdr:spPr>
        <a:xfrm>
          <a:off x="1784427" y="520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54153</xdr:rowOff>
    </xdr:from>
    <xdr:to>
      <xdr:col>1</xdr:col>
      <xdr:colOff>485775</xdr:colOff>
      <xdr:row>30</xdr:row>
      <xdr:rowOff>155753</xdr:rowOff>
    </xdr:to>
    <xdr:sp macro="" textlink="">
      <xdr:nvSpPr>
        <xdr:cNvPr id="86" name="円/楕円 85"/>
        <xdr:cNvSpPr/>
      </xdr:nvSpPr>
      <xdr:spPr>
        <a:xfrm>
          <a:off x="1079500" y="51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830</xdr:rowOff>
    </xdr:from>
    <xdr:ext cx="469744" cy="259045"/>
    <xdr:sp macro="" textlink="">
      <xdr:nvSpPr>
        <xdr:cNvPr id="87" name="テキスト ボックス 86"/>
        <xdr:cNvSpPr txBox="1"/>
      </xdr:nvSpPr>
      <xdr:spPr>
        <a:xfrm>
          <a:off x="895427" y="497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110270</xdr:rowOff>
    </xdr:from>
    <xdr:to>
      <xdr:col>6</xdr:col>
      <xdr:colOff>511175</xdr:colOff>
      <xdr:row>57</xdr:row>
      <xdr:rowOff>96330</xdr:rowOff>
    </xdr:to>
    <xdr:cxnSp macro="">
      <xdr:nvCxnSpPr>
        <xdr:cNvPr id="114" name="直線コネクタ 113"/>
        <xdr:cNvCxnSpPr/>
      </xdr:nvCxnSpPr>
      <xdr:spPr>
        <a:xfrm flipV="1">
          <a:off x="3797300" y="9711470"/>
          <a:ext cx="838200" cy="1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169671</xdr:rowOff>
    </xdr:from>
    <xdr:ext cx="534377" cy="259045"/>
    <xdr:sp macro="" textlink="">
      <xdr:nvSpPr>
        <xdr:cNvPr id="115" name="総務費平均値テキスト"/>
        <xdr:cNvSpPr txBox="1"/>
      </xdr:nvSpPr>
      <xdr:spPr>
        <a:xfrm>
          <a:off x="4686300" y="977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40877</xdr:rowOff>
    </xdr:from>
    <xdr:to>
      <xdr:col>5</xdr:col>
      <xdr:colOff>358775</xdr:colOff>
      <xdr:row>57</xdr:row>
      <xdr:rowOff>96330</xdr:rowOff>
    </xdr:to>
    <xdr:cxnSp macro="">
      <xdr:nvCxnSpPr>
        <xdr:cNvPr id="117" name="直線コネクタ 116"/>
        <xdr:cNvCxnSpPr/>
      </xdr:nvCxnSpPr>
      <xdr:spPr>
        <a:xfrm>
          <a:off x="2908300" y="9813527"/>
          <a:ext cx="889000" cy="5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40877</xdr:rowOff>
    </xdr:from>
    <xdr:to>
      <xdr:col>4</xdr:col>
      <xdr:colOff>155575</xdr:colOff>
      <xdr:row>57</xdr:row>
      <xdr:rowOff>99046</xdr:rowOff>
    </xdr:to>
    <xdr:cxnSp macro="">
      <xdr:nvCxnSpPr>
        <xdr:cNvPr id="120" name="直線コネクタ 119"/>
        <xdr:cNvCxnSpPr/>
      </xdr:nvCxnSpPr>
      <xdr:spPr>
        <a:xfrm flipV="1">
          <a:off x="2019300" y="9813527"/>
          <a:ext cx="889000" cy="5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88557</xdr:rowOff>
    </xdr:from>
    <xdr:to>
      <xdr:col>2</xdr:col>
      <xdr:colOff>638175</xdr:colOff>
      <xdr:row>57</xdr:row>
      <xdr:rowOff>99046</xdr:rowOff>
    </xdr:to>
    <xdr:cxnSp macro="">
      <xdr:nvCxnSpPr>
        <xdr:cNvPr id="123" name="直線コネクタ 122"/>
        <xdr:cNvCxnSpPr/>
      </xdr:nvCxnSpPr>
      <xdr:spPr>
        <a:xfrm>
          <a:off x="1130300" y="9861207"/>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59470</xdr:rowOff>
    </xdr:from>
    <xdr:to>
      <xdr:col>6</xdr:col>
      <xdr:colOff>561975</xdr:colOff>
      <xdr:row>56</xdr:row>
      <xdr:rowOff>161070</xdr:rowOff>
    </xdr:to>
    <xdr:sp macro="" textlink="">
      <xdr:nvSpPr>
        <xdr:cNvPr id="133" name="円/楕円 132"/>
        <xdr:cNvSpPr/>
      </xdr:nvSpPr>
      <xdr:spPr>
        <a:xfrm>
          <a:off x="4584700" y="96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82347</xdr:rowOff>
    </xdr:from>
    <xdr:ext cx="534377" cy="259045"/>
    <xdr:sp macro="" textlink="">
      <xdr:nvSpPr>
        <xdr:cNvPr id="134" name="総務費該当値テキスト"/>
        <xdr:cNvSpPr txBox="1"/>
      </xdr:nvSpPr>
      <xdr:spPr>
        <a:xfrm>
          <a:off x="4686300" y="951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45530</xdr:rowOff>
    </xdr:from>
    <xdr:to>
      <xdr:col>5</xdr:col>
      <xdr:colOff>409575</xdr:colOff>
      <xdr:row>57</xdr:row>
      <xdr:rowOff>147130</xdr:rowOff>
    </xdr:to>
    <xdr:sp macro="" textlink="">
      <xdr:nvSpPr>
        <xdr:cNvPr id="135" name="円/楕円 134"/>
        <xdr:cNvSpPr/>
      </xdr:nvSpPr>
      <xdr:spPr>
        <a:xfrm>
          <a:off x="3746500" y="981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138257</xdr:rowOff>
    </xdr:from>
    <xdr:ext cx="534377" cy="259045"/>
    <xdr:sp macro="" textlink="">
      <xdr:nvSpPr>
        <xdr:cNvPr id="136" name="テキスト ボックス 135"/>
        <xdr:cNvSpPr txBox="1"/>
      </xdr:nvSpPr>
      <xdr:spPr>
        <a:xfrm>
          <a:off x="3530111" y="991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161527</xdr:rowOff>
    </xdr:from>
    <xdr:to>
      <xdr:col>4</xdr:col>
      <xdr:colOff>206375</xdr:colOff>
      <xdr:row>57</xdr:row>
      <xdr:rowOff>91677</xdr:rowOff>
    </xdr:to>
    <xdr:sp macro="" textlink="">
      <xdr:nvSpPr>
        <xdr:cNvPr id="137" name="円/楕円 136"/>
        <xdr:cNvSpPr/>
      </xdr:nvSpPr>
      <xdr:spPr>
        <a:xfrm>
          <a:off x="2857500" y="97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82804</xdr:rowOff>
    </xdr:from>
    <xdr:ext cx="534377" cy="259045"/>
    <xdr:sp macro="" textlink="">
      <xdr:nvSpPr>
        <xdr:cNvPr id="138" name="テキスト ボックス 137"/>
        <xdr:cNvSpPr txBox="1"/>
      </xdr:nvSpPr>
      <xdr:spPr>
        <a:xfrm>
          <a:off x="2641111" y="98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48246</xdr:rowOff>
    </xdr:from>
    <xdr:to>
      <xdr:col>3</xdr:col>
      <xdr:colOff>3175</xdr:colOff>
      <xdr:row>57</xdr:row>
      <xdr:rowOff>149846</xdr:rowOff>
    </xdr:to>
    <xdr:sp macro="" textlink="">
      <xdr:nvSpPr>
        <xdr:cNvPr id="139" name="円/楕円 138"/>
        <xdr:cNvSpPr/>
      </xdr:nvSpPr>
      <xdr:spPr>
        <a:xfrm>
          <a:off x="1968500" y="98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140973</xdr:rowOff>
    </xdr:from>
    <xdr:ext cx="534377" cy="259045"/>
    <xdr:sp macro="" textlink="">
      <xdr:nvSpPr>
        <xdr:cNvPr id="140" name="テキスト ボックス 139"/>
        <xdr:cNvSpPr txBox="1"/>
      </xdr:nvSpPr>
      <xdr:spPr>
        <a:xfrm>
          <a:off x="1752111" y="991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37757</xdr:rowOff>
    </xdr:from>
    <xdr:to>
      <xdr:col>1</xdr:col>
      <xdr:colOff>485775</xdr:colOff>
      <xdr:row>57</xdr:row>
      <xdr:rowOff>139357</xdr:rowOff>
    </xdr:to>
    <xdr:sp macro="" textlink="">
      <xdr:nvSpPr>
        <xdr:cNvPr id="141" name="円/楕円 140"/>
        <xdr:cNvSpPr/>
      </xdr:nvSpPr>
      <xdr:spPr>
        <a:xfrm>
          <a:off x="1079500" y="98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130484</xdr:rowOff>
    </xdr:from>
    <xdr:ext cx="534377" cy="259045"/>
    <xdr:sp macro="" textlink="">
      <xdr:nvSpPr>
        <xdr:cNvPr id="142" name="テキスト ボックス 141"/>
        <xdr:cNvSpPr txBox="1"/>
      </xdr:nvSpPr>
      <xdr:spPr>
        <a:xfrm>
          <a:off x="863111" y="99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57658</xdr:rowOff>
    </xdr:from>
    <xdr:to>
      <xdr:col>6</xdr:col>
      <xdr:colOff>511175</xdr:colOff>
      <xdr:row>73</xdr:row>
      <xdr:rowOff>134163</xdr:rowOff>
    </xdr:to>
    <xdr:cxnSp macro="">
      <xdr:nvCxnSpPr>
        <xdr:cNvPr id="172" name="直線コネクタ 171"/>
        <xdr:cNvCxnSpPr/>
      </xdr:nvCxnSpPr>
      <xdr:spPr>
        <a:xfrm flipV="1">
          <a:off x="3797300" y="12573508"/>
          <a:ext cx="838200" cy="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134163</xdr:rowOff>
    </xdr:from>
    <xdr:to>
      <xdr:col>5</xdr:col>
      <xdr:colOff>358775</xdr:colOff>
      <xdr:row>74</xdr:row>
      <xdr:rowOff>53111</xdr:rowOff>
    </xdr:to>
    <xdr:cxnSp macro="">
      <xdr:nvCxnSpPr>
        <xdr:cNvPr id="175" name="直線コネクタ 174"/>
        <xdr:cNvCxnSpPr/>
      </xdr:nvCxnSpPr>
      <xdr:spPr>
        <a:xfrm flipV="1">
          <a:off x="2908300" y="12650013"/>
          <a:ext cx="889000" cy="9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53111</xdr:rowOff>
    </xdr:from>
    <xdr:to>
      <xdr:col>4</xdr:col>
      <xdr:colOff>155575</xdr:colOff>
      <xdr:row>74</xdr:row>
      <xdr:rowOff>108229</xdr:rowOff>
    </xdr:to>
    <xdr:cxnSp macro="">
      <xdr:nvCxnSpPr>
        <xdr:cNvPr id="178" name="直線コネクタ 177"/>
        <xdr:cNvCxnSpPr/>
      </xdr:nvCxnSpPr>
      <xdr:spPr>
        <a:xfrm flipV="1">
          <a:off x="2019300" y="12740411"/>
          <a:ext cx="8890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70307</xdr:rowOff>
    </xdr:from>
    <xdr:to>
      <xdr:col>2</xdr:col>
      <xdr:colOff>638175</xdr:colOff>
      <xdr:row>74</xdr:row>
      <xdr:rowOff>108229</xdr:rowOff>
    </xdr:to>
    <xdr:cxnSp macro="">
      <xdr:nvCxnSpPr>
        <xdr:cNvPr id="181" name="直線コネクタ 180"/>
        <xdr:cNvCxnSpPr/>
      </xdr:nvCxnSpPr>
      <xdr:spPr>
        <a:xfrm>
          <a:off x="1130300" y="12757607"/>
          <a:ext cx="889000" cy="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6858</xdr:rowOff>
    </xdr:from>
    <xdr:to>
      <xdr:col>6</xdr:col>
      <xdr:colOff>561975</xdr:colOff>
      <xdr:row>73</xdr:row>
      <xdr:rowOff>108458</xdr:rowOff>
    </xdr:to>
    <xdr:sp macro="" textlink="">
      <xdr:nvSpPr>
        <xdr:cNvPr id="191" name="円/楕円 190"/>
        <xdr:cNvSpPr/>
      </xdr:nvSpPr>
      <xdr:spPr>
        <a:xfrm>
          <a:off x="4584700" y="125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29735</xdr:rowOff>
    </xdr:from>
    <xdr:ext cx="599010" cy="259045"/>
    <xdr:sp macro="" textlink="">
      <xdr:nvSpPr>
        <xdr:cNvPr id="192" name="民生費該当値テキスト"/>
        <xdr:cNvSpPr txBox="1"/>
      </xdr:nvSpPr>
      <xdr:spPr>
        <a:xfrm>
          <a:off x="4686300" y="1237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169,960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83363</xdr:rowOff>
    </xdr:from>
    <xdr:to>
      <xdr:col>5</xdr:col>
      <xdr:colOff>409575</xdr:colOff>
      <xdr:row>74</xdr:row>
      <xdr:rowOff>13513</xdr:rowOff>
    </xdr:to>
    <xdr:sp macro="" textlink="">
      <xdr:nvSpPr>
        <xdr:cNvPr id="193" name="円/楕円 192"/>
        <xdr:cNvSpPr/>
      </xdr:nvSpPr>
      <xdr:spPr>
        <a:xfrm>
          <a:off x="3746500" y="125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30040</xdr:rowOff>
    </xdr:from>
    <xdr:ext cx="599010" cy="259045"/>
    <xdr:sp macro="" textlink="">
      <xdr:nvSpPr>
        <xdr:cNvPr id="194" name="テキスト ボックス 193"/>
        <xdr:cNvSpPr txBox="1"/>
      </xdr:nvSpPr>
      <xdr:spPr>
        <a:xfrm>
          <a:off x="3497794" y="1237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163,936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2311</xdr:rowOff>
    </xdr:from>
    <xdr:to>
      <xdr:col>4</xdr:col>
      <xdr:colOff>206375</xdr:colOff>
      <xdr:row>74</xdr:row>
      <xdr:rowOff>103911</xdr:rowOff>
    </xdr:to>
    <xdr:sp macro="" textlink="">
      <xdr:nvSpPr>
        <xdr:cNvPr id="195" name="円/楕円 194"/>
        <xdr:cNvSpPr/>
      </xdr:nvSpPr>
      <xdr:spPr>
        <a:xfrm>
          <a:off x="2857500" y="126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120438</xdr:rowOff>
    </xdr:from>
    <xdr:ext cx="599010" cy="259045"/>
    <xdr:sp macro="" textlink="">
      <xdr:nvSpPr>
        <xdr:cNvPr id="196" name="テキスト ボックス 195"/>
        <xdr:cNvSpPr txBox="1"/>
      </xdr:nvSpPr>
      <xdr:spPr>
        <a:xfrm>
          <a:off x="2608794" y="1246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156,818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57429</xdr:rowOff>
    </xdr:from>
    <xdr:to>
      <xdr:col>3</xdr:col>
      <xdr:colOff>3175</xdr:colOff>
      <xdr:row>74</xdr:row>
      <xdr:rowOff>159029</xdr:rowOff>
    </xdr:to>
    <xdr:sp macro="" textlink="">
      <xdr:nvSpPr>
        <xdr:cNvPr id="197" name="円/楕円 196"/>
        <xdr:cNvSpPr/>
      </xdr:nvSpPr>
      <xdr:spPr>
        <a:xfrm>
          <a:off x="1968500" y="127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4106</xdr:rowOff>
    </xdr:from>
    <xdr:ext cx="599010" cy="259045"/>
    <xdr:sp macro="" textlink="">
      <xdr:nvSpPr>
        <xdr:cNvPr id="198" name="テキスト ボックス 197"/>
        <xdr:cNvSpPr txBox="1"/>
      </xdr:nvSpPr>
      <xdr:spPr>
        <a:xfrm>
          <a:off x="1719794" y="1251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152,478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19507</xdr:rowOff>
    </xdr:from>
    <xdr:to>
      <xdr:col>1</xdr:col>
      <xdr:colOff>485775</xdr:colOff>
      <xdr:row>74</xdr:row>
      <xdr:rowOff>121107</xdr:rowOff>
    </xdr:to>
    <xdr:sp macro="" textlink="">
      <xdr:nvSpPr>
        <xdr:cNvPr id="199" name="円/楕円 198"/>
        <xdr:cNvSpPr/>
      </xdr:nvSpPr>
      <xdr:spPr>
        <a:xfrm>
          <a:off x="1079500" y="127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137634</xdr:rowOff>
    </xdr:from>
    <xdr:ext cx="599010" cy="259045"/>
    <xdr:sp macro="" textlink="">
      <xdr:nvSpPr>
        <xdr:cNvPr id="200" name="テキスト ボックス 199"/>
        <xdr:cNvSpPr txBox="1"/>
      </xdr:nvSpPr>
      <xdr:spPr>
        <a:xfrm>
          <a:off x="830794" y="1248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143587</xdr:rowOff>
    </xdr:from>
    <xdr:to>
      <xdr:col>6</xdr:col>
      <xdr:colOff>511175</xdr:colOff>
      <xdr:row>97</xdr:row>
      <xdr:rowOff>74847</xdr:rowOff>
    </xdr:to>
    <xdr:cxnSp macro="">
      <xdr:nvCxnSpPr>
        <xdr:cNvPr id="228" name="直線コネクタ 227"/>
        <xdr:cNvCxnSpPr/>
      </xdr:nvCxnSpPr>
      <xdr:spPr>
        <a:xfrm>
          <a:off x="3797300" y="16602787"/>
          <a:ext cx="838200" cy="10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143587</xdr:rowOff>
    </xdr:from>
    <xdr:to>
      <xdr:col>5</xdr:col>
      <xdr:colOff>358775</xdr:colOff>
      <xdr:row>97</xdr:row>
      <xdr:rowOff>11136</xdr:rowOff>
    </xdr:to>
    <xdr:cxnSp macro="">
      <xdr:nvCxnSpPr>
        <xdr:cNvPr id="231" name="直線コネクタ 230"/>
        <xdr:cNvCxnSpPr/>
      </xdr:nvCxnSpPr>
      <xdr:spPr>
        <a:xfrm flipV="1">
          <a:off x="2908300" y="16602787"/>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11136</xdr:rowOff>
    </xdr:from>
    <xdr:to>
      <xdr:col>4</xdr:col>
      <xdr:colOff>155575</xdr:colOff>
      <xdr:row>97</xdr:row>
      <xdr:rowOff>73749</xdr:rowOff>
    </xdr:to>
    <xdr:cxnSp macro="">
      <xdr:nvCxnSpPr>
        <xdr:cNvPr id="234" name="直線コネクタ 233"/>
        <xdr:cNvCxnSpPr/>
      </xdr:nvCxnSpPr>
      <xdr:spPr>
        <a:xfrm flipV="1">
          <a:off x="2019300" y="16641786"/>
          <a:ext cx="889000" cy="6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32029</xdr:rowOff>
    </xdr:from>
    <xdr:to>
      <xdr:col>2</xdr:col>
      <xdr:colOff>638175</xdr:colOff>
      <xdr:row>97</xdr:row>
      <xdr:rowOff>73749</xdr:rowOff>
    </xdr:to>
    <xdr:cxnSp macro="">
      <xdr:nvCxnSpPr>
        <xdr:cNvPr id="237" name="直線コネクタ 236"/>
        <xdr:cNvCxnSpPr/>
      </xdr:nvCxnSpPr>
      <xdr:spPr>
        <a:xfrm>
          <a:off x="1130300" y="16662679"/>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24047</xdr:rowOff>
    </xdr:from>
    <xdr:to>
      <xdr:col>6</xdr:col>
      <xdr:colOff>561975</xdr:colOff>
      <xdr:row>97</xdr:row>
      <xdr:rowOff>125647</xdr:rowOff>
    </xdr:to>
    <xdr:sp macro="" textlink="">
      <xdr:nvSpPr>
        <xdr:cNvPr id="247" name="円/楕円 246"/>
        <xdr:cNvSpPr/>
      </xdr:nvSpPr>
      <xdr:spPr>
        <a:xfrm>
          <a:off x="4584700" y="166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2474</xdr:rowOff>
    </xdr:from>
    <xdr:ext cx="534377" cy="259045"/>
    <xdr:sp macro="" textlink="">
      <xdr:nvSpPr>
        <xdr:cNvPr id="248" name="衛生費該当値テキスト"/>
        <xdr:cNvSpPr txBox="1"/>
      </xdr:nvSpPr>
      <xdr:spPr>
        <a:xfrm>
          <a:off x="4686300" y="166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92787</xdr:rowOff>
    </xdr:from>
    <xdr:to>
      <xdr:col>5</xdr:col>
      <xdr:colOff>409575</xdr:colOff>
      <xdr:row>97</xdr:row>
      <xdr:rowOff>22937</xdr:rowOff>
    </xdr:to>
    <xdr:sp macro="" textlink="">
      <xdr:nvSpPr>
        <xdr:cNvPr id="249" name="円/楕円 248"/>
        <xdr:cNvSpPr/>
      </xdr:nvSpPr>
      <xdr:spPr>
        <a:xfrm>
          <a:off x="3746500" y="165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14064</xdr:rowOff>
    </xdr:from>
    <xdr:ext cx="534377" cy="259045"/>
    <xdr:sp macro="" textlink="">
      <xdr:nvSpPr>
        <xdr:cNvPr id="250" name="テキスト ボックス 249"/>
        <xdr:cNvSpPr txBox="1"/>
      </xdr:nvSpPr>
      <xdr:spPr>
        <a:xfrm>
          <a:off x="3530111" y="1664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131786</xdr:rowOff>
    </xdr:from>
    <xdr:to>
      <xdr:col>4</xdr:col>
      <xdr:colOff>206375</xdr:colOff>
      <xdr:row>97</xdr:row>
      <xdr:rowOff>61936</xdr:rowOff>
    </xdr:to>
    <xdr:sp macro="" textlink="">
      <xdr:nvSpPr>
        <xdr:cNvPr id="251" name="円/楕円 250"/>
        <xdr:cNvSpPr/>
      </xdr:nvSpPr>
      <xdr:spPr>
        <a:xfrm>
          <a:off x="2857500" y="16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53063</xdr:rowOff>
    </xdr:from>
    <xdr:ext cx="534377" cy="259045"/>
    <xdr:sp macro="" textlink="">
      <xdr:nvSpPr>
        <xdr:cNvPr id="252" name="テキスト ボックス 251"/>
        <xdr:cNvSpPr txBox="1"/>
      </xdr:nvSpPr>
      <xdr:spPr>
        <a:xfrm>
          <a:off x="2641111" y="166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22949</xdr:rowOff>
    </xdr:from>
    <xdr:to>
      <xdr:col>3</xdr:col>
      <xdr:colOff>3175</xdr:colOff>
      <xdr:row>97</xdr:row>
      <xdr:rowOff>124549</xdr:rowOff>
    </xdr:to>
    <xdr:sp macro="" textlink="">
      <xdr:nvSpPr>
        <xdr:cNvPr id="253" name="円/楕円 252"/>
        <xdr:cNvSpPr/>
      </xdr:nvSpPr>
      <xdr:spPr>
        <a:xfrm>
          <a:off x="1968500" y="166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115676</xdr:rowOff>
    </xdr:from>
    <xdr:ext cx="534377" cy="259045"/>
    <xdr:sp macro="" textlink="">
      <xdr:nvSpPr>
        <xdr:cNvPr id="254" name="テキスト ボックス 253"/>
        <xdr:cNvSpPr txBox="1"/>
      </xdr:nvSpPr>
      <xdr:spPr>
        <a:xfrm>
          <a:off x="1752111" y="167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152679</xdr:rowOff>
    </xdr:from>
    <xdr:to>
      <xdr:col>1</xdr:col>
      <xdr:colOff>485775</xdr:colOff>
      <xdr:row>97</xdr:row>
      <xdr:rowOff>82829</xdr:rowOff>
    </xdr:to>
    <xdr:sp macro="" textlink="">
      <xdr:nvSpPr>
        <xdr:cNvPr id="255" name="円/楕円 254"/>
        <xdr:cNvSpPr/>
      </xdr:nvSpPr>
      <xdr:spPr>
        <a:xfrm>
          <a:off x="10795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73956</xdr:rowOff>
    </xdr:from>
    <xdr:ext cx="534377" cy="259045"/>
    <xdr:sp macro="" textlink="">
      <xdr:nvSpPr>
        <xdr:cNvPr id="256" name="テキスト ボックス 255"/>
        <xdr:cNvSpPr txBox="1"/>
      </xdr:nvSpPr>
      <xdr:spPr>
        <a:xfrm>
          <a:off x="863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0" name="テキスト ボックス 26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2" name="テキスト ボックス 27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4" name="テキスト ボックス 27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6" name="テキスト ボックス 27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8" name="テキスト ボックス 27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65895</xdr:rowOff>
    </xdr:from>
    <xdr:to>
      <xdr:col>15</xdr:col>
      <xdr:colOff>180340</xdr:colOff>
      <xdr:row>39</xdr:row>
      <xdr:rowOff>98878</xdr:rowOff>
    </xdr:to>
    <xdr:cxnSp macro="">
      <xdr:nvCxnSpPr>
        <xdr:cNvPr id="282" name="直線コネクタ 281"/>
        <xdr:cNvCxnSpPr/>
      </xdr:nvCxnSpPr>
      <xdr:spPr>
        <a:xfrm flipV="1">
          <a:off x="10475595" y="5552295"/>
          <a:ext cx="1270" cy="1233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4" name="直線コネクタ 28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12572</xdr:rowOff>
    </xdr:from>
    <xdr:ext cx="469744" cy="259045"/>
    <xdr:sp macro="" textlink="">
      <xdr:nvSpPr>
        <xdr:cNvPr id="285" name="労働費最大値テキスト"/>
        <xdr:cNvSpPr txBox="1"/>
      </xdr:nvSpPr>
      <xdr:spPr>
        <a:xfrm>
          <a:off x="10528300" y="532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32</xdr:row>
      <xdr:rowOff>65895</xdr:rowOff>
    </xdr:from>
    <xdr:to>
      <xdr:col>15</xdr:col>
      <xdr:colOff>269875</xdr:colOff>
      <xdr:row>32</xdr:row>
      <xdr:rowOff>65895</xdr:rowOff>
    </xdr:to>
    <xdr:cxnSp macro="">
      <xdr:nvCxnSpPr>
        <xdr:cNvPr id="286" name="直線コネクタ 285"/>
        <xdr:cNvCxnSpPr/>
      </xdr:nvCxnSpPr>
      <xdr:spPr>
        <a:xfrm>
          <a:off x="10388600" y="555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59690</xdr:rowOff>
    </xdr:from>
    <xdr:to>
      <xdr:col>15</xdr:col>
      <xdr:colOff>180975</xdr:colOff>
      <xdr:row>38</xdr:row>
      <xdr:rowOff>108676</xdr:rowOff>
    </xdr:to>
    <xdr:cxnSp macro="">
      <xdr:nvCxnSpPr>
        <xdr:cNvPr id="287" name="直線コネクタ 286"/>
        <xdr:cNvCxnSpPr/>
      </xdr:nvCxnSpPr>
      <xdr:spPr>
        <a:xfrm>
          <a:off x="9639300" y="657479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12173</xdr:rowOff>
    </xdr:from>
    <xdr:ext cx="378565" cy="259045"/>
    <xdr:sp macro="" textlink="">
      <xdr:nvSpPr>
        <xdr:cNvPr id="288" name="労働費平均値テキスト"/>
        <xdr:cNvSpPr txBox="1"/>
      </xdr:nvSpPr>
      <xdr:spPr>
        <a:xfrm>
          <a:off x="10528300" y="63558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160746</xdr:rowOff>
    </xdr:from>
    <xdr:to>
      <xdr:col>15</xdr:col>
      <xdr:colOff>231775</xdr:colOff>
      <xdr:row>38</xdr:row>
      <xdr:rowOff>90896</xdr:rowOff>
    </xdr:to>
    <xdr:sp macro="" textlink="">
      <xdr:nvSpPr>
        <xdr:cNvPr id="289" name="フローチャート : 判断 288"/>
        <xdr:cNvSpPr/>
      </xdr:nvSpPr>
      <xdr:spPr>
        <a:xfrm>
          <a:off x="10426700" y="650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158968</xdr:rowOff>
    </xdr:from>
    <xdr:to>
      <xdr:col>14</xdr:col>
      <xdr:colOff>28575</xdr:colOff>
      <xdr:row>38</xdr:row>
      <xdr:rowOff>59690</xdr:rowOff>
    </xdr:to>
    <xdr:cxnSp macro="">
      <xdr:nvCxnSpPr>
        <xdr:cNvPr id="290" name="直線コネクタ 289"/>
        <xdr:cNvCxnSpPr/>
      </xdr:nvCxnSpPr>
      <xdr:spPr>
        <a:xfrm>
          <a:off x="8750300" y="6159718"/>
          <a:ext cx="889000" cy="41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158133</xdr:rowOff>
    </xdr:from>
    <xdr:to>
      <xdr:col>14</xdr:col>
      <xdr:colOff>79375</xdr:colOff>
      <xdr:row>37</xdr:row>
      <xdr:rowOff>88283</xdr:rowOff>
    </xdr:to>
    <xdr:sp macro="" textlink="">
      <xdr:nvSpPr>
        <xdr:cNvPr id="291" name="フローチャート : 判断 290"/>
        <xdr:cNvSpPr/>
      </xdr:nvSpPr>
      <xdr:spPr>
        <a:xfrm>
          <a:off x="9588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104810</xdr:rowOff>
    </xdr:from>
    <xdr:ext cx="469744" cy="259045"/>
    <xdr:sp macro="" textlink="">
      <xdr:nvSpPr>
        <xdr:cNvPr id="292" name="テキスト ボックス 291"/>
        <xdr:cNvSpPr txBox="1"/>
      </xdr:nvSpPr>
      <xdr:spPr>
        <a:xfrm>
          <a:off x="9404427"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103124</xdr:rowOff>
    </xdr:from>
    <xdr:to>
      <xdr:col>12</xdr:col>
      <xdr:colOff>511175</xdr:colOff>
      <xdr:row>35</xdr:row>
      <xdr:rowOff>158968</xdr:rowOff>
    </xdr:to>
    <xdr:cxnSp macro="">
      <xdr:nvCxnSpPr>
        <xdr:cNvPr id="293" name="直線コネクタ 292"/>
        <xdr:cNvCxnSpPr/>
      </xdr:nvCxnSpPr>
      <xdr:spPr>
        <a:xfrm>
          <a:off x="7861300" y="5760974"/>
          <a:ext cx="889000" cy="3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55263</xdr:rowOff>
    </xdr:from>
    <xdr:to>
      <xdr:col>12</xdr:col>
      <xdr:colOff>561975</xdr:colOff>
      <xdr:row>36</xdr:row>
      <xdr:rowOff>156863</xdr:rowOff>
    </xdr:to>
    <xdr:sp macro="" textlink="">
      <xdr:nvSpPr>
        <xdr:cNvPr id="294" name="フローチャート : 判断 293"/>
        <xdr:cNvSpPr/>
      </xdr:nvSpPr>
      <xdr:spPr>
        <a:xfrm>
          <a:off x="8699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147990</xdr:rowOff>
    </xdr:from>
    <xdr:ext cx="469744" cy="259045"/>
    <xdr:sp macro="" textlink="">
      <xdr:nvSpPr>
        <xdr:cNvPr id="295" name="テキスト ボックス 294"/>
        <xdr:cNvSpPr txBox="1"/>
      </xdr:nvSpPr>
      <xdr:spPr>
        <a:xfrm>
          <a:off x="8515427"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70467</xdr:rowOff>
    </xdr:from>
    <xdr:to>
      <xdr:col>11</xdr:col>
      <xdr:colOff>307975</xdr:colOff>
      <xdr:row>33</xdr:row>
      <xdr:rowOff>103124</xdr:rowOff>
    </xdr:to>
    <xdr:cxnSp macro="">
      <xdr:nvCxnSpPr>
        <xdr:cNvPr id="296" name="直線コネクタ 295"/>
        <xdr:cNvCxnSpPr/>
      </xdr:nvCxnSpPr>
      <xdr:spPr>
        <a:xfrm>
          <a:off x="6972300" y="5213967"/>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116985</xdr:rowOff>
    </xdr:from>
    <xdr:to>
      <xdr:col>11</xdr:col>
      <xdr:colOff>358775</xdr:colOff>
      <xdr:row>36</xdr:row>
      <xdr:rowOff>47135</xdr:rowOff>
    </xdr:to>
    <xdr:sp macro="" textlink="">
      <xdr:nvSpPr>
        <xdr:cNvPr id="297" name="フローチャート : 判断 296"/>
        <xdr:cNvSpPr/>
      </xdr:nvSpPr>
      <xdr:spPr>
        <a:xfrm>
          <a:off x="7810500" y="61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38262</xdr:rowOff>
    </xdr:from>
    <xdr:ext cx="469744" cy="259045"/>
    <xdr:sp macro="" textlink="">
      <xdr:nvSpPr>
        <xdr:cNvPr id="298" name="テキスト ボックス 297"/>
        <xdr:cNvSpPr txBox="1"/>
      </xdr:nvSpPr>
      <xdr:spPr>
        <a:xfrm>
          <a:off x="7626427" y="62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140825</xdr:rowOff>
    </xdr:from>
    <xdr:to>
      <xdr:col>10</xdr:col>
      <xdr:colOff>155575</xdr:colOff>
      <xdr:row>34</xdr:row>
      <xdr:rowOff>70975</xdr:rowOff>
    </xdr:to>
    <xdr:sp macro="" textlink="">
      <xdr:nvSpPr>
        <xdr:cNvPr id="299" name="フローチャート : 判断 298"/>
        <xdr:cNvSpPr/>
      </xdr:nvSpPr>
      <xdr:spPr>
        <a:xfrm>
          <a:off x="6921500" y="57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62102</xdr:rowOff>
    </xdr:from>
    <xdr:ext cx="469744" cy="259045"/>
    <xdr:sp macro="" textlink="">
      <xdr:nvSpPr>
        <xdr:cNvPr id="300" name="テキスト ボックス 299"/>
        <xdr:cNvSpPr txBox="1"/>
      </xdr:nvSpPr>
      <xdr:spPr>
        <a:xfrm>
          <a:off x="6737427" y="589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57876</xdr:rowOff>
    </xdr:from>
    <xdr:to>
      <xdr:col>15</xdr:col>
      <xdr:colOff>231775</xdr:colOff>
      <xdr:row>38</xdr:row>
      <xdr:rowOff>159476</xdr:rowOff>
    </xdr:to>
    <xdr:sp macro="" textlink="">
      <xdr:nvSpPr>
        <xdr:cNvPr id="306" name="円/楕円 305"/>
        <xdr:cNvSpPr/>
      </xdr:nvSpPr>
      <xdr:spPr>
        <a:xfrm>
          <a:off x="10426700" y="65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36303</xdr:rowOff>
    </xdr:from>
    <xdr:ext cx="378565" cy="259045"/>
    <xdr:sp macro="" textlink="">
      <xdr:nvSpPr>
        <xdr:cNvPr id="307" name="労働費該当値テキスト"/>
        <xdr:cNvSpPr txBox="1"/>
      </xdr:nvSpPr>
      <xdr:spPr>
        <a:xfrm>
          <a:off x="10528300" y="655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xdr:rowOff>
    </xdr:from>
    <xdr:to>
      <xdr:col>14</xdr:col>
      <xdr:colOff>79375</xdr:colOff>
      <xdr:row>38</xdr:row>
      <xdr:rowOff>110490</xdr:rowOff>
    </xdr:to>
    <xdr:sp macro="" textlink="">
      <xdr:nvSpPr>
        <xdr:cNvPr id="308" name="円/楕円 307"/>
        <xdr:cNvSpPr/>
      </xdr:nvSpPr>
      <xdr:spPr>
        <a:xfrm>
          <a:off x="9588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101617</xdr:rowOff>
    </xdr:from>
    <xdr:ext cx="378565" cy="259045"/>
    <xdr:sp macro="" textlink="">
      <xdr:nvSpPr>
        <xdr:cNvPr id="309" name="テキスト ボックス 308"/>
        <xdr:cNvSpPr txBox="1"/>
      </xdr:nvSpPr>
      <xdr:spPr>
        <a:xfrm>
          <a:off x="9450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108168</xdr:rowOff>
    </xdr:from>
    <xdr:to>
      <xdr:col>12</xdr:col>
      <xdr:colOff>561975</xdr:colOff>
      <xdr:row>36</xdr:row>
      <xdr:rowOff>38318</xdr:rowOff>
    </xdr:to>
    <xdr:sp macro="" textlink="">
      <xdr:nvSpPr>
        <xdr:cNvPr id="310" name="円/楕円 309"/>
        <xdr:cNvSpPr/>
      </xdr:nvSpPr>
      <xdr:spPr>
        <a:xfrm>
          <a:off x="8699500" y="61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54845</xdr:rowOff>
    </xdr:from>
    <xdr:ext cx="469744" cy="259045"/>
    <xdr:sp macro="" textlink="">
      <xdr:nvSpPr>
        <xdr:cNvPr id="311" name="テキスト ボックス 310"/>
        <xdr:cNvSpPr txBox="1"/>
      </xdr:nvSpPr>
      <xdr:spPr>
        <a:xfrm>
          <a:off x="8515427" y="588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52324</xdr:rowOff>
    </xdr:from>
    <xdr:to>
      <xdr:col>11</xdr:col>
      <xdr:colOff>358775</xdr:colOff>
      <xdr:row>33</xdr:row>
      <xdr:rowOff>153924</xdr:rowOff>
    </xdr:to>
    <xdr:sp macro="" textlink="">
      <xdr:nvSpPr>
        <xdr:cNvPr id="312" name="円/楕円 311"/>
        <xdr:cNvSpPr/>
      </xdr:nvSpPr>
      <xdr:spPr>
        <a:xfrm>
          <a:off x="78105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170451</xdr:rowOff>
    </xdr:from>
    <xdr:ext cx="469744" cy="259045"/>
    <xdr:sp macro="" textlink="">
      <xdr:nvSpPr>
        <xdr:cNvPr id="313" name="テキスト ボックス 312"/>
        <xdr:cNvSpPr txBox="1"/>
      </xdr:nvSpPr>
      <xdr:spPr>
        <a:xfrm>
          <a:off x="7626427" y="548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19667</xdr:rowOff>
    </xdr:from>
    <xdr:to>
      <xdr:col>10</xdr:col>
      <xdr:colOff>155575</xdr:colOff>
      <xdr:row>30</xdr:row>
      <xdr:rowOff>121267</xdr:rowOff>
    </xdr:to>
    <xdr:sp macro="" textlink="">
      <xdr:nvSpPr>
        <xdr:cNvPr id="314" name="円/楕円 313"/>
        <xdr:cNvSpPr/>
      </xdr:nvSpPr>
      <xdr:spPr>
        <a:xfrm>
          <a:off x="6921500" y="51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137794</xdr:rowOff>
    </xdr:from>
    <xdr:ext cx="469744" cy="259045"/>
    <xdr:sp macro="" textlink="">
      <xdr:nvSpPr>
        <xdr:cNvPr id="315" name="テキスト ボックス 314"/>
        <xdr:cNvSpPr txBox="1"/>
      </xdr:nvSpPr>
      <xdr:spPr>
        <a:xfrm>
          <a:off x="6737427" y="49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9" name="直線コネクタ 338"/>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40"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41" name="直線コネクタ 340"/>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2"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3" name="直線コネクタ 342"/>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150609</xdr:rowOff>
    </xdr:from>
    <xdr:to>
      <xdr:col>15</xdr:col>
      <xdr:colOff>180975</xdr:colOff>
      <xdr:row>58</xdr:row>
      <xdr:rowOff>2908</xdr:rowOff>
    </xdr:to>
    <xdr:cxnSp macro="">
      <xdr:nvCxnSpPr>
        <xdr:cNvPr id="344" name="直線コネクタ 343"/>
        <xdr:cNvCxnSpPr/>
      </xdr:nvCxnSpPr>
      <xdr:spPr>
        <a:xfrm flipV="1">
          <a:off x="9639300" y="9923259"/>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5"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6" name="フローチャート : 判断 345"/>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2908</xdr:rowOff>
    </xdr:from>
    <xdr:to>
      <xdr:col>14</xdr:col>
      <xdr:colOff>28575</xdr:colOff>
      <xdr:row>58</xdr:row>
      <xdr:rowOff>57976</xdr:rowOff>
    </xdr:to>
    <xdr:cxnSp macro="">
      <xdr:nvCxnSpPr>
        <xdr:cNvPr id="347" name="直線コネクタ 346"/>
        <xdr:cNvCxnSpPr/>
      </xdr:nvCxnSpPr>
      <xdr:spPr>
        <a:xfrm flipV="1">
          <a:off x="8750300" y="9947008"/>
          <a:ext cx="889000" cy="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8" name="フローチャート : 判断 347"/>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76064</xdr:rowOff>
    </xdr:from>
    <xdr:ext cx="534377" cy="259045"/>
    <xdr:sp macro="" textlink="">
      <xdr:nvSpPr>
        <xdr:cNvPr id="349" name="テキスト ボックス 348"/>
        <xdr:cNvSpPr txBox="1"/>
      </xdr:nvSpPr>
      <xdr:spPr>
        <a:xfrm>
          <a:off x="9372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57162</xdr:rowOff>
    </xdr:from>
    <xdr:to>
      <xdr:col>12</xdr:col>
      <xdr:colOff>511175</xdr:colOff>
      <xdr:row>58</xdr:row>
      <xdr:rowOff>57976</xdr:rowOff>
    </xdr:to>
    <xdr:cxnSp macro="">
      <xdr:nvCxnSpPr>
        <xdr:cNvPr id="350" name="直線コネクタ 349"/>
        <xdr:cNvCxnSpPr/>
      </xdr:nvCxnSpPr>
      <xdr:spPr>
        <a:xfrm>
          <a:off x="7861300" y="10001262"/>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51" name="フローチャート : 判断 350"/>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2" name="テキスト ボックス 351"/>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104102</xdr:rowOff>
    </xdr:from>
    <xdr:to>
      <xdr:col>11</xdr:col>
      <xdr:colOff>307975</xdr:colOff>
      <xdr:row>58</xdr:row>
      <xdr:rowOff>57162</xdr:rowOff>
    </xdr:to>
    <xdr:cxnSp macro="">
      <xdr:nvCxnSpPr>
        <xdr:cNvPr id="353" name="直線コネクタ 352"/>
        <xdr:cNvCxnSpPr/>
      </xdr:nvCxnSpPr>
      <xdr:spPr>
        <a:xfrm>
          <a:off x="6972300" y="9876752"/>
          <a:ext cx="889000" cy="1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4" name="フローチャート : 判断 353"/>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99153</xdr:rowOff>
    </xdr:from>
    <xdr:ext cx="534377" cy="259045"/>
    <xdr:sp macro="" textlink="">
      <xdr:nvSpPr>
        <xdr:cNvPr id="355" name="テキスト ボックス 354"/>
        <xdr:cNvSpPr txBox="1"/>
      </xdr:nvSpPr>
      <xdr:spPr>
        <a:xfrm>
          <a:off x="7594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6" name="フローチャート : 判断 355"/>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100347</xdr:rowOff>
    </xdr:from>
    <xdr:ext cx="534377" cy="259045"/>
    <xdr:sp macro="" textlink="">
      <xdr:nvSpPr>
        <xdr:cNvPr id="357" name="テキスト ボックス 356"/>
        <xdr:cNvSpPr txBox="1"/>
      </xdr:nvSpPr>
      <xdr:spPr>
        <a:xfrm>
          <a:off x="6705111" y="100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99809</xdr:rowOff>
    </xdr:from>
    <xdr:to>
      <xdr:col>15</xdr:col>
      <xdr:colOff>231775</xdr:colOff>
      <xdr:row>58</xdr:row>
      <xdr:rowOff>29959</xdr:rowOff>
    </xdr:to>
    <xdr:sp macro="" textlink="">
      <xdr:nvSpPr>
        <xdr:cNvPr id="363" name="円/楕円 362"/>
        <xdr:cNvSpPr/>
      </xdr:nvSpPr>
      <xdr:spPr>
        <a:xfrm>
          <a:off x="10426700" y="98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122686</xdr:rowOff>
    </xdr:from>
    <xdr:ext cx="534377" cy="259045"/>
    <xdr:sp macro="" textlink="">
      <xdr:nvSpPr>
        <xdr:cNvPr id="364" name="農林水産業費該当値テキスト"/>
        <xdr:cNvSpPr txBox="1"/>
      </xdr:nvSpPr>
      <xdr:spPr>
        <a:xfrm>
          <a:off x="10528300" y="972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123558</xdr:rowOff>
    </xdr:from>
    <xdr:to>
      <xdr:col>14</xdr:col>
      <xdr:colOff>79375</xdr:colOff>
      <xdr:row>58</xdr:row>
      <xdr:rowOff>53708</xdr:rowOff>
    </xdr:to>
    <xdr:sp macro="" textlink="">
      <xdr:nvSpPr>
        <xdr:cNvPr id="365" name="円/楕円 364"/>
        <xdr:cNvSpPr/>
      </xdr:nvSpPr>
      <xdr:spPr>
        <a:xfrm>
          <a:off x="9588500" y="98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70235</xdr:rowOff>
    </xdr:from>
    <xdr:ext cx="534377" cy="259045"/>
    <xdr:sp macro="" textlink="">
      <xdr:nvSpPr>
        <xdr:cNvPr id="366" name="テキスト ボックス 365"/>
        <xdr:cNvSpPr txBox="1"/>
      </xdr:nvSpPr>
      <xdr:spPr>
        <a:xfrm>
          <a:off x="9372111" y="96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7176</xdr:rowOff>
    </xdr:from>
    <xdr:to>
      <xdr:col>12</xdr:col>
      <xdr:colOff>561975</xdr:colOff>
      <xdr:row>58</xdr:row>
      <xdr:rowOff>108776</xdr:rowOff>
    </xdr:to>
    <xdr:sp macro="" textlink="">
      <xdr:nvSpPr>
        <xdr:cNvPr id="367" name="円/楕円 366"/>
        <xdr:cNvSpPr/>
      </xdr:nvSpPr>
      <xdr:spPr>
        <a:xfrm>
          <a:off x="8699500" y="99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99903</xdr:rowOff>
    </xdr:from>
    <xdr:ext cx="534377" cy="259045"/>
    <xdr:sp macro="" textlink="">
      <xdr:nvSpPr>
        <xdr:cNvPr id="368" name="テキスト ボックス 367"/>
        <xdr:cNvSpPr txBox="1"/>
      </xdr:nvSpPr>
      <xdr:spPr>
        <a:xfrm>
          <a:off x="8483111" y="1004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6362</xdr:rowOff>
    </xdr:from>
    <xdr:to>
      <xdr:col>11</xdr:col>
      <xdr:colOff>358775</xdr:colOff>
      <xdr:row>58</xdr:row>
      <xdr:rowOff>107962</xdr:rowOff>
    </xdr:to>
    <xdr:sp macro="" textlink="">
      <xdr:nvSpPr>
        <xdr:cNvPr id="369" name="円/楕円 368"/>
        <xdr:cNvSpPr/>
      </xdr:nvSpPr>
      <xdr:spPr>
        <a:xfrm>
          <a:off x="7810500" y="99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124489</xdr:rowOff>
    </xdr:from>
    <xdr:ext cx="534377" cy="259045"/>
    <xdr:sp macro="" textlink="">
      <xdr:nvSpPr>
        <xdr:cNvPr id="370" name="テキスト ボックス 369"/>
        <xdr:cNvSpPr txBox="1"/>
      </xdr:nvSpPr>
      <xdr:spPr>
        <a:xfrm>
          <a:off x="7594111" y="97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53302</xdr:rowOff>
    </xdr:from>
    <xdr:to>
      <xdr:col>10</xdr:col>
      <xdr:colOff>155575</xdr:colOff>
      <xdr:row>57</xdr:row>
      <xdr:rowOff>154902</xdr:rowOff>
    </xdr:to>
    <xdr:sp macro="" textlink="">
      <xdr:nvSpPr>
        <xdr:cNvPr id="371" name="円/楕円 370"/>
        <xdr:cNvSpPr/>
      </xdr:nvSpPr>
      <xdr:spPr>
        <a:xfrm>
          <a:off x="6921500" y="98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171429</xdr:rowOff>
    </xdr:from>
    <xdr:ext cx="534377" cy="259045"/>
    <xdr:sp macro="" textlink="">
      <xdr:nvSpPr>
        <xdr:cNvPr id="372" name="テキスト ボックス 371"/>
        <xdr:cNvSpPr txBox="1"/>
      </xdr:nvSpPr>
      <xdr:spPr>
        <a:xfrm>
          <a:off x="6705111" y="96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4" name="直線コネクタ 393"/>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5"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6" name="直線コネクタ 395"/>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7"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8" name="直線コネクタ 397"/>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48809</xdr:rowOff>
    </xdr:from>
    <xdr:to>
      <xdr:col>15</xdr:col>
      <xdr:colOff>180975</xdr:colOff>
      <xdr:row>73</xdr:row>
      <xdr:rowOff>66136</xdr:rowOff>
    </xdr:to>
    <xdr:cxnSp macro="">
      <xdr:nvCxnSpPr>
        <xdr:cNvPr id="399" name="直線コネクタ 398"/>
        <xdr:cNvCxnSpPr/>
      </xdr:nvCxnSpPr>
      <xdr:spPr>
        <a:xfrm>
          <a:off x="9639300" y="12564659"/>
          <a:ext cx="8382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400"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401" name="フローチャート : 判断 400"/>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48809</xdr:rowOff>
    </xdr:from>
    <xdr:to>
      <xdr:col>14</xdr:col>
      <xdr:colOff>28575</xdr:colOff>
      <xdr:row>73</xdr:row>
      <xdr:rowOff>115971</xdr:rowOff>
    </xdr:to>
    <xdr:cxnSp macro="">
      <xdr:nvCxnSpPr>
        <xdr:cNvPr id="402" name="直線コネクタ 401"/>
        <xdr:cNvCxnSpPr/>
      </xdr:nvCxnSpPr>
      <xdr:spPr>
        <a:xfrm flipV="1">
          <a:off x="8750300" y="12564659"/>
          <a:ext cx="889000" cy="6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3" name="フローチャート : 判断 402"/>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111538</xdr:rowOff>
    </xdr:from>
    <xdr:ext cx="469744" cy="259045"/>
    <xdr:sp macro="" textlink="">
      <xdr:nvSpPr>
        <xdr:cNvPr id="404" name="テキスト ボックス 403"/>
        <xdr:cNvSpPr txBox="1"/>
      </xdr:nvSpPr>
      <xdr:spPr>
        <a:xfrm>
          <a:off x="9404427"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115971</xdr:rowOff>
    </xdr:from>
    <xdr:to>
      <xdr:col>12</xdr:col>
      <xdr:colOff>511175</xdr:colOff>
      <xdr:row>74</xdr:row>
      <xdr:rowOff>60558</xdr:rowOff>
    </xdr:to>
    <xdr:cxnSp macro="">
      <xdr:nvCxnSpPr>
        <xdr:cNvPr id="405" name="直線コネクタ 404"/>
        <xdr:cNvCxnSpPr/>
      </xdr:nvCxnSpPr>
      <xdr:spPr>
        <a:xfrm flipV="1">
          <a:off x="7861300" y="12631821"/>
          <a:ext cx="889000" cy="11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6" name="フローチャート : 判断 405"/>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130283</xdr:rowOff>
    </xdr:from>
    <xdr:ext cx="469744" cy="259045"/>
    <xdr:sp macro="" textlink="">
      <xdr:nvSpPr>
        <xdr:cNvPr id="407" name="テキスト ボックス 406"/>
        <xdr:cNvSpPr txBox="1"/>
      </xdr:nvSpPr>
      <xdr:spPr>
        <a:xfrm>
          <a:off x="8515427" y="131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60558</xdr:rowOff>
    </xdr:from>
    <xdr:to>
      <xdr:col>11</xdr:col>
      <xdr:colOff>307975</xdr:colOff>
      <xdr:row>74</xdr:row>
      <xdr:rowOff>104724</xdr:rowOff>
    </xdr:to>
    <xdr:cxnSp macro="">
      <xdr:nvCxnSpPr>
        <xdr:cNvPr id="408" name="直線コネクタ 407"/>
        <xdr:cNvCxnSpPr/>
      </xdr:nvCxnSpPr>
      <xdr:spPr>
        <a:xfrm flipV="1">
          <a:off x="6972300" y="12747858"/>
          <a:ext cx="889000" cy="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9" name="フローチャート : 判断 408"/>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149165</xdr:rowOff>
    </xdr:from>
    <xdr:ext cx="469744" cy="259045"/>
    <xdr:sp macro="" textlink="">
      <xdr:nvSpPr>
        <xdr:cNvPr id="410" name="テキスト ボックス 409"/>
        <xdr:cNvSpPr txBox="1"/>
      </xdr:nvSpPr>
      <xdr:spPr>
        <a:xfrm>
          <a:off x="7626427" y="1317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11" name="フローチャート : 判断 410"/>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135586</xdr:rowOff>
    </xdr:from>
    <xdr:ext cx="469744" cy="259045"/>
    <xdr:sp macro="" textlink="">
      <xdr:nvSpPr>
        <xdr:cNvPr id="412" name="テキスト ボックス 411"/>
        <xdr:cNvSpPr txBox="1"/>
      </xdr:nvSpPr>
      <xdr:spPr>
        <a:xfrm>
          <a:off x="6737427" y="131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15336</xdr:rowOff>
    </xdr:from>
    <xdr:to>
      <xdr:col>15</xdr:col>
      <xdr:colOff>231775</xdr:colOff>
      <xdr:row>73</xdr:row>
      <xdr:rowOff>116936</xdr:rowOff>
    </xdr:to>
    <xdr:sp macro="" textlink="">
      <xdr:nvSpPr>
        <xdr:cNvPr id="418" name="円/楕円 417"/>
        <xdr:cNvSpPr/>
      </xdr:nvSpPr>
      <xdr:spPr>
        <a:xfrm>
          <a:off x="10426700" y="125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38213</xdr:rowOff>
    </xdr:from>
    <xdr:ext cx="534377" cy="259045"/>
    <xdr:sp macro="" textlink="">
      <xdr:nvSpPr>
        <xdr:cNvPr id="419" name="商工費該当値テキスト"/>
        <xdr:cNvSpPr txBox="1"/>
      </xdr:nvSpPr>
      <xdr:spPr>
        <a:xfrm>
          <a:off x="10528300" y="123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169459</xdr:rowOff>
    </xdr:from>
    <xdr:to>
      <xdr:col>14</xdr:col>
      <xdr:colOff>79375</xdr:colOff>
      <xdr:row>73</xdr:row>
      <xdr:rowOff>99609</xdr:rowOff>
    </xdr:to>
    <xdr:sp macro="" textlink="">
      <xdr:nvSpPr>
        <xdr:cNvPr id="420" name="円/楕円 419"/>
        <xdr:cNvSpPr/>
      </xdr:nvSpPr>
      <xdr:spPr>
        <a:xfrm>
          <a:off x="9588500" y="125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116136</xdr:rowOff>
    </xdr:from>
    <xdr:ext cx="534377" cy="259045"/>
    <xdr:sp macro="" textlink="">
      <xdr:nvSpPr>
        <xdr:cNvPr id="421" name="テキスト ボックス 420"/>
        <xdr:cNvSpPr txBox="1"/>
      </xdr:nvSpPr>
      <xdr:spPr>
        <a:xfrm>
          <a:off x="9372111" y="122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65171</xdr:rowOff>
    </xdr:from>
    <xdr:to>
      <xdr:col>12</xdr:col>
      <xdr:colOff>561975</xdr:colOff>
      <xdr:row>73</xdr:row>
      <xdr:rowOff>166771</xdr:rowOff>
    </xdr:to>
    <xdr:sp macro="" textlink="">
      <xdr:nvSpPr>
        <xdr:cNvPr id="422" name="円/楕円 421"/>
        <xdr:cNvSpPr/>
      </xdr:nvSpPr>
      <xdr:spPr>
        <a:xfrm>
          <a:off x="8699500" y="1258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11848</xdr:rowOff>
    </xdr:from>
    <xdr:ext cx="534377" cy="259045"/>
    <xdr:sp macro="" textlink="">
      <xdr:nvSpPr>
        <xdr:cNvPr id="423" name="テキスト ボックス 422"/>
        <xdr:cNvSpPr txBox="1"/>
      </xdr:nvSpPr>
      <xdr:spPr>
        <a:xfrm>
          <a:off x="8483111" y="1235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9758</xdr:rowOff>
    </xdr:from>
    <xdr:to>
      <xdr:col>11</xdr:col>
      <xdr:colOff>358775</xdr:colOff>
      <xdr:row>74</xdr:row>
      <xdr:rowOff>111358</xdr:rowOff>
    </xdr:to>
    <xdr:sp macro="" textlink="">
      <xdr:nvSpPr>
        <xdr:cNvPr id="424" name="円/楕円 423"/>
        <xdr:cNvSpPr/>
      </xdr:nvSpPr>
      <xdr:spPr>
        <a:xfrm>
          <a:off x="7810500" y="12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127885</xdr:rowOff>
    </xdr:from>
    <xdr:ext cx="534377" cy="259045"/>
    <xdr:sp macro="" textlink="">
      <xdr:nvSpPr>
        <xdr:cNvPr id="425" name="テキスト ボックス 424"/>
        <xdr:cNvSpPr txBox="1"/>
      </xdr:nvSpPr>
      <xdr:spPr>
        <a:xfrm>
          <a:off x="7594111" y="1247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16,731</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53924</xdr:rowOff>
    </xdr:from>
    <xdr:to>
      <xdr:col>10</xdr:col>
      <xdr:colOff>155575</xdr:colOff>
      <xdr:row>74</xdr:row>
      <xdr:rowOff>155524</xdr:rowOff>
    </xdr:to>
    <xdr:sp macro="" textlink="">
      <xdr:nvSpPr>
        <xdr:cNvPr id="426" name="円/楕円 425"/>
        <xdr:cNvSpPr/>
      </xdr:nvSpPr>
      <xdr:spPr>
        <a:xfrm>
          <a:off x="6921500" y="127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601</xdr:rowOff>
    </xdr:from>
    <xdr:ext cx="534377" cy="259045"/>
    <xdr:sp macro="" textlink="">
      <xdr:nvSpPr>
        <xdr:cNvPr id="427" name="テキスト ボックス 426"/>
        <xdr:cNvSpPr txBox="1"/>
      </xdr:nvSpPr>
      <xdr:spPr>
        <a:xfrm>
          <a:off x="6705111" y="1251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9" name="直線コネクタ 448"/>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50"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51" name="直線コネクタ 450"/>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2"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3" name="直線コネクタ 452"/>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36821</xdr:rowOff>
    </xdr:from>
    <xdr:to>
      <xdr:col>15</xdr:col>
      <xdr:colOff>180975</xdr:colOff>
      <xdr:row>97</xdr:row>
      <xdr:rowOff>113471</xdr:rowOff>
    </xdr:to>
    <xdr:cxnSp macro="">
      <xdr:nvCxnSpPr>
        <xdr:cNvPr id="454" name="直線コネクタ 453"/>
        <xdr:cNvCxnSpPr/>
      </xdr:nvCxnSpPr>
      <xdr:spPr>
        <a:xfrm>
          <a:off x="9639300" y="16667471"/>
          <a:ext cx="8382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5"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6" name="フローチャート : 判断 455"/>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36821</xdr:rowOff>
    </xdr:from>
    <xdr:to>
      <xdr:col>14</xdr:col>
      <xdr:colOff>28575</xdr:colOff>
      <xdr:row>97</xdr:row>
      <xdr:rowOff>102887</xdr:rowOff>
    </xdr:to>
    <xdr:cxnSp macro="">
      <xdr:nvCxnSpPr>
        <xdr:cNvPr id="457" name="直線コネクタ 456"/>
        <xdr:cNvCxnSpPr/>
      </xdr:nvCxnSpPr>
      <xdr:spPr>
        <a:xfrm flipV="1">
          <a:off x="8750300" y="16667471"/>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8" name="フローチャート : 判断 457"/>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138267</xdr:rowOff>
    </xdr:from>
    <xdr:ext cx="534377" cy="259045"/>
    <xdr:sp macro="" textlink="">
      <xdr:nvSpPr>
        <xdr:cNvPr id="459" name="テキスト ボックス 458"/>
        <xdr:cNvSpPr txBox="1"/>
      </xdr:nvSpPr>
      <xdr:spPr>
        <a:xfrm>
          <a:off x="9372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102887</xdr:rowOff>
    </xdr:from>
    <xdr:to>
      <xdr:col>12</xdr:col>
      <xdr:colOff>511175</xdr:colOff>
      <xdr:row>97</xdr:row>
      <xdr:rowOff>115404</xdr:rowOff>
    </xdr:to>
    <xdr:cxnSp macro="">
      <xdr:nvCxnSpPr>
        <xdr:cNvPr id="460" name="直線コネクタ 459"/>
        <xdr:cNvCxnSpPr/>
      </xdr:nvCxnSpPr>
      <xdr:spPr>
        <a:xfrm flipV="1">
          <a:off x="7861300" y="16733537"/>
          <a:ext cx="889000" cy="1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61" name="フローチャート : 判断 460"/>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2" name="テキスト ボックス 461"/>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86437</xdr:rowOff>
    </xdr:from>
    <xdr:to>
      <xdr:col>11</xdr:col>
      <xdr:colOff>307975</xdr:colOff>
      <xdr:row>97</xdr:row>
      <xdr:rowOff>115404</xdr:rowOff>
    </xdr:to>
    <xdr:cxnSp macro="">
      <xdr:nvCxnSpPr>
        <xdr:cNvPr id="463" name="直線コネクタ 462"/>
        <xdr:cNvCxnSpPr/>
      </xdr:nvCxnSpPr>
      <xdr:spPr>
        <a:xfrm>
          <a:off x="6972300" y="16545637"/>
          <a:ext cx="889000" cy="20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4" name="フローチャート : 判断 463"/>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5" name="テキスト ボックス 464"/>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6" name="フローチャート : 判断 465"/>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7" name="テキスト ボックス 466"/>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62671</xdr:rowOff>
    </xdr:from>
    <xdr:to>
      <xdr:col>15</xdr:col>
      <xdr:colOff>231775</xdr:colOff>
      <xdr:row>97</xdr:row>
      <xdr:rowOff>164271</xdr:rowOff>
    </xdr:to>
    <xdr:sp macro="" textlink="">
      <xdr:nvSpPr>
        <xdr:cNvPr id="473" name="円/楕円 472"/>
        <xdr:cNvSpPr/>
      </xdr:nvSpPr>
      <xdr:spPr>
        <a:xfrm>
          <a:off x="10426700" y="1669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85548</xdr:rowOff>
    </xdr:from>
    <xdr:ext cx="534377" cy="259045"/>
    <xdr:sp macro="" textlink="">
      <xdr:nvSpPr>
        <xdr:cNvPr id="474" name="土木費該当値テキスト"/>
        <xdr:cNvSpPr txBox="1"/>
      </xdr:nvSpPr>
      <xdr:spPr>
        <a:xfrm>
          <a:off x="10528300" y="165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43,237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157471</xdr:rowOff>
    </xdr:from>
    <xdr:to>
      <xdr:col>14</xdr:col>
      <xdr:colOff>79375</xdr:colOff>
      <xdr:row>97</xdr:row>
      <xdr:rowOff>87621</xdr:rowOff>
    </xdr:to>
    <xdr:sp macro="" textlink="">
      <xdr:nvSpPr>
        <xdr:cNvPr id="475" name="円/楕円 474"/>
        <xdr:cNvSpPr/>
      </xdr:nvSpPr>
      <xdr:spPr>
        <a:xfrm>
          <a:off x="9588500" y="166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104148</xdr:rowOff>
    </xdr:from>
    <xdr:ext cx="534377" cy="259045"/>
    <xdr:sp macro="" textlink="">
      <xdr:nvSpPr>
        <xdr:cNvPr id="476" name="テキスト ボックス 475"/>
        <xdr:cNvSpPr txBox="1"/>
      </xdr:nvSpPr>
      <xdr:spPr>
        <a:xfrm>
          <a:off x="9372111" y="1639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52087</xdr:rowOff>
    </xdr:from>
    <xdr:to>
      <xdr:col>12</xdr:col>
      <xdr:colOff>561975</xdr:colOff>
      <xdr:row>97</xdr:row>
      <xdr:rowOff>153687</xdr:rowOff>
    </xdr:to>
    <xdr:sp macro="" textlink="">
      <xdr:nvSpPr>
        <xdr:cNvPr id="477" name="円/楕円 476"/>
        <xdr:cNvSpPr/>
      </xdr:nvSpPr>
      <xdr:spPr>
        <a:xfrm>
          <a:off x="8699500" y="1668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144814</xdr:rowOff>
    </xdr:from>
    <xdr:ext cx="534377" cy="259045"/>
    <xdr:sp macro="" textlink="">
      <xdr:nvSpPr>
        <xdr:cNvPr id="478" name="テキスト ボックス 477"/>
        <xdr:cNvSpPr txBox="1"/>
      </xdr:nvSpPr>
      <xdr:spPr>
        <a:xfrm>
          <a:off x="8483111" y="1677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64604</xdr:rowOff>
    </xdr:from>
    <xdr:to>
      <xdr:col>11</xdr:col>
      <xdr:colOff>358775</xdr:colOff>
      <xdr:row>97</xdr:row>
      <xdr:rowOff>166204</xdr:rowOff>
    </xdr:to>
    <xdr:sp macro="" textlink="">
      <xdr:nvSpPr>
        <xdr:cNvPr id="479" name="円/楕円 478"/>
        <xdr:cNvSpPr/>
      </xdr:nvSpPr>
      <xdr:spPr>
        <a:xfrm>
          <a:off x="7810500" y="1669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11281</xdr:rowOff>
    </xdr:from>
    <xdr:ext cx="534377" cy="259045"/>
    <xdr:sp macro="" textlink="">
      <xdr:nvSpPr>
        <xdr:cNvPr id="480" name="テキスト ボックス 479"/>
        <xdr:cNvSpPr txBox="1"/>
      </xdr:nvSpPr>
      <xdr:spPr>
        <a:xfrm>
          <a:off x="7594111" y="1647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35637</xdr:rowOff>
    </xdr:from>
    <xdr:to>
      <xdr:col>10</xdr:col>
      <xdr:colOff>155575</xdr:colOff>
      <xdr:row>96</xdr:row>
      <xdr:rowOff>137237</xdr:rowOff>
    </xdr:to>
    <xdr:sp macro="" textlink="">
      <xdr:nvSpPr>
        <xdr:cNvPr id="481" name="円/楕円 480"/>
        <xdr:cNvSpPr/>
      </xdr:nvSpPr>
      <xdr:spPr>
        <a:xfrm>
          <a:off x="6921500" y="164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153764</xdr:rowOff>
    </xdr:from>
    <xdr:ext cx="534377" cy="259045"/>
    <xdr:sp macro="" textlink="">
      <xdr:nvSpPr>
        <xdr:cNvPr id="482" name="テキスト ボックス 481"/>
        <xdr:cNvSpPr txBox="1"/>
      </xdr:nvSpPr>
      <xdr:spPr>
        <a:xfrm>
          <a:off x="6705111" y="162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9" name="テキスト ボックス 49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3" name="直線コネクタ 502"/>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4"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5" name="直線コネクタ 504"/>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6"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7" name="直線コネクタ 506"/>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147015</xdr:rowOff>
    </xdr:from>
    <xdr:to>
      <xdr:col>23</xdr:col>
      <xdr:colOff>517525</xdr:colOff>
      <xdr:row>32</xdr:row>
      <xdr:rowOff>149930</xdr:rowOff>
    </xdr:to>
    <xdr:cxnSp macro="">
      <xdr:nvCxnSpPr>
        <xdr:cNvPr id="508" name="直線コネクタ 507"/>
        <xdr:cNvCxnSpPr/>
      </xdr:nvCxnSpPr>
      <xdr:spPr>
        <a:xfrm>
          <a:off x="15481300" y="5461965"/>
          <a:ext cx="838200" cy="17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9"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10" name="フローチャート : 判断 509"/>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147015</xdr:rowOff>
    </xdr:from>
    <xdr:to>
      <xdr:col>22</xdr:col>
      <xdr:colOff>365125</xdr:colOff>
      <xdr:row>33</xdr:row>
      <xdr:rowOff>91180</xdr:rowOff>
    </xdr:to>
    <xdr:cxnSp macro="">
      <xdr:nvCxnSpPr>
        <xdr:cNvPr id="511" name="直線コネクタ 510"/>
        <xdr:cNvCxnSpPr/>
      </xdr:nvCxnSpPr>
      <xdr:spPr>
        <a:xfrm flipV="1">
          <a:off x="14592300" y="5461965"/>
          <a:ext cx="889000" cy="28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2" name="フローチャート : 判断 511"/>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166882</xdr:rowOff>
    </xdr:from>
    <xdr:ext cx="534377" cy="259045"/>
    <xdr:sp macro="" textlink="">
      <xdr:nvSpPr>
        <xdr:cNvPr id="513" name="テキスト ボックス 512"/>
        <xdr:cNvSpPr txBox="1"/>
      </xdr:nvSpPr>
      <xdr:spPr>
        <a:xfrm>
          <a:off x="15214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53518</xdr:rowOff>
    </xdr:from>
    <xdr:to>
      <xdr:col>21</xdr:col>
      <xdr:colOff>161925</xdr:colOff>
      <xdr:row>33</xdr:row>
      <xdr:rowOff>91180</xdr:rowOff>
    </xdr:to>
    <xdr:cxnSp macro="">
      <xdr:nvCxnSpPr>
        <xdr:cNvPr id="514" name="直線コネクタ 513"/>
        <xdr:cNvCxnSpPr/>
      </xdr:nvCxnSpPr>
      <xdr:spPr>
        <a:xfrm>
          <a:off x="13703300" y="5711368"/>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5" name="フローチャート : 判断 514"/>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30923</xdr:rowOff>
    </xdr:from>
    <xdr:ext cx="534377" cy="259045"/>
    <xdr:sp macro="" textlink="">
      <xdr:nvSpPr>
        <xdr:cNvPr id="516" name="テキスト ボックス 515"/>
        <xdr:cNvSpPr txBox="1"/>
      </xdr:nvSpPr>
      <xdr:spPr>
        <a:xfrm>
          <a:off x="14325111" y="6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53518</xdr:rowOff>
    </xdr:from>
    <xdr:to>
      <xdr:col>19</xdr:col>
      <xdr:colOff>644525</xdr:colOff>
      <xdr:row>34</xdr:row>
      <xdr:rowOff>83064</xdr:rowOff>
    </xdr:to>
    <xdr:cxnSp macro="">
      <xdr:nvCxnSpPr>
        <xdr:cNvPr id="517" name="直線コネクタ 516"/>
        <xdr:cNvCxnSpPr/>
      </xdr:nvCxnSpPr>
      <xdr:spPr>
        <a:xfrm flipV="1">
          <a:off x="12814300" y="5711368"/>
          <a:ext cx="889000" cy="20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8" name="フローチャート : 判断 517"/>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76757</xdr:rowOff>
    </xdr:from>
    <xdr:ext cx="534377" cy="259045"/>
    <xdr:sp macro="" textlink="">
      <xdr:nvSpPr>
        <xdr:cNvPr id="519" name="テキスト ボックス 518"/>
        <xdr:cNvSpPr txBox="1"/>
      </xdr:nvSpPr>
      <xdr:spPr>
        <a:xfrm>
          <a:off x="13436111" y="6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20" name="フローチャート : 判断 519"/>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93559</xdr:rowOff>
    </xdr:from>
    <xdr:ext cx="534377" cy="259045"/>
    <xdr:sp macro="" textlink="">
      <xdr:nvSpPr>
        <xdr:cNvPr id="521" name="テキスト ボックス 520"/>
        <xdr:cNvSpPr txBox="1"/>
      </xdr:nvSpPr>
      <xdr:spPr>
        <a:xfrm>
          <a:off x="12547111" y="62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99130</xdr:rowOff>
    </xdr:from>
    <xdr:to>
      <xdr:col>23</xdr:col>
      <xdr:colOff>568325</xdr:colOff>
      <xdr:row>33</xdr:row>
      <xdr:rowOff>29280</xdr:rowOff>
    </xdr:to>
    <xdr:sp macro="" textlink="">
      <xdr:nvSpPr>
        <xdr:cNvPr id="527" name="円/楕円 526"/>
        <xdr:cNvSpPr/>
      </xdr:nvSpPr>
      <xdr:spPr>
        <a:xfrm>
          <a:off x="16268700" y="558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122007</xdr:rowOff>
    </xdr:from>
    <xdr:ext cx="534377" cy="259045"/>
    <xdr:sp macro="" textlink="">
      <xdr:nvSpPr>
        <xdr:cNvPr id="528" name="消防費該当値テキスト"/>
        <xdr:cNvSpPr txBox="1"/>
      </xdr:nvSpPr>
      <xdr:spPr>
        <a:xfrm>
          <a:off x="16370300" y="543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25,821</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96215</xdr:rowOff>
    </xdr:from>
    <xdr:to>
      <xdr:col>22</xdr:col>
      <xdr:colOff>415925</xdr:colOff>
      <xdr:row>32</xdr:row>
      <xdr:rowOff>26365</xdr:rowOff>
    </xdr:to>
    <xdr:sp macro="" textlink="">
      <xdr:nvSpPr>
        <xdr:cNvPr id="529" name="円/楕円 528"/>
        <xdr:cNvSpPr/>
      </xdr:nvSpPr>
      <xdr:spPr>
        <a:xfrm>
          <a:off x="15430500" y="54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42892</xdr:rowOff>
    </xdr:from>
    <xdr:ext cx="534377" cy="259045"/>
    <xdr:sp macro="" textlink="">
      <xdr:nvSpPr>
        <xdr:cNvPr id="530" name="テキスト ボックス 529"/>
        <xdr:cNvSpPr txBox="1"/>
      </xdr:nvSpPr>
      <xdr:spPr>
        <a:xfrm>
          <a:off x="15214111" y="518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28,872</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40380</xdr:rowOff>
    </xdr:from>
    <xdr:to>
      <xdr:col>21</xdr:col>
      <xdr:colOff>212725</xdr:colOff>
      <xdr:row>33</xdr:row>
      <xdr:rowOff>141980</xdr:rowOff>
    </xdr:to>
    <xdr:sp macro="" textlink="">
      <xdr:nvSpPr>
        <xdr:cNvPr id="531" name="円/楕円 530"/>
        <xdr:cNvSpPr/>
      </xdr:nvSpPr>
      <xdr:spPr>
        <a:xfrm>
          <a:off x="14541500" y="56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158507</xdr:rowOff>
    </xdr:from>
    <xdr:ext cx="534377" cy="259045"/>
    <xdr:sp macro="" textlink="">
      <xdr:nvSpPr>
        <xdr:cNvPr id="532" name="テキスト ボックス 531"/>
        <xdr:cNvSpPr txBox="1"/>
      </xdr:nvSpPr>
      <xdr:spPr>
        <a:xfrm>
          <a:off x="14325111" y="547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23,849</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2718</xdr:rowOff>
    </xdr:from>
    <xdr:to>
      <xdr:col>20</xdr:col>
      <xdr:colOff>9525</xdr:colOff>
      <xdr:row>33</xdr:row>
      <xdr:rowOff>104318</xdr:rowOff>
    </xdr:to>
    <xdr:sp macro="" textlink="">
      <xdr:nvSpPr>
        <xdr:cNvPr id="533" name="円/楕円 532"/>
        <xdr:cNvSpPr/>
      </xdr:nvSpPr>
      <xdr:spPr>
        <a:xfrm>
          <a:off x="13652500" y="566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120845</xdr:rowOff>
    </xdr:from>
    <xdr:ext cx="534377" cy="259045"/>
    <xdr:sp macro="" textlink="">
      <xdr:nvSpPr>
        <xdr:cNvPr id="534" name="テキスト ボックス 533"/>
        <xdr:cNvSpPr txBox="1"/>
      </xdr:nvSpPr>
      <xdr:spPr>
        <a:xfrm>
          <a:off x="13436111" y="543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32264</xdr:rowOff>
    </xdr:from>
    <xdr:to>
      <xdr:col>18</xdr:col>
      <xdr:colOff>492125</xdr:colOff>
      <xdr:row>34</xdr:row>
      <xdr:rowOff>133864</xdr:rowOff>
    </xdr:to>
    <xdr:sp macro="" textlink="">
      <xdr:nvSpPr>
        <xdr:cNvPr id="535" name="円/楕円 534"/>
        <xdr:cNvSpPr/>
      </xdr:nvSpPr>
      <xdr:spPr>
        <a:xfrm>
          <a:off x="12763500" y="58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150391</xdr:rowOff>
    </xdr:from>
    <xdr:ext cx="534377" cy="259045"/>
    <xdr:sp macro="" textlink="">
      <xdr:nvSpPr>
        <xdr:cNvPr id="536" name="テキスト ボックス 535"/>
        <xdr:cNvSpPr txBox="1"/>
      </xdr:nvSpPr>
      <xdr:spPr>
        <a:xfrm>
          <a:off x="12547111" y="563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5" name="テキスト ボックス 55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61" name="直線コネクタ 560"/>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2"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3" name="直線コネクタ 562"/>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4"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5" name="直線コネクタ 564"/>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117335</xdr:rowOff>
    </xdr:from>
    <xdr:to>
      <xdr:col>23</xdr:col>
      <xdr:colOff>517525</xdr:colOff>
      <xdr:row>57</xdr:row>
      <xdr:rowOff>72054</xdr:rowOff>
    </xdr:to>
    <xdr:cxnSp macro="">
      <xdr:nvCxnSpPr>
        <xdr:cNvPr id="566" name="直線コネクタ 565"/>
        <xdr:cNvCxnSpPr/>
      </xdr:nvCxnSpPr>
      <xdr:spPr>
        <a:xfrm flipV="1">
          <a:off x="15481300" y="9547085"/>
          <a:ext cx="838200" cy="29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7"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8" name="フローチャート : 判断 567"/>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72054</xdr:rowOff>
    </xdr:from>
    <xdr:to>
      <xdr:col>22</xdr:col>
      <xdr:colOff>365125</xdr:colOff>
      <xdr:row>57</xdr:row>
      <xdr:rowOff>98190</xdr:rowOff>
    </xdr:to>
    <xdr:cxnSp macro="">
      <xdr:nvCxnSpPr>
        <xdr:cNvPr id="569" name="直線コネクタ 568"/>
        <xdr:cNvCxnSpPr/>
      </xdr:nvCxnSpPr>
      <xdr:spPr>
        <a:xfrm flipV="1">
          <a:off x="14592300" y="9844704"/>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70" name="フローチャート : 判断 569"/>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71" name="テキスト ボックス 570"/>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119050</xdr:rowOff>
    </xdr:from>
    <xdr:to>
      <xdr:col>21</xdr:col>
      <xdr:colOff>161925</xdr:colOff>
      <xdr:row>57</xdr:row>
      <xdr:rowOff>98190</xdr:rowOff>
    </xdr:to>
    <xdr:cxnSp macro="">
      <xdr:nvCxnSpPr>
        <xdr:cNvPr id="572" name="直線コネクタ 571"/>
        <xdr:cNvCxnSpPr/>
      </xdr:nvCxnSpPr>
      <xdr:spPr>
        <a:xfrm>
          <a:off x="13703300" y="9720250"/>
          <a:ext cx="889000" cy="15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3" name="フローチャート : 判断 572"/>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4" name="テキスト ボックス 573"/>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66567</xdr:rowOff>
    </xdr:from>
    <xdr:to>
      <xdr:col>19</xdr:col>
      <xdr:colOff>644525</xdr:colOff>
      <xdr:row>56</xdr:row>
      <xdr:rowOff>119050</xdr:rowOff>
    </xdr:to>
    <xdr:cxnSp macro="">
      <xdr:nvCxnSpPr>
        <xdr:cNvPr id="575" name="直線コネクタ 574"/>
        <xdr:cNvCxnSpPr/>
      </xdr:nvCxnSpPr>
      <xdr:spPr>
        <a:xfrm>
          <a:off x="12814300" y="9496317"/>
          <a:ext cx="889000" cy="22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6" name="フローチャート : 判断 575"/>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7" name="テキスト ボックス 576"/>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8" name="フローチャート : 判断 577"/>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9" name="テキスト ボックス 578"/>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66535</xdr:rowOff>
    </xdr:from>
    <xdr:to>
      <xdr:col>23</xdr:col>
      <xdr:colOff>568325</xdr:colOff>
      <xdr:row>55</xdr:row>
      <xdr:rowOff>168135</xdr:rowOff>
    </xdr:to>
    <xdr:sp macro="" textlink="">
      <xdr:nvSpPr>
        <xdr:cNvPr id="585" name="円/楕円 584"/>
        <xdr:cNvSpPr/>
      </xdr:nvSpPr>
      <xdr:spPr>
        <a:xfrm>
          <a:off x="16268700" y="94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89412</xdr:rowOff>
    </xdr:from>
    <xdr:ext cx="534377" cy="259045"/>
    <xdr:sp macro="" textlink="">
      <xdr:nvSpPr>
        <xdr:cNvPr id="586" name="教育費該当値テキスト"/>
        <xdr:cNvSpPr txBox="1"/>
      </xdr:nvSpPr>
      <xdr:spPr>
        <a:xfrm>
          <a:off x="16370300" y="934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52,174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21254</xdr:rowOff>
    </xdr:from>
    <xdr:to>
      <xdr:col>22</xdr:col>
      <xdr:colOff>415925</xdr:colOff>
      <xdr:row>57</xdr:row>
      <xdr:rowOff>122854</xdr:rowOff>
    </xdr:to>
    <xdr:sp macro="" textlink="">
      <xdr:nvSpPr>
        <xdr:cNvPr id="587" name="円/楕円 586"/>
        <xdr:cNvSpPr/>
      </xdr:nvSpPr>
      <xdr:spPr>
        <a:xfrm>
          <a:off x="15430500" y="97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113981</xdr:rowOff>
    </xdr:from>
    <xdr:ext cx="534377" cy="259045"/>
    <xdr:sp macro="" textlink="">
      <xdr:nvSpPr>
        <xdr:cNvPr id="588" name="テキスト ボックス 587"/>
        <xdr:cNvSpPr txBox="1"/>
      </xdr:nvSpPr>
      <xdr:spPr>
        <a:xfrm>
          <a:off x="15214111" y="98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47390</xdr:rowOff>
    </xdr:from>
    <xdr:to>
      <xdr:col>21</xdr:col>
      <xdr:colOff>212725</xdr:colOff>
      <xdr:row>57</xdr:row>
      <xdr:rowOff>148990</xdr:rowOff>
    </xdr:to>
    <xdr:sp macro="" textlink="">
      <xdr:nvSpPr>
        <xdr:cNvPr id="589" name="円/楕円 588"/>
        <xdr:cNvSpPr/>
      </xdr:nvSpPr>
      <xdr:spPr>
        <a:xfrm>
          <a:off x="14541500" y="98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140117</xdr:rowOff>
    </xdr:from>
    <xdr:ext cx="534377" cy="259045"/>
    <xdr:sp macro="" textlink="">
      <xdr:nvSpPr>
        <xdr:cNvPr id="590" name="テキスト ボックス 589"/>
        <xdr:cNvSpPr txBox="1"/>
      </xdr:nvSpPr>
      <xdr:spPr>
        <a:xfrm>
          <a:off x="14325111" y="99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68250</xdr:rowOff>
    </xdr:from>
    <xdr:to>
      <xdr:col>20</xdr:col>
      <xdr:colOff>9525</xdr:colOff>
      <xdr:row>56</xdr:row>
      <xdr:rowOff>169850</xdr:rowOff>
    </xdr:to>
    <xdr:sp macro="" textlink="">
      <xdr:nvSpPr>
        <xdr:cNvPr id="591" name="円/楕円 590"/>
        <xdr:cNvSpPr/>
      </xdr:nvSpPr>
      <xdr:spPr>
        <a:xfrm>
          <a:off x="13652500" y="96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160977</xdr:rowOff>
    </xdr:from>
    <xdr:ext cx="534377" cy="259045"/>
    <xdr:sp macro="" textlink="">
      <xdr:nvSpPr>
        <xdr:cNvPr id="592" name="テキスト ボックス 591"/>
        <xdr:cNvSpPr txBox="1"/>
      </xdr:nvSpPr>
      <xdr:spPr>
        <a:xfrm>
          <a:off x="13436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15767</xdr:rowOff>
    </xdr:from>
    <xdr:to>
      <xdr:col>18</xdr:col>
      <xdr:colOff>492125</xdr:colOff>
      <xdr:row>55</xdr:row>
      <xdr:rowOff>117367</xdr:rowOff>
    </xdr:to>
    <xdr:sp macro="" textlink="">
      <xdr:nvSpPr>
        <xdr:cNvPr id="593" name="円/楕円 592"/>
        <xdr:cNvSpPr/>
      </xdr:nvSpPr>
      <xdr:spPr>
        <a:xfrm>
          <a:off x="12763500" y="94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133894</xdr:rowOff>
    </xdr:from>
    <xdr:ext cx="534377" cy="259045"/>
    <xdr:sp macro="" textlink="">
      <xdr:nvSpPr>
        <xdr:cNvPr id="594" name="テキスト ボックス 593"/>
        <xdr:cNvSpPr txBox="1"/>
      </xdr:nvSpPr>
      <xdr:spPr>
        <a:xfrm>
          <a:off x="12547111" y="922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8" name="テキスト ボックス 60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2" name="テキスト ボックス 61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8" name="直線コネクタ 617"/>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21"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2" name="直線コネクタ 621"/>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71882</xdr:rowOff>
    </xdr:from>
    <xdr:to>
      <xdr:col>23</xdr:col>
      <xdr:colOff>517525</xdr:colOff>
      <xdr:row>79</xdr:row>
      <xdr:rowOff>4826</xdr:rowOff>
    </xdr:to>
    <xdr:cxnSp macro="">
      <xdr:nvCxnSpPr>
        <xdr:cNvPr id="623" name="直線コネクタ 622"/>
        <xdr:cNvCxnSpPr/>
      </xdr:nvCxnSpPr>
      <xdr:spPr>
        <a:xfrm>
          <a:off x="15481300" y="13444982"/>
          <a:ext cx="8382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4"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5" name="フローチャート : 判断 624"/>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44958</xdr:rowOff>
    </xdr:from>
    <xdr:to>
      <xdr:col>22</xdr:col>
      <xdr:colOff>365125</xdr:colOff>
      <xdr:row>78</xdr:row>
      <xdr:rowOff>71882</xdr:rowOff>
    </xdr:to>
    <xdr:cxnSp macro="">
      <xdr:nvCxnSpPr>
        <xdr:cNvPr id="626" name="直線コネクタ 625"/>
        <xdr:cNvCxnSpPr/>
      </xdr:nvCxnSpPr>
      <xdr:spPr>
        <a:xfrm>
          <a:off x="14592300" y="13418058"/>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7" name="フローチャート : 判断 626"/>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8" name="テキスト ボックス 627"/>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131318</xdr:rowOff>
    </xdr:from>
    <xdr:to>
      <xdr:col>21</xdr:col>
      <xdr:colOff>161925</xdr:colOff>
      <xdr:row>78</xdr:row>
      <xdr:rowOff>44958</xdr:rowOff>
    </xdr:to>
    <xdr:cxnSp macro="">
      <xdr:nvCxnSpPr>
        <xdr:cNvPr id="629" name="直線コネクタ 628"/>
        <xdr:cNvCxnSpPr/>
      </xdr:nvCxnSpPr>
      <xdr:spPr>
        <a:xfrm>
          <a:off x="13703300" y="13332968"/>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30" name="フローチャート : 判断 629"/>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31" name="テキスト ボックス 630"/>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131318</xdr:rowOff>
    </xdr:from>
    <xdr:to>
      <xdr:col>19</xdr:col>
      <xdr:colOff>644525</xdr:colOff>
      <xdr:row>77</xdr:row>
      <xdr:rowOff>152908</xdr:rowOff>
    </xdr:to>
    <xdr:cxnSp macro="">
      <xdr:nvCxnSpPr>
        <xdr:cNvPr id="632" name="直線コネクタ 631"/>
        <xdr:cNvCxnSpPr/>
      </xdr:nvCxnSpPr>
      <xdr:spPr>
        <a:xfrm flipV="1">
          <a:off x="12814300" y="13332968"/>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3" name="フローチャート : 判断 632"/>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4" name="テキスト ボックス 633"/>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5" name="フローチャート : 判断 634"/>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6" name="テキスト ボックス 635"/>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125476</xdr:rowOff>
    </xdr:from>
    <xdr:to>
      <xdr:col>23</xdr:col>
      <xdr:colOff>568325</xdr:colOff>
      <xdr:row>79</xdr:row>
      <xdr:rowOff>55626</xdr:rowOff>
    </xdr:to>
    <xdr:sp macro="" textlink="">
      <xdr:nvSpPr>
        <xdr:cNvPr id="642" name="円/楕円 641"/>
        <xdr:cNvSpPr/>
      </xdr:nvSpPr>
      <xdr:spPr>
        <a:xfrm>
          <a:off x="16268700" y="134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378565" cy="259045"/>
    <xdr:sp macro="" textlink="">
      <xdr:nvSpPr>
        <xdr:cNvPr id="643" name="災害復旧費該当値テキスト"/>
        <xdr:cNvSpPr txBox="1"/>
      </xdr:nvSpPr>
      <xdr:spPr>
        <a:xfrm>
          <a:off x="16370300" y="13458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21082</xdr:rowOff>
    </xdr:from>
    <xdr:to>
      <xdr:col>22</xdr:col>
      <xdr:colOff>415925</xdr:colOff>
      <xdr:row>78</xdr:row>
      <xdr:rowOff>122682</xdr:rowOff>
    </xdr:to>
    <xdr:sp macro="" textlink="">
      <xdr:nvSpPr>
        <xdr:cNvPr id="644" name="円/楕円 643"/>
        <xdr:cNvSpPr/>
      </xdr:nvSpPr>
      <xdr:spPr>
        <a:xfrm>
          <a:off x="15430500" y="133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113809</xdr:rowOff>
    </xdr:from>
    <xdr:ext cx="469744" cy="259045"/>
    <xdr:sp macro="" textlink="">
      <xdr:nvSpPr>
        <xdr:cNvPr id="645" name="テキスト ボックス 644"/>
        <xdr:cNvSpPr txBox="1"/>
      </xdr:nvSpPr>
      <xdr:spPr>
        <a:xfrm>
          <a:off x="15246427" y="1348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165608</xdr:rowOff>
    </xdr:from>
    <xdr:to>
      <xdr:col>21</xdr:col>
      <xdr:colOff>212725</xdr:colOff>
      <xdr:row>78</xdr:row>
      <xdr:rowOff>95758</xdr:rowOff>
    </xdr:to>
    <xdr:sp macro="" textlink="">
      <xdr:nvSpPr>
        <xdr:cNvPr id="646" name="円/楕円 645"/>
        <xdr:cNvSpPr/>
      </xdr:nvSpPr>
      <xdr:spPr>
        <a:xfrm>
          <a:off x="14541500" y="133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86885</xdr:rowOff>
    </xdr:from>
    <xdr:ext cx="469744" cy="259045"/>
    <xdr:sp macro="" textlink="">
      <xdr:nvSpPr>
        <xdr:cNvPr id="647" name="テキスト ボックス 646"/>
        <xdr:cNvSpPr txBox="1"/>
      </xdr:nvSpPr>
      <xdr:spPr>
        <a:xfrm>
          <a:off x="14357427" y="134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80518</xdr:rowOff>
    </xdr:from>
    <xdr:to>
      <xdr:col>20</xdr:col>
      <xdr:colOff>9525</xdr:colOff>
      <xdr:row>78</xdr:row>
      <xdr:rowOff>10668</xdr:rowOff>
    </xdr:to>
    <xdr:sp macro="" textlink="">
      <xdr:nvSpPr>
        <xdr:cNvPr id="648" name="円/楕円 647"/>
        <xdr:cNvSpPr/>
      </xdr:nvSpPr>
      <xdr:spPr>
        <a:xfrm>
          <a:off x="13652500" y="132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1795</xdr:rowOff>
    </xdr:from>
    <xdr:ext cx="469744" cy="259045"/>
    <xdr:sp macro="" textlink="">
      <xdr:nvSpPr>
        <xdr:cNvPr id="649" name="テキスト ボックス 648"/>
        <xdr:cNvSpPr txBox="1"/>
      </xdr:nvSpPr>
      <xdr:spPr>
        <a:xfrm>
          <a:off x="13468427" y="1337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102108</xdr:rowOff>
    </xdr:from>
    <xdr:to>
      <xdr:col>18</xdr:col>
      <xdr:colOff>492125</xdr:colOff>
      <xdr:row>78</xdr:row>
      <xdr:rowOff>32258</xdr:rowOff>
    </xdr:to>
    <xdr:sp macro="" textlink="">
      <xdr:nvSpPr>
        <xdr:cNvPr id="650" name="円/楕円 649"/>
        <xdr:cNvSpPr/>
      </xdr:nvSpPr>
      <xdr:spPr>
        <a:xfrm>
          <a:off x="12763500" y="1330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23385</xdr:rowOff>
    </xdr:from>
    <xdr:ext cx="469744" cy="259045"/>
    <xdr:sp macro="" textlink="">
      <xdr:nvSpPr>
        <xdr:cNvPr id="651" name="テキスト ボックス 650"/>
        <xdr:cNvSpPr txBox="1"/>
      </xdr:nvSpPr>
      <xdr:spPr>
        <a:xfrm>
          <a:off x="12579427" y="1339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2" name="直線コネクタ 66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3" name="テキスト ボックス 66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4" name="直線コネクタ 66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5" name="テキスト ボックス 66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6" name="直線コネクタ 66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7" name="テキスト ボックス 66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8" name="直線コネクタ 66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9" name="テキスト ボックス 66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0" name="直線コネクタ 66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1" name="テキスト ボックス 67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2" name="直線コネクタ 67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3" name="テキスト ボックス 67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7" name="直線コネクタ 676"/>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8"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9" name="直線コネクタ 678"/>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80"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81" name="直線コネクタ 680"/>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151130</xdr:rowOff>
    </xdr:from>
    <xdr:to>
      <xdr:col>23</xdr:col>
      <xdr:colOff>517525</xdr:colOff>
      <xdr:row>94</xdr:row>
      <xdr:rowOff>167491</xdr:rowOff>
    </xdr:to>
    <xdr:cxnSp macro="">
      <xdr:nvCxnSpPr>
        <xdr:cNvPr id="682" name="直線コネクタ 681"/>
        <xdr:cNvCxnSpPr/>
      </xdr:nvCxnSpPr>
      <xdr:spPr>
        <a:xfrm flipV="1">
          <a:off x="15481300" y="16267430"/>
          <a:ext cx="8382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3"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4" name="フローチャート : 判断 683"/>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167491</xdr:rowOff>
    </xdr:from>
    <xdr:to>
      <xdr:col>22</xdr:col>
      <xdr:colOff>365125</xdr:colOff>
      <xdr:row>94</xdr:row>
      <xdr:rowOff>170462</xdr:rowOff>
    </xdr:to>
    <xdr:cxnSp macro="">
      <xdr:nvCxnSpPr>
        <xdr:cNvPr id="685" name="直線コネクタ 684"/>
        <xdr:cNvCxnSpPr/>
      </xdr:nvCxnSpPr>
      <xdr:spPr>
        <a:xfrm flipV="1">
          <a:off x="14592300" y="16283791"/>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6" name="フローチャート : 判断 685"/>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87" name="テキスト ボックス 686"/>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170462</xdr:rowOff>
    </xdr:from>
    <xdr:to>
      <xdr:col>21</xdr:col>
      <xdr:colOff>161925</xdr:colOff>
      <xdr:row>95</xdr:row>
      <xdr:rowOff>26347</xdr:rowOff>
    </xdr:to>
    <xdr:cxnSp macro="">
      <xdr:nvCxnSpPr>
        <xdr:cNvPr id="688" name="直線コネクタ 687"/>
        <xdr:cNvCxnSpPr/>
      </xdr:nvCxnSpPr>
      <xdr:spPr>
        <a:xfrm flipV="1">
          <a:off x="13703300" y="16286762"/>
          <a:ext cx="8890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9" name="フローチャート : 判断 688"/>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690" name="テキスト ボックス 689"/>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22706</xdr:rowOff>
    </xdr:from>
    <xdr:to>
      <xdr:col>19</xdr:col>
      <xdr:colOff>644525</xdr:colOff>
      <xdr:row>95</xdr:row>
      <xdr:rowOff>26347</xdr:rowOff>
    </xdr:to>
    <xdr:cxnSp macro="">
      <xdr:nvCxnSpPr>
        <xdr:cNvPr id="691" name="直線コネクタ 690"/>
        <xdr:cNvCxnSpPr/>
      </xdr:nvCxnSpPr>
      <xdr:spPr>
        <a:xfrm>
          <a:off x="12814300" y="16310456"/>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2" name="フローチャート : 判断 691"/>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3" name="テキスト ボックス 692"/>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4" name="フローチャート : 判断 693"/>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695" name="テキスト ボックス 694"/>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100330</xdr:rowOff>
    </xdr:from>
    <xdr:to>
      <xdr:col>23</xdr:col>
      <xdr:colOff>568325</xdr:colOff>
      <xdr:row>95</xdr:row>
      <xdr:rowOff>30480</xdr:rowOff>
    </xdr:to>
    <xdr:sp macro="" textlink="">
      <xdr:nvSpPr>
        <xdr:cNvPr id="701" name="円/楕円 700"/>
        <xdr:cNvSpPr/>
      </xdr:nvSpPr>
      <xdr:spPr>
        <a:xfrm>
          <a:off x="16268700" y="162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123207</xdr:rowOff>
    </xdr:from>
    <xdr:ext cx="534377" cy="259045"/>
    <xdr:sp macro="" textlink="">
      <xdr:nvSpPr>
        <xdr:cNvPr id="702" name="公債費該当値テキスト"/>
        <xdr:cNvSpPr txBox="1"/>
      </xdr:nvSpPr>
      <xdr:spPr>
        <a:xfrm>
          <a:off x="16370300" y="1606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49,300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116691</xdr:rowOff>
    </xdr:from>
    <xdr:to>
      <xdr:col>22</xdr:col>
      <xdr:colOff>415925</xdr:colOff>
      <xdr:row>95</xdr:row>
      <xdr:rowOff>46841</xdr:rowOff>
    </xdr:to>
    <xdr:sp macro="" textlink="">
      <xdr:nvSpPr>
        <xdr:cNvPr id="703" name="円/楕円 702"/>
        <xdr:cNvSpPr/>
      </xdr:nvSpPr>
      <xdr:spPr>
        <a:xfrm>
          <a:off x="15430500" y="162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63368</xdr:rowOff>
    </xdr:from>
    <xdr:ext cx="534377" cy="259045"/>
    <xdr:sp macro="" textlink="">
      <xdr:nvSpPr>
        <xdr:cNvPr id="704" name="テキスト ボックス 703"/>
        <xdr:cNvSpPr txBox="1"/>
      </xdr:nvSpPr>
      <xdr:spPr>
        <a:xfrm>
          <a:off x="15214111" y="1600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119662</xdr:rowOff>
    </xdr:from>
    <xdr:to>
      <xdr:col>21</xdr:col>
      <xdr:colOff>212725</xdr:colOff>
      <xdr:row>95</xdr:row>
      <xdr:rowOff>49812</xdr:rowOff>
    </xdr:to>
    <xdr:sp macro="" textlink="">
      <xdr:nvSpPr>
        <xdr:cNvPr id="705" name="円/楕円 704"/>
        <xdr:cNvSpPr/>
      </xdr:nvSpPr>
      <xdr:spPr>
        <a:xfrm>
          <a:off x="14541500" y="162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66339</xdr:rowOff>
    </xdr:from>
    <xdr:ext cx="534377" cy="259045"/>
    <xdr:sp macro="" textlink="">
      <xdr:nvSpPr>
        <xdr:cNvPr id="706" name="テキスト ボックス 705"/>
        <xdr:cNvSpPr txBox="1"/>
      </xdr:nvSpPr>
      <xdr:spPr>
        <a:xfrm>
          <a:off x="14325111" y="160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146997</xdr:rowOff>
    </xdr:from>
    <xdr:to>
      <xdr:col>20</xdr:col>
      <xdr:colOff>9525</xdr:colOff>
      <xdr:row>95</xdr:row>
      <xdr:rowOff>77147</xdr:rowOff>
    </xdr:to>
    <xdr:sp macro="" textlink="">
      <xdr:nvSpPr>
        <xdr:cNvPr id="707" name="円/楕円 706"/>
        <xdr:cNvSpPr/>
      </xdr:nvSpPr>
      <xdr:spPr>
        <a:xfrm>
          <a:off x="13652500" y="162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93674</xdr:rowOff>
    </xdr:from>
    <xdr:ext cx="534377" cy="259045"/>
    <xdr:sp macro="" textlink="">
      <xdr:nvSpPr>
        <xdr:cNvPr id="708" name="テキスト ボックス 707"/>
        <xdr:cNvSpPr txBox="1"/>
      </xdr:nvSpPr>
      <xdr:spPr>
        <a:xfrm>
          <a:off x="13436111" y="1603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143356</xdr:rowOff>
    </xdr:from>
    <xdr:to>
      <xdr:col>18</xdr:col>
      <xdr:colOff>492125</xdr:colOff>
      <xdr:row>95</xdr:row>
      <xdr:rowOff>73506</xdr:rowOff>
    </xdr:to>
    <xdr:sp macro="" textlink="">
      <xdr:nvSpPr>
        <xdr:cNvPr id="709" name="円/楕円 708"/>
        <xdr:cNvSpPr/>
      </xdr:nvSpPr>
      <xdr:spPr>
        <a:xfrm>
          <a:off x="12763500" y="162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90033</xdr:rowOff>
    </xdr:from>
    <xdr:ext cx="534377" cy="259045"/>
    <xdr:sp macro="" textlink="">
      <xdr:nvSpPr>
        <xdr:cNvPr id="710" name="テキスト ボックス 709"/>
        <xdr:cNvSpPr txBox="1"/>
      </xdr:nvSpPr>
      <xdr:spPr>
        <a:xfrm>
          <a:off x="12547111" y="160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2" name="直線コネクタ 731"/>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3"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5"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6" name="直線コネクタ 735"/>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8"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9" name="フローチャート : 判断 738"/>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41" name="フローチャート : 判断 740"/>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2" name="テキスト ボックス 741"/>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4" name="フローチャート : 判断 743"/>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5" name="テキスト ボックス 744"/>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7" name="フローチャート : 判断 746"/>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8" name="テキスト ボックス 747"/>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9" name="フローチャート : 判断 748"/>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0" name="テキスト ボックス 749"/>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6" name="円/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7"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8" name="円/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9" name="テキスト ボックス 75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0" name="円/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1" name="テキスト ボックス 76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2" name="円/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3" name="テキスト ボックス 76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4" name="円/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5" name="テキスト ボックス 76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9" name="テキスト ボックス 778"/>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81" name="テキスト ボックス 780"/>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3" name="テキスト ボックス 782"/>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5" name="テキスト ボックス 784"/>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7" name="テキスト ボックス 786"/>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1" name="直線コネクタ 790"/>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2"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4"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6" name="直線コネクタ 79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7"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8" name="フローチャート : 判断 797"/>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9" name="直線コネクタ 79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0" name="フローチャート : 判断 799"/>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1" name="テキスト ボックス 800"/>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2" name="直線コネクタ 80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3" name="フローチャート : 判断 80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4" name="テキスト ボックス 80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5" name="直線コネクタ 80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6" name="フローチャート : 判断 80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7" name="テキスト ボックス 80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8" name="フローチャート : 判断 807"/>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9" name="テキスト ボックス 808"/>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5" name="円/楕円 81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6"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7" name="円/楕円 81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8" name="テキスト ボックス 817"/>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9" name="円/楕円 81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0" name="テキスト ボックス 819"/>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1" name="円/楕円 82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2" name="テキスト ボックス 821"/>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3" name="円/楕円 82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4" name="テキスト ボックス 82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平成２６年度と比べて住民一人当たりのコストが総務費においては３４，４５１円、教育費においては１５，６２３円増加している。これは庁舎整備事業、能代球場整備事業等大規模事業の影響によるものである。</a:t>
          </a:r>
        </a:p>
        <a:p>
          <a:r>
            <a:rPr kumimoji="1" lang="ja-JP" altLang="en-US" sz="1300">
              <a:latin typeface="ＭＳ ゴシック" panose="020B0609070205080204" pitchFamily="49" charset="-128"/>
              <a:ea typeface="ＭＳ ゴシック" panose="020B0609070205080204" pitchFamily="49" charset="-128"/>
            </a:rPr>
            <a:t>土木費においては１６，７６５円、衛生費においては４，４９３円減少しており、市営松山町住宅建替事業及び南部清掃工場基幹的設備改良事業の終了によるものである。</a:t>
          </a:r>
        </a:p>
        <a:p>
          <a:r>
            <a:rPr kumimoji="1" lang="ja-JP" altLang="en-US" sz="1300">
              <a:latin typeface="ＭＳ ゴシック" panose="020B0609070205080204" pitchFamily="49" charset="-128"/>
              <a:ea typeface="ＭＳ ゴシック" panose="020B0609070205080204" pitchFamily="49" charset="-128"/>
            </a:rPr>
            <a:t>これら大規模事業の影響により平成２７年度の住民一人当たりのコストは平成２６年度に比べて３３，４４９円の増加となっている。</a:t>
          </a:r>
          <a:endParaRPr lang="ja-JP" altLang="ja-JP" sz="1400">
            <a:effectLst/>
          </a:endParaRPr>
        </a:p>
        <a:p>
          <a:r>
            <a:rPr kumimoji="1" lang="ja-JP" altLang="en-US" sz="1300">
              <a:latin typeface="ＭＳ ゴシック" panose="020B0609070205080204" pitchFamily="49" charset="-128"/>
              <a:ea typeface="ＭＳ ゴシック" panose="020B0609070205080204" pitchFamily="49" charset="-128"/>
            </a:rPr>
            <a:t>また、平成２６年度において住民一人当たりのコストが２８，８７２円であった消防費については、防災行政無線施設整備事業の終了により平成２７年度においては２５，８２１円に減少している。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決算においては平成２６年度決算に比べ標準財政規模が１．９％増加した一方で実質収支額が１４．１％増加となったため、実質収支比率も０．６ポイント上昇した。実質収支は８７６，６４９千円の黒字で合併後最大となっている。</a:t>
          </a:r>
        </a:p>
        <a:p>
          <a:r>
            <a:rPr kumimoji="1" lang="ja-JP" altLang="en-US" sz="1400">
              <a:latin typeface="ＭＳ ゴシック" pitchFamily="49" charset="-128"/>
              <a:ea typeface="ＭＳ ゴシック" pitchFamily="49" charset="-128"/>
            </a:rPr>
            <a:t>適切な財源確保と歳出の精査により財政調整基金積立額が取り崩し額を上回り、安定した財政運営ができたものと考えている。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平成２７年度においても各会計にて赤字は発生しておらず、標準財政規模比で１２．７６％の黒字を確保した。黒字幅が前年度に比較して増加した要因としては、一般会計において地方消費税交付金の増や人件費の抑制等により実質収支が増加したことが挙げられる。</a:t>
          </a:r>
        </a:p>
        <a:p>
          <a:r>
            <a:rPr kumimoji="1" lang="ja-JP" altLang="en-US" sz="1400">
              <a:latin typeface="ＭＳ ゴシック" pitchFamily="49" charset="-128"/>
              <a:ea typeface="ＭＳ ゴシック" pitchFamily="49" charset="-128"/>
            </a:rPr>
            <a:t>今後、一般会計については、事業の取捨選択や徹底した行財政改革の推進により財政の健全化に引き続き努め、比率の維持を図っていく。また、特別会計については、独立採算の原則に立った使用料の改正や確保などを図り、財務の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28976882</v>
      </c>
      <c r="BO4" s="409"/>
      <c r="BP4" s="409"/>
      <c r="BQ4" s="409"/>
      <c r="BR4" s="409"/>
      <c r="BS4" s="409"/>
      <c r="BT4" s="409"/>
      <c r="BU4" s="410"/>
      <c r="BV4" s="408">
        <v>27211418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5.5</v>
      </c>
      <c r="CU4" s="586"/>
      <c r="CV4" s="586"/>
      <c r="CW4" s="586"/>
      <c r="CX4" s="586"/>
      <c r="CY4" s="586"/>
      <c r="CZ4" s="586"/>
      <c r="DA4" s="587"/>
      <c r="DB4" s="585">
        <v>4.9000000000000004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27900534</v>
      </c>
      <c r="BO5" s="414"/>
      <c r="BP5" s="414"/>
      <c r="BQ5" s="414"/>
      <c r="BR5" s="414"/>
      <c r="BS5" s="414"/>
      <c r="BT5" s="414"/>
      <c r="BU5" s="415"/>
      <c r="BV5" s="413">
        <v>26393985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87.6</v>
      </c>
      <c r="CU5" s="384"/>
      <c r="CV5" s="384"/>
      <c r="CW5" s="384"/>
      <c r="CX5" s="384"/>
      <c r="CY5" s="384"/>
      <c r="CZ5" s="384"/>
      <c r="DA5" s="385"/>
      <c r="DB5" s="383">
        <v>87.3</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1076348</v>
      </c>
      <c r="BO6" s="414"/>
      <c r="BP6" s="414"/>
      <c r="BQ6" s="414"/>
      <c r="BR6" s="414"/>
      <c r="BS6" s="414"/>
      <c r="BT6" s="414"/>
      <c r="BU6" s="415"/>
      <c r="BV6" s="413">
        <v>817433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93.5</v>
      </c>
      <c r="CU6" s="560"/>
      <c r="CV6" s="560"/>
      <c r="CW6" s="560"/>
      <c r="CX6" s="560"/>
      <c r="CY6" s="560"/>
      <c r="CZ6" s="560"/>
      <c r="DA6" s="561"/>
      <c r="DB6" s="559">
        <v>93.5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199699</v>
      </c>
      <c r="BO7" s="414"/>
      <c r="BP7" s="414"/>
      <c r="BQ7" s="414"/>
      <c r="BR7" s="414"/>
      <c r="BS7" s="414"/>
      <c r="BT7" s="414"/>
      <c r="BU7" s="415"/>
      <c r="BV7" s="413">
        <v>48920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15919529</v>
      </c>
      <c r="CU7" s="414"/>
      <c r="CV7" s="414"/>
      <c r="CW7" s="414"/>
      <c r="CX7" s="414"/>
      <c r="CY7" s="414"/>
      <c r="CZ7" s="414"/>
      <c r="DA7" s="415"/>
      <c r="DB7" s="413">
        <v>15618624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876649</v>
      </c>
      <c r="BO8" s="414"/>
      <c r="BP8" s="414"/>
      <c r="BQ8" s="414"/>
      <c r="BR8" s="414"/>
      <c r="BS8" s="414"/>
      <c r="BT8" s="414"/>
      <c r="BU8" s="415"/>
      <c r="BV8" s="413">
        <v>768513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0.44</v>
      </c>
      <c r="CU8" s="523"/>
      <c r="CV8" s="523"/>
      <c r="CW8" s="523"/>
      <c r="CX8" s="523"/>
      <c r="CY8" s="523"/>
      <c r="CZ8" s="523"/>
      <c r="DA8" s="524"/>
      <c r="DB8" s="522">
        <v>0.44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54730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108136</v>
      </c>
      <c r="BO9" s="414"/>
      <c r="BP9" s="414"/>
      <c r="BQ9" s="414"/>
      <c r="BR9" s="414"/>
      <c r="BS9" s="414"/>
      <c r="BT9" s="414"/>
      <c r="BU9" s="415"/>
      <c r="BV9" s="413">
        <v>276914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v>
      </c>
      <c r="CU9" s="384"/>
      <c r="CV9" s="384"/>
      <c r="CW9" s="384"/>
      <c r="CX9" s="384"/>
      <c r="CY9" s="384"/>
      <c r="CZ9" s="384"/>
      <c r="DA9" s="385"/>
      <c r="DB9" s="383">
        <v>15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59084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885891</v>
      </c>
      <c r="BO10" s="414"/>
      <c r="BP10" s="414"/>
      <c r="BQ10" s="414"/>
      <c r="BR10" s="414"/>
      <c r="BS10" s="414"/>
      <c r="BT10" s="414"/>
      <c r="BU10" s="415"/>
      <c r="BV10" s="413">
        <v>280782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56186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10171</v>
      </c>
      <c r="BO12" s="414"/>
      <c r="BP12" s="414"/>
      <c r="BQ12" s="414"/>
      <c r="BR12" s="414"/>
      <c r="BS12" s="414"/>
      <c r="BT12" s="414"/>
      <c r="BU12" s="415"/>
      <c r="BV12" s="413">
        <v>3194</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56010</v>
      </c>
      <c r="S13" s="515"/>
      <c r="T13" s="515"/>
      <c r="U13" s="515"/>
      <c r="V13" s="516"/>
      <c r="W13" s="502" t="s">
        <v>120</v>
      </c>
      <c r="X13" s="426"/>
      <c r="Y13" s="426"/>
      <c r="Z13" s="426"/>
      <c r="AA13" s="426"/>
      <c r="AB13" s="427"/>
      <c r="AC13" s="389">
        <v>2364</v>
      </c>
      <c r="AD13" s="390"/>
      <c r="AE13" s="390"/>
      <c r="AF13" s="390"/>
      <c r="AG13" s="391"/>
      <c r="AH13" s="389">
        <v>2940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983856</v>
      </c>
      <c r="BO13" s="414"/>
      <c r="BP13" s="414"/>
      <c r="BQ13" s="414"/>
      <c r="BR13" s="414"/>
      <c r="BS13" s="414"/>
      <c r="BT13" s="414"/>
      <c r="BU13" s="415"/>
      <c r="BV13" s="413">
        <v>554502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6.8</v>
      </c>
      <c r="CU13" s="384"/>
      <c r="CV13" s="384"/>
      <c r="CW13" s="384"/>
      <c r="CX13" s="384"/>
      <c r="CY13" s="384"/>
      <c r="CZ13" s="384"/>
      <c r="DA13" s="385"/>
      <c r="DB13" s="383">
        <v>7.7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56991</v>
      </c>
      <c r="S14" s="515"/>
      <c r="T14" s="515"/>
      <c r="U14" s="515"/>
      <c r="V14" s="516"/>
      <c r="W14" s="517"/>
      <c r="X14" s="429"/>
      <c r="Y14" s="429"/>
      <c r="Z14" s="429"/>
      <c r="AA14" s="429"/>
      <c r="AB14" s="430"/>
      <c r="AC14" s="507">
        <v>9.1</v>
      </c>
      <c r="AD14" s="508"/>
      <c r="AE14" s="508"/>
      <c r="AF14" s="508"/>
      <c r="AG14" s="509"/>
      <c r="AH14" s="507">
        <v>10</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25.6</v>
      </c>
      <c r="CU14" s="486"/>
      <c r="CV14" s="486"/>
      <c r="CW14" s="486"/>
      <c r="CX14" s="486"/>
      <c r="CY14" s="486"/>
      <c r="CZ14" s="486"/>
      <c r="DA14" s="487"/>
      <c r="DB14" s="518">
        <v>31.9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56810</v>
      </c>
      <c r="S15" s="515"/>
      <c r="T15" s="515"/>
      <c r="U15" s="515"/>
      <c r="V15" s="516"/>
      <c r="W15" s="502" t="s">
        <v>127</v>
      </c>
      <c r="X15" s="426"/>
      <c r="Y15" s="426"/>
      <c r="Z15" s="426"/>
      <c r="AA15" s="426"/>
      <c r="AB15" s="427"/>
      <c r="AC15" s="389">
        <v>6560</v>
      </c>
      <c r="AD15" s="390"/>
      <c r="AE15" s="390"/>
      <c r="AF15" s="390"/>
      <c r="AG15" s="391"/>
      <c r="AH15" s="389">
        <v>8163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5703208</v>
      </c>
      <c r="BO15" s="409"/>
      <c r="BP15" s="409"/>
      <c r="BQ15" s="409"/>
      <c r="BR15" s="409"/>
      <c r="BS15" s="409"/>
      <c r="BT15" s="409"/>
      <c r="BU15" s="410"/>
      <c r="BV15" s="408">
        <v>5457684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25.3</v>
      </c>
      <c r="AD16" s="508"/>
      <c r="AE16" s="508"/>
      <c r="AF16" s="508"/>
      <c r="AG16" s="509"/>
      <c r="AH16" s="507">
        <v>27.7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12846832</v>
      </c>
      <c r="BO16" s="414"/>
      <c r="BP16" s="414"/>
      <c r="BQ16" s="414"/>
      <c r="BR16" s="414"/>
      <c r="BS16" s="414"/>
      <c r="BT16" s="414"/>
      <c r="BU16" s="415"/>
      <c r="BV16" s="413">
        <v>12307952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16994</v>
      </c>
      <c r="AD17" s="390"/>
      <c r="AE17" s="390"/>
      <c r="AF17" s="390"/>
      <c r="AG17" s="391"/>
      <c r="AH17" s="389">
        <v>18297</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7237757</v>
      </c>
      <c r="BO17" s="414"/>
      <c r="BP17" s="414"/>
      <c r="BQ17" s="414"/>
      <c r="BR17" s="414"/>
      <c r="BS17" s="414"/>
      <c r="BT17" s="414"/>
      <c r="BU17" s="415"/>
      <c r="BV17" s="413">
        <v>7025705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426.95</v>
      </c>
      <c r="M18" s="478"/>
      <c r="N18" s="478"/>
      <c r="O18" s="478"/>
      <c r="P18" s="478"/>
      <c r="Q18" s="478"/>
      <c r="R18" s="479"/>
      <c r="S18" s="479"/>
      <c r="T18" s="479"/>
      <c r="U18" s="479"/>
      <c r="V18" s="480"/>
      <c r="W18" s="494"/>
      <c r="X18" s="495"/>
      <c r="Y18" s="495"/>
      <c r="Z18" s="495"/>
      <c r="AA18" s="495"/>
      <c r="AB18" s="503"/>
      <c r="AC18" s="377">
        <v>65.599999999999994</v>
      </c>
      <c r="AD18" s="378"/>
      <c r="AE18" s="378"/>
      <c r="AF18" s="378"/>
      <c r="AG18" s="481"/>
      <c r="AH18" s="377">
        <v>62.1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14170013</v>
      </c>
      <c r="BO18" s="414"/>
      <c r="BP18" s="414"/>
      <c r="BQ18" s="414"/>
      <c r="BR18" s="414"/>
      <c r="BS18" s="414"/>
      <c r="BT18" s="414"/>
      <c r="BU18" s="415"/>
      <c r="BV18" s="413">
        <v>13775003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128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18816431</v>
      </c>
      <c r="BO19" s="414"/>
      <c r="BP19" s="414"/>
      <c r="BQ19" s="414"/>
      <c r="BR19" s="414"/>
      <c r="BS19" s="414"/>
      <c r="BT19" s="414"/>
      <c r="BU19" s="415"/>
      <c r="BV19" s="413">
        <v>17870548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22371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30186312</v>
      </c>
      <c r="BO23" s="414"/>
      <c r="BP23" s="414"/>
      <c r="BQ23" s="414"/>
      <c r="BR23" s="414"/>
      <c r="BS23" s="414"/>
      <c r="BT23" s="414"/>
      <c r="BU23" s="415"/>
      <c r="BV23" s="413">
        <v>28829216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8440</v>
      </c>
      <c r="R24" s="390"/>
      <c r="S24" s="390"/>
      <c r="T24" s="390"/>
      <c r="U24" s="390"/>
      <c r="V24" s="391"/>
      <c r="W24" s="455"/>
      <c r="X24" s="446"/>
      <c r="Y24" s="447"/>
      <c r="Z24" s="386" t="s">
        <v>150</v>
      </c>
      <c r="AA24" s="387"/>
      <c r="AB24" s="387"/>
      <c r="AC24" s="387"/>
      <c r="AD24" s="387"/>
      <c r="AE24" s="387"/>
      <c r="AF24" s="387"/>
      <c r="AG24" s="388"/>
      <c r="AH24" s="389">
        <v>389</v>
      </c>
      <c r="AI24" s="390"/>
      <c r="AJ24" s="390"/>
      <c r="AK24" s="390"/>
      <c r="AL24" s="391"/>
      <c r="AM24" s="389">
        <v>1238187</v>
      </c>
      <c r="AN24" s="390"/>
      <c r="AO24" s="390"/>
      <c r="AP24" s="390"/>
      <c r="AQ24" s="390"/>
      <c r="AR24" s="391"/>
      <c r="AS24" s="389">
        <v>3183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28042291</v>
      </c>
      <c r="BO24" s="414"/>
      <c r="BP24" s="414"/>
      <c r="BQ24" s="414"/>
      <c r="BR24" s="414"/>
      <c r="BS24" s="414"/>
      <c r="BT24" s="414"/>
      <c r="BU24" s="415"/>
      <c r="BV24" s="413">
        <v>26489677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6950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2023957</v>
      </c>
      <c r="BO25" s="409"/>
      <c r="BP25" s="409"/>
      <c r="BQ25" s="409"/>
      <c r="BR25" s="409"/>
      <c r="BS25" s="409"/>
      <c r="BT25" s="409"/>
      <c r="BU25" s="410"/>
      <c r="BV25" s="408">
        <v>2684850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6450</v>
      </c>
      <c r="R26" s="390"/>
      <c r="S26" s="390"/>
      <c r="T26" s="390"/>
      <c r="U26" s="390"/>
      <c r="V26" s="391"/>
      <c r="W26" s="455"/>
      <c r="X26" s="446"/>
      <c r="Y26" s="447"/>
      <c r="Z26" s="386" t="s">
        <v>156</v>
      </c>
      <c r="AA26" s="468"/>
      <c r="AB26" s="468"/>
      <c r="AC26" s="468"/>
      <c r="AD26" s="468"/>
      <c r="AE26" s="468"/>
      <c r="AF26" s="468"/>
      <c r="AG26" s="469"/>
      <c r="AH26" s="389">
        <v>25</v>
      </c>
      <c r="AI26" s="390"/>
      <c r="AJ26" s="390"/>
      <c r="AK26" s="390"/>
      <c r="AL26" s="391"/>
      <c r="AM26" s="389">
        <v>84300</v>
      </c>
      <c r="AN26" s="390"/>
      <c r="AO26" s="390"/>
      <c r="AP26" s="390"/>
      <c r="AQ26" s="390"/>
      <c r="AR26" s="391"/>
      <c r="AS26" s="389">
        <v>3372</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4170</v>
      </c>
      <c r="R27" s="390"/>
      <c r="S27" s="390"/>
      <c r="T27" s="390"/>
      <c r="U27" s="390"/>
      <c r="V27" s="391"/>
      <c r="W27" s="455"/>
      <c r="X27" s="446"/>
      <c r="Y27" s="447"/>
      <c r="Z27" s="386" t="s">
        <v>159</v>
      </c>
      <c r="AA27" s="387"/>
      <c r="AB27" s="387"/>
      <c r="AC27" s="387"/>
      <c r="AD27" s="387"/>
      <c r="AE27" s="387"/>
      <c r="AF27" s="387"/>
      <c r="AG27" s="388"/>
      <c r="AH27" s="389">
        <v>3</v>
      </c>
      <c r="AI27" s="390"/>
      <c r="AJ27" s="390"/>
      <c r="AK27" s="390"/>
      <c r="AL27" s="391"/>
      <c r="AM27" s="389">
        <v>11967</v>
      </c>
      <c r="AN27" s="390"/>
      <c r="AO27" s="390"/>
      <c r="AP27" s="390"/>
      <c r="AQ27" s="390"/>
      <c r="AR27" s="391"/>
      <c r="AS27" s="389">
        <v>3989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40000</v>
      </c>
      <c r="BO27" s="417"/>
      <c r="BP27" s="417"/>
      <c r="BQ27" s="417"/>
      <c r="BR27" s="417"/>
      <c r="BS27" s="417"/>
      <c r="BT27" s="417"/>
      <c r="BU27" s="418"/>
      <c r="BV27" s="416">
        <v>40000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3710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5579585</v>
      </c>
      <c r="BO28" s="409"/>
      <c r="BP28" s="409"/>
      <c r="BQ28" s="409"/>
      <c r="BR28" s="409"/>
      <c r="BS28" s="409"/>
      <c r="BT28" s="409"/>
      <c r="BU28" s="410"/>
      <c r="BV28" s="408">
        <v>4703865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20</v>
      </c>
      <c r="M29" s="390"/>
      <c r="N29" s="390"/>
      <c r="O29" s="390"/>
      <c r="P29" s="391"/>
      <c r="Q29" s="389">
        <v>3540</v>
      </c>
      <c r="R29" s="390"/>
      <c r="S29" s="390"/>
      <c r="T29" s="390"/>
      <c r="U29" s="390"/>
      <c r="V29" s="391"/>
      <c r="W29" s="456"/>
      <c r="X29" s="457"/>
      <c r="Y29" s="458"/>
      <c r="Z29" s="386" t="s">
        <v>166</v>
      </c>
      <c r="AA29" s="387"/>
      <c r="AB29" s="387"/>
      <c r="AC29" s="387"/>
      <c r="AD29" s="387"/>
      <c r="AE29" s="387"/>
      <c r="AF29" s="387"/>
      <c r="AG29" s="388"/>
      <c r="AH29" s="389">
        <v>392</v>
      </c>
      <c r="AI29" s="390"/>
      <c r="AJ29" s="390"/>
      <c r="AK29" s="390"/>
      <c r="AL29" s="391"/>
      <c r="AM29" s="389">
        <v>1250154</v>
      </c>
      <c r="AN29" s="390"/>
      <c r="AO29" s="390"/>
      <c r="AP29" s="390"/>
      <c r="AQ29" s="390"/>
      <c r="AR29" s="391"/>
      <c r="AS29" s="389">
        <v>3189</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1567476</v>
      </c>
      <c r="BO29" s="414"/>
      <c r="BP29" s="414"/>
      <c r="BQ29" s="414"/>
      <c r="BR29" s="414"/>
      <c r="BS29" s="414"/>
      <c r="BT29" s="414"/>
      <c r="BU29" s="415"/>
      <c r="BV29" s="413">
        <v>1567104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95.8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3512029</v>
      </c>
      <c r="BO30" s="417"/>
      <c r="BP30" s="417"/>
      <c r="BQ30" s="417"/>
      <c r="BR30" s="417"/>
      <c r="BS30" s="417"/>
      <c r="BT30" s="417"/>
      <c r="BU30" s="418"/>
      <c r="BV30" s="416">
        <v>3804222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能代市国民健康保険特別会計（事業勘定）</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能代市水道事業会計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能代市簡易水道事業特別会計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能代山本広域市町村圏組合（一般会計）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能代市介護保険特別会計（保険事業勘定）</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能代市下水道事業会計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IF('各会計、関係団体の財政状況及び健全化判断比率'!B35="","",'各会計、関係団体の財政状況及び健全化判断比率'!B35)</f>
        <v>能代市農業集落排水事業特別会計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能代山本広域市町村圏組合（特別養護老人ホーム運営事業特別会計）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能代市後期高齢者医療特別会計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IF('各会計、関係団体の財政状況及び健全化判断比率'!B36="","",'各会計、関係団体の財政状況及び健全化判断比率'!B36)</f>
        <v>能代市浄化槽整備事業特別会計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能代山本広域市町村圏組合（能代山本ふるさと市町村圏基金特別会計）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能代市介護保険特別会計（介護サービス事業勘定）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能代市山本郡養護老人ホーム組合（一般会計）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能代市山本郡養護老人ホーム組合（能代市山本郡養護老人ホーム組合外部サービス利用型特定施設事業特別会計）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能代市山本郡養護老人ホーム組合（能代市山本郡養護老人ホーム組合訪問介護事業特別会計）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北秋田市周辺衛生施設組合（一般会計）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秋田県市町村総合事務組合（一般会計）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秋田県市町村総合事務組合（交通災害共済事業等特別会計）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秋田県市町村会館管理組合(一般会計）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530</v>
      </c>
      <c r="D34" s="1181"/>
      <c r="E34" s="1182"/>
      <c r="F34" s="32">
        <v>3.2</v>
      </c>
      <c r="G34" s="33">
        <v>3.79</v>
      </c>
      <c r="H34" s="33">
        <v>3.12</v>
      </c>
      <c r="I34" s="33">
        <v>4.92</v>
      </c>
      <c r="J34" s="34">
        <v>5.5</v>
      </c>
      <c r="K34" s="22"/>
      <c r="L34" s="22"/>
      <c r="M34" s="22"/>
      <c r="N34" s="22"/>
      <c r="O34" s="22"/>
      <c r="P34" s="22"/>
    </row>
    <row r="35" spans="1:16" ht="39" customHeight="1" x14ac:dyDescent="0.15">
      <c r="A35" s="22"/>
      <c r="B35" s="35"/>
      <c r="C35" s="1175" t="s">
        <v>531</v>
      </c>
      <c r="D35" s="1176"/>
      <c r="E35" s="1177"/>
      <c r="F35" s="36">
        <v>3.6</v>
      </c>
      <c r="G35" s="37">
        <v>2.4500000000000002</v>
      </c>
      <c r="H35" s="37">
        <v>2.57</v>
      </c>
      <c r="I35" s="37">
        <v>2.81</v>
      </c>
      <c r="J35" s="38">
        <v>2.74</v>
      </c>
      <c r="K35" s="22"/>
      <c r="L35" s="22"/>
      <c r="M35" s="22"/>
      <c r="N35" s="22"/>
      <c r="O35" s="22"/>
      <c r="P35" s="22"/>
    </row>
    <row r="36" spans="1:16" ht="39" customHeight="1" x14ac:dyDescent="0.15">
      <c r="A36" s="22"/>
      <c r="B36" s="35"/>
      <c r="C36" s="1175" t="s">
        <v>532</v>
      </c>
      <c r="D36" s="1176"/>
      <c r="E36" s="1177"/>
      <c r="F36" s="36">
        <v>1.2</v>
      </c>
      <c r="G36" s="37">
        <v>1.61</v>
      </c>
      <c r="H36" s="37">
        <v>1.99</v>
      </c>
      <c r="I36" s="37">
        <v>2.33</v>
      </c>
      <c r="J36" s="38">
        <v>2.7</v>
      </c>
      <c r="K36" s="22"/>
      <c r="L36" s="22"/>
      <c r="M36" s="22"/>
      <c r="N36" s="22"/>
      <c r="O36" s="22"/>
      <c r="P36" s="22"/>
    </row>
    <row r="37" spans="1:16" ht="39" customHeight="1" x14ac:dyDescent="0.15">
      <c r="A37" s="22"/>
      <c r="B37" s="35"/>
      <c r="C37" s="1175" t="s">
        <v>533</v>
      </c>
      <c r="D37" s="1176"/>
      <c r="E37" s="1177"/>
      <c r="F37" s="36" t="s">
        <v>486</v>
      </c>
      <c r="G37" s="37">
        <v>1.79</v>
      </c>
      <c r="H37" s="37">
        <v>0.76</v>
      </c>
      <c r="I37" s="37">
        <v>0.72</v>
      </c>
      <c r="J37" s="38">
        <v>1.29</v>
      </c>
      <c r="K37" s="22"/>
      <c r="L37" s="22"/>
      <c r="M37" s="22"/>
      <c r="N37" s="22"/>
      <c r="O37" s="22"/>
      <c r="P37" s="22"/>
    </row>
    <row r="38" spans="1:16" ht="39" customHeight="1" x14ac:dyDescent="0.15">
      <c r="A38" s="22"/>
      <c r="B38" s="35"/>
      <c r="C38" s="1175" t="s">
        <v>534</v>
      </c>
      <c r="D38" s="1176"/>
      <c r="E38" s="1177"/>
      <c r="F38" s="36">
        <v>1.1000000000000001</v>
      </c>
      <c r="G38" s="37">
        <v>0.28000000000000003</v>
      </c>
      <c r="H38" s="37">
        <v>0.79</v>
      </c>
      <c r="I38" s="37">
        <v>0.42</v>
      </c>
      <c r="J38" s="38">
        <v>0.49</v>
      </c>
      <c r="K38" s="22"/>
      <c r="L38" s="22"/>
      <c r="M38" s="22"/>
      <c r="N38" s="22"/>
      <c r="O38" s="22"/>
      <c r="P38" s="22"/>
    </row>
    <row r="39" spans="1:16" ht="39" customHeight="1" x14ac:dyDescent="0.15">
      <c r="A39" s="22"/>
      <c r="B39" s="35"/>
      <c r="C39" s="1175" t="s">
        <v>535</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536</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537</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538</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539</v>
      </c>
      <c r="D43" s="1179"/>
      <c r="E43" s="1180"/>
      <c r="F43" s="41">
        <v>0.41</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2757</v>
      </c>
      <c r="L45" s="60">
        <v>2718</v>
      </c>
      <c r="M45" s="60">
        <v>2791</v>
      </c>
      <c r="N45" s="60">
        <v>2752</v>
      </c>
      <c r="O45" s="61">
        <v>2770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v>598</v>
      </c>
      <c r="L48" s="64">
        <v>596</v>
      </c>
      <c r="M48" s="64">
        <v>544</v>
      </c>
      <c r="N48" s="64">
        <v>545</v>
      </c>
      <c r="O48" s="65">
        <v>627</v>
      </c>
      <c r="P48" s="48"/>
      <c r="Q48" s="48"/>
      <c r="R48" s="48"/>
      <c r="S48" s="48"/>
      <c r="T48" s="48"/>
      <c r="U48" s="48"/>
    </row>
    <row r="49" spans="1:21" ht="30.75" customHeight="1" x14ac:dyDescent="0.15">
      <c r="A49" s="48"/>
      <c r="B49" s="1193"/>
      <c r="C49" s="1194"/>
      <c r="D49" s="62"/>
      <c r="E49" s="1185" t="s">
        <v>15</v>
      </c>
      <c r="F49" s="1185"/>
      <c r="G49" s="1185"/>
      <c r="H49" s="1185"/>
      <c r="I49" s="1185"/>
      <c r="J49" s="1186"/>
      <c r="K49" s="63">
        <v>338</v>
      </c>
      <c r="L49" s="64">
        <v>199</v>
      </c>
      <c r="M49" s="64">
        <v>82</v>
      </c>
      <c r="N49" s="64">
        <v>28</v>
      </c>
      <c r="O49" s="65">
        <v>26</v>
      </c>
      <c r="P49" s="48"/>
      <c r="Q49" s="48"/>
      <c r="R49" s="48"/>
      <c r="S49" s="48"/>
      <c r="T49" s="48"/>
      <c r="U49" s="48"/>
    </row>
    <row r="50" spans="1:21" ht="30.75" customHeight="1" x14ac:dyDescent="0.15">
      <c r="A50" s="48"/>
      <c r="B50" s="1193"/>
      <c r="C50" s="1194"/>
      <c r="D50" s="62"/>
      <c r="E50" s="1185" t="s">
        <v>16</v>
      </c>
      <c r="F50" s="1185"/>
      <c r="G50" s="1185"/>
      <c r="H50" s="1185"/>
      <c r="I50" s="1185"/>
      <c r="J50" s="1186"/>
      <c r="K50" s="63">
        <v>47</v>
      </c>
      <c r="L50" s="64">
        <v>34</v>
      </c>
      <c r="M50" s="64">
        <v>26</v>
      </c>
      <c r="N50" s="64">
        <v>21</v>
      </c>
      <c r="O50" s="65">
        <v>11</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2214</v>
      </c>
      <c r="L52" s="64">
        <v>2280</v>
      </c>
      <c r="M52" s="64">
        <v>2429</v>
      </c>
      <c r="N52" s="64">
        <v>2507</v>
      </c>
      <c r="O52" s="65">
        <v>2557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1526</v>
      </c>
      <c r="L53" s="69">
        <v>1267</v>
      </c>
      <c r="M53" s="69">
        <v>1014</v>
      </c>
      <c r="N53" s="69">
        <v>839</v>
      </c>
      <c r="O53" s="70">
        <v>877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211" t="s">
        <v>23</v>
      </c>
      <c r="C41" s="1212"/>
      <c r="D41" s="81"/>
      <c r="E41" s="1213" t="s">
        <v>24</v>
      </c>
      <c r="F41" s="1213"/>
      <c r="G41" s="1213"/>
      <c r="H41" s="1214"/>
      <c r="I41" s="82">
        <v>27892</v>
      </c>
      <c r="J41" s="83">
        <v>27814</v>
      </c>
      <c r="K41" s="83">
        <v>27865</v>
      </c>
      <c r="L41" s="83">
        <v>28829</v>
      </c>
      <c r="M41" s="84">
        <v>30186</v>
      </c>
    </row>
    <row r="42" spans="2:13" ht="27.75" customHeight="1" x14ac:dyDescent="0.15">
      <c r="B42" s="1201"/>
      <c r="C42" s="1202"/>
      <c r="D42" s="85"/>
      <c r="E42" s="1205" t="s">
        <v>25</v>
      </c>
      <c r="F42" s="1205"/>
      <c r="G42" s="1205"/>
      <c r="H42" s="1206"/>
      <c r="I42" s="86">
        <v>89</v>
      </c>
      <c r="J42" s="87">
        <v>57</v>
      </c>
      <c r="K42" s="87">
        <v>31</v>
      </c>
      <c r="L42" s="87">
        <v>11</v>
      </c>
      <c r="M42" s="88" t="s">
        <v>486</v>
      </c>
    </row>
    <row r="43" spans="2:13" ht="27.75" customHeight="1" x14ac:dyDescent="0.15">
      <c r="B43" s="1201"/>
      <c r="C43" s="1202"/>
      <c r="D43" s="85"/>
      <c r="E43" s="1205" t="s">
        <v>26</v>
      </c>
      <c r="F43" s="1205"/>
      <c r="G43" s="1205"/>
      <c r="H43" s="1206"/>
      <c r="I43" s="86">
        <v>8248</v>
      </c>
      <c r="J43" s="87">
        <v>8816</v>
      </c>
      <c r="K43" s="87">
        <v>9256</v>
      </c>
      <c r="L43" s="87">
        <v>10004</v>
      </c>
      <c r="M43" s="88">
        <v>10251</v>
      </c>
    </row>
    <row r="44" spans="2:13" ht="27.75" customHeight="1" x14ac:dyDescent="0.15">
      <c r="B44" s="1201"/>
      <c r="C44" s="1202"/>
      <c r="D44" s="85"/>
      <c r="E44" s="1205" t="s">
        <v>27</v>
      </c>
      <c r="F44" s="1205"/>
      <c r="G44" s="1205"/>
      <c r="H44" s="1206"/>
      <c r="I44" s="86">
        <v>328</v>
      </c>
      <c r="J44" s="87">
        <v>194</v>
      </c>
      <c r="K44" s="87">
        <v>134</v>
      </c>
      <c r="L44" s="87">
        <v>106</v>
      </c>
      <c r="M44" s="88">
        <v>79</v>
      </c>
    </row>
    <row r="45" spans="2:13" ht="27.75" customHeight="1" x14ac:dyDescent="0.15">
      <c r="B45" s="1201"/>
      <c r="C45" s="1202"/>
      <c r="D45" s="85"/>
      <c r="E45" s="1205" t="s">
        <v>28</v>
      </c>
      <c r="F45" s="1205"/>
      <c r="G45" s="1205"/>
      <c r="H45" s="1206"/>
      <c r="I45" s="86">
        <v>4410</v>
      </c>
      <c r="J45" s="87">
        <v>4098</v>
      </c>
      <c r="K45" s="87">
        <v>3867</v>
      </c>
      <c r="L45" s="87">
        <v>3345</v>
      </c>
      <c r="M45" s="88">
        <v>2975</v>
      </c>
    </row>
    <row r="46" spans="2:13" ht="27.75" customHeight="1" x14ac:dyDescent="0.15">
      <c r="B46" s="1201"/>
      <c r="C46" s="1202"/>
      <c r="D46" s="85"/>
      <c r="E46" s="1205" t="s">
        <v>29</v>
      </c>
      <c r="F46" s="1205"/>
      <c r="G46" s="1205"/>
      <c r="H46" s="1206"/>
      <c r="I46" s="86">
        <v>1</v>
      </c>
      <c r="J46" s="87">
        <v>0</v>
      </c>
      <c r="K46" s="87">
        <v>0</v>
      </c>
      <c r="L46" s="87">
        <v>0</v>
      </c>
      <c r="M46" s="88">
        <v>0</v>
      </c>
    </row>
    <row r="47" spans="2:13" ht="27.75" customHeight="1" x14ac:dyDescent="0.15">
      <c r="B47" s="1201"/>
      <c r="C47" s="1202"/>
      <c r="D47" s="85"/>
      <c r="E47" s="1205" t="s">
        <v>30</v>
      </c>
      <c r="F47" s="1205"/>
      <c r="G47" s="1205"/>
      <c r="H47" s="1206"/>
      <c r="I47" s="86" t="s">
        <v>486</v>
      </c>
      <c r="J47" s="87" t="s">
        <v>486</v>
      </c>
      <c r="K47" s="87" t="s">
        <v>486</v>
      </c>
      <c r="L47" s="87" t="s">
        <v>486</v>
      </c>
      <c r="M47" s="88" t="s">
        <v>486</v>
      </c>
    </row>
    <row r="48" spans="2:13" ht="27.75" customHeight="1" x14ac:dyDescent="0.15">
      <c r="B48" s="1203"/>
      <c r="C48" s="1204"/>
      <c r="D48" s="85"/>
      <c r="E48" s="1205" t="s">
        <v>31</v>
      </c>
      <c r="F48" s="1205"/>
      <c r="G48" s="1205"/>
      <c r="H48" s="1206"/>
      <c r="I48" s="86" t="s">
        <v>486</v>
      </c>
      <c r="J48" s="87" t="s">
        <v>486</v>
      </c>
      <c r="K48" s="87" t="s">
        <v>486</v>
      </c>
      <c r="L48" s="87" t="s">
        <v>486</v>
      </c>
      <c r="M48" s="88" t="s">
        <v>486</v>
      </c>
    </row>
    <row r="49" spans="2:13" ht="27.75" customHeight="1" x14ac:dyDescent="0.15">
      <c r="B49" s="1199" t="s">
        <v>32</v>
      </c>
      <c r="C49" s="1200"/>
      <c r="D49" s="89"/>
      <c r="E49" s="1205" t="s">
        <v>33</v>
      </c>
      <c r="F49" s="1205"/>
      <c r="G49" s="1205"/>
      <c r="H49" s="1206"/>
      <c r="I49" s="86">
        <v>6661</v>
      </c>
      <c r="J49" s="87">
        <v>7597</v>
      </c>
      <c r="K49" s="87">
        <v>8813</v>
      </c>
      <c r="L49" s="87">
        <v>9191</v>
      </c>
      <c r="M49" s="88">
        <v>9808</v>
      </c>
    </row>
    <row r="50" spans="2:13" ht="27.75" customHeight="1" x14ac:dyDescent="0.15">
      <c r="B50" s="1201"/>
      <c r="C50" s="1202"/>
      <c r="D50" s="85"/>
      <c r="E50" s="1205" t="s">
        <v>34</v>
      </c>
      <c r="F50" s="1205"/>
      <c r="G50" s="1205"/>
      <c r="H50" s="1206"/>
      <c r="I50" s="86">
        <v>1967</v>
      </c>
      <c r="J50" s="87">
        <v>1966</v>
      </c>
      <c r="K50" s="87">
        <v>2002</v>
      </c>
      <c r="L50" s="87">
        <v>2372</v>
      </c>
      <c r="M50" s="88">
        <v>2319</v>
      </c>
    </row>
    <row r="51" spans="2:13" ht="27.75" customHeight="1" x14ac:dyDescent="0.15">
      <c r="B51" s="1203"/>
      <c r="C51" s="1204"/>
      <c r="D51" s="85"/>
      <c r="E51" s="1205" t="s">
        <v>35</v>
      </c>
      <c r="F51" s="1205"/>
      <c r="G51" s="1205"/>
      <c r="H51" s="1206"/>
      <c r="I51" s="86">
        <v>24777</v>
      </c>
      <c r="J51" s="87">
        <v>25505</v>
      </c>
      <c r="K51" s="87">
        <v>25876</v>
      </c>
      <c r="L51" s="87">
        <v>26520</v>
      </c>
      <c r="M51" s="88">
        <v>27901</v>
      </c>
    </row>
    <row r="52" spans="2:13" ht="27.75" customHeight="1" thickBot="1" x14ac:dyDescent="0.2">
      <c r="B52" s="1207" t="s">
        <v>36</v>
      </c>
      <c r="C52" s="1208"/>
      <c r="D52" s="90"/>
      <c r="E52" s="1209" t="s">
        <v>37</v>
      </c>
      <c r="F52" s="1209"/>
      <c r="G52" s="1209"/>
      <c r="H52" s="1210"/>
      <c r="I52" s="91">
        <v>7563</v>
      </c>
      <c r="J52" s="92">
        <v>5910</v>
      </c>
      <c r="K52" s="92">
        <v>4464</v>
      </c>
      <c r="L52" s="92">
        <v>4212</v>
      </c>
      <c r="M52" s="93">
        <v>3463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558</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24"/>
      <c r="H50" s="1225"/>
      <c r="I50" s="1225"/>
      <c r="J50" s="1226"/>
      <c r="K50" s="354" t="s">
        <v>525</v>
      </c>
      <c r="L50" s="354" t="s">
        <v>526</v>
      </c>
      <c r="M50" s="354" t="s">
        <v>527</v>
      </c>
      <c r="N50" s="354" t="s">
        <v>528</v>
      </c>
      <c r="O50" s="354" t="s">
        <v>529</v>
      </c>
    </row>
    <row r="51" spans="1:17" x14ac:dyDescent="0.15">
      <c r="B51" s="248"/>
      <c r="C51" s="244"/>
      <c r="D51" s="244"/>
      <c r="E51" s="244"/>
      <c r="F51" s="244"/>
      <c r="G51" s="1227" t="s">
        <v>560</v>
      </c>
      <c r="H51" s="1228"/>
      <c r="I51" s="1233" t="s">
        <v>561</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562</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563</v>
      </c>
      <c r="H55" s="1239"/>
      <c r="I55" s="1237" t="s">
        <v>561</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562</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558</v>
      </c>
      <c r="I64" s="352"/>
      <c r="J64" s="352"/>
      <c r="K64" s="352"/>
      <c r="L64" s="244"/>
      <c r="M64" s="244"/>
      <c r="N64" s="244"/>
      <c r="O64" s="244"/>
    </row>
    <row r="65" spans="2:30" x14ac:dyDescent="0.15">
      <c r="B65" s="248"/>
      <c r="C65" s="244"/>
      <c r="D65" s="244"/>
      <c r="E65" s="244"/>
      <c r="F65" s="244"/>
      <c r="G65" s="1247" t="s">
        <v>567</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24"/>
      <c r="H72" s="1225"/>
      <c r="I72" s="1225"/>
      <c r="J72" s="1226"/>
      <c r="K72" s="354" t="s">
        <v>525</v>
      </c>
      <c r="L72" s="354" t="s">
        <v>526</v>
      </c>
      <c r="M72" s="354" t="s">
        <v>527</v>
      </c>
      <c r="N72" s="354" t="s">
        <v>528</v>
      </c>
      <c r="O72" s="354" t="s">
        <v>529</v>
      </c>
    </row>
    <row r="73" spans="2:30" x14ac:dyDescent="0.15">
      <c r="B73" s="248"/>
      <c r="C73" s="244"/>
      <c r="D73" s="244"/>
      <c r="E73" s="244"/>
      <c r="F73" s="244"/>
      <c r="G73" s="1227" t="s">
        <v>560</v>
      </c>
      <c r="H73" s="1228"/>
      <c r="I73" s="1233" t="s">
        <v>561</v>
      </c>
      <c r="J73" s="1233"/>
      <c r="K73" s="1248">
        <v>53.9</v>
      </c>
      <c r="L73" s="1248">
        <v>43</v>
      </c>
      <c r="M73" s="1236">
        <v>33.299999999999997</v>
      </c>
      <c r="N73" s="1236">
        <v>31.9</v>
      </c>
      <c r="O73" s="1236">
        <v>25.6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566</v>
      </c>
      <c r="J75" s="1237"/>
      <c r="K75" s="1249">
        <v>11.9</v>
      </c>
      <c r="L75" s="1249">
        <v>10.5</v>
      </c>
      <c r="M75" s="1249">
        <v>9.1999999999999993</v>
      </c>
      <c r="N75" s="1249">
        <v>7.7</v>
      </c>
      <c r="O75" s="1249">
        <v>6.8</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563</v>
      </c>
      <c r="H77" s="1239"/>
      <c r="I77" s="1237" t="s">
        <v>561</v>
      </c>
      <c r="J77" s="1237"/>
      <c r="K77" s="1248">
        <v>69.2</v>
      </c>
      <c r="L77" s="1248">
        <v>58.2</v>
      </c>
      <c r="M77" s="1236">
        <v>50.3</v>
      </c>
      <c r="N77" s="1236">
        <v>45.9</v>
      </c>
      <c r="O77" s="1236">
        <v>33.6</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566</v>
      </c>
      <c r="J79" s="1246"/>
      <c r="K79" s="1251">
        <v>11.1</v>
      </c>
      <c r="L79" s="1251">
        <v>10.3</v>
      </c>
      <c r="M79" s="1251">
        <v>9.6</v>
      </c>
      <c r="N79" s="1251">
        <v>8.8000000000000007</v>
      </c>
      <c r="O79" s="1251">
        <v>7</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50" orientation="landscape" horizontalDpi="1200" verticalDpi="12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97718</v>
      </c>
      <c r="E3" s="116"/>
      <c r="F3" s="117">
        <v>47569</v>
      </c>
      <c r="G3" s="118"/>
      <c r="H3" s="119"/>
    </row>
    <row r="4" spans="1:8" x14ac:dyDescent="0.15">
      <c r="A4" s="120"/>
      <c r="B4" s="121"/>
      <c r="C4" s="122"/>
      <c r="D4" s="123">
        <v>27546</v>
      </c>
      <c r="E4" s="124"/>
      <c r="F4" s="125">
        <v>26255</v>
      </c>
      <c r="G4" s="126"/>
      <c r="H4" s="127"/>
    </row>
    <row r="5" spans="1:8" x14ac:dyDescent="0.15">
      <c r="A5" s="108" t="s">
        <v>519</v>
      </c>
      <c r="B5" s="113"/>
      <c r="C5" s="114"/>
      <c r="D5" s="115">
        <v>33261</v>
      </c>
      <c r="E5" s="116"/>
      <c r="F5" s="117">
        <v>50880</v>
      </c>
      <c r="G5" s="118"/>
      <c r="H5" s="119"/>
    </row>
    <row r="6" spans="1:8" x14ac:dyDescent="0.15">
      <c r="A6" s="120"/>
      <c r="B6" s="121"/>
      <c r="C6" s="122"/>
      <c r="D6" s="123">
        <v>18914</v>
      </c>
      <c r="E6" s="124"/>
      <c r="F6" s="125">
        <v>26879</v>
      </c>
      <c r="G6" s="126"/>
      <c r="H6" s="127"/>
    </row>
    <row r="7" spans="1:8" x14ac:dyDescent="0.15">
      <c r="A7" s="108" t="s">
        <v>520</v>
      </c>
      <c r="B7" s="113"/>
      <c r="C7" s="114"/>
      <c r="D7" s="115">
        <v>50278</v>
      </c>
      <c r="E7" s="116"/>
      <c r="F7" s="117">
        <v>63956</v>
      </c>
      <c r="G7" s="118"/>
      <c r="H7" s="119"/>
    </row>
    <row r="8" spans="1:8" x14ac:dyDescent="0.15">
      <c r="A8" s="120"/>
      <c r="B8" s="121"/>
      <c r="C8" s="122"/>
      <c r="D8" s="123">
        <v>22439</v>
      </c>
      <c r="E8" s="124"/>
      <c r="F8" s="125">
        <v>29239</v>
      </c>
      <c r="G8" s="126"/>
      <c r="H8" s="127"/>
    </row>
    <row r="9" spans="1:8" x14ac:dyDescent="0.15">
      <c r="A9" s="108" t="s">
        <v>521</v>
      </c>
      <c r="B9" s="113"/>
      <c r="C9" s="114"/>
      <c r="D9" s="115">
        <v>64173</v>
      </c>
      <c r="E9" s="116"/>
      <c r="F9" s="117">
        <v>66255</v>
      </c>
      <c r="G9" s="118"/>
      <c r="H9" s="119"/>
    </row>
    <row r="10" spans="1:8" x14ac:dyDescent="0.15">
      <c r="A10" s="120"/>
      <c r="B10" s="121"/>
      <c r="C10" s="122"/>
      <c r="D10" s="123">
        <v>28660</v>
      </c>
      <c r="E10" s="124"/>
      <c r="F10" s="125">
        <v>31822</v>
      </c>
      <c r="G10" s="126"/>
      <c r="H10" s="127"/>
    </row>
    <row r="11" spans="1:8" x14ac:dyDescent="0.15">
      <c r="A11" s="108" t="s">
        <v>522</v>
      </c>
      <c r="B11" s="113"/>
      <c r="C11" s="114"/>
      <c r="D11" s="115">
        <v>72909</v>
      </c>
      <c r="E11" s="116"/>
      <c r="F11" s="117">
        <v>47278</v>
      </c>
      <c r="G11" s="118"/>
      <c r="H11" s="119"/>
    </row>
    <row r="12" spans="1:8" x14ac:dyDescent="0.15">
      <c r="A12" s="120"/>
      <c r="B12" s="121"/>
      <c r="C12" s="128"/>
      <c r="D12" s="123">
        <v>35876</v>
      </c>
      <c r="E12" s="124"/>
      <c r="F12" s="125">
        <v>24096</v>
      </c>
      <c r="G12" s="126"/>
      <c r="H12" s="127"/>
    </row>
    <row r="13" spans="1:8" x14ac:dyDescent="0.15">
      <c r="A13" s="108"/>
      <c r="B13" s="113"/>
      <c r="C13" s="129"/>
      <c r="D13" s="130">
        <v>63668</v>
      </c>
      <c r="E13" s="131"/>
      <c r="F13" s="132">
        <v>55188</v>
      </c>
      <c r="G13" s="133"/>
      <c r="H13" s="119"/>
    </row>
    <row r="14" spans="1:8" x14ac:dyDescent="0.15">
      <c r="A14" s="120"/>
      <c r="B14" s="121"/>
      <c r="C14" s="122"/>
      <c r="D14" s="123">
        <v>26687</v>
      </c>
      <c r="E14" s="124"/>
      <c r="F14" s="125">
        <v>27658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3.21</v>
      </c>
      <c r="C19" s="134">
        <f>ROUND(VALUE(SUBSTITUTE(実質収支比率等に係る経年分析!G$48,"▲","-")),2)</f>
        <v>3.8</v>
      </c>
      <c r="D19" s="134">
        <f>ROUND(VALUE(SUBSTITUTE(実質収支比率等に係る経年分析!H$48,"▲","-")),2)</f>
        <v>3.13</v>
      </c>
      <c r="E19" s="134">
        <f>ROUND(VALUE(SUBSTITUTE(実質収支比率等に係る経年分析!I$48,"▲","-")),2)</f>
        <v>4.92</v>
      </c>
      <c r="F19" s="134">
        <f>ROUND(VALUE(SUBSTITUTE(実質収支比率等に係る経年分析!J$48,"▲","-")),2)</f>
        <v>5.51</v>
      </c>
    </row>
    <row r="20" spans="1:11" x14ac:dyDescent="0.15">
      <c r="A20" s="134" t="s">
        <v>42</v>
      </c>
      <c r="B20" s="134">
        <f>ROUND(VALUE(SUBSTITUTE(実質収支比率等に係る経年分析!F$47,"▲","-")),2)</f>
        <v>15.37</v>
      </c>
      <c r="C20" s="134">
        <f>ROUND(VALUE(SUBSTITUTE(実質収支比率等に係る経年分析!G$47,"▲","-")),2)</f>
        <v>19.739999999999998</v>
      </c>
      <c r="D20" s="134">
        <f>ROUND(VALUE(SUBSTITUTE(実質収支比率等に係る経年分析!H$47,"▲","-")),2)</f>
        <v>28.17</v>
      </c>
      <c r="E20" s="134">
        <f>ROUND(VALUE(SUBSTITUTE(実質収支比率等に係る経年分析!I$47,"▲","-")),2)</f>
        <v>30.11</v>
      </c>
      <c r="F20" s="134">
        <f>ROUND(VALUE(SUBSTITUTE(実質収支比率等に係る経年分析!J$47,"▲","-")),2)</f>
        <v>35.049999999999997</v>
      </c>
    </row>
    <row r="21" spans="1:11" x14ac:dyDescent="0.15">
      <c r="A21" s="134" t="s">
        <v>43</v>
      </c>
      <c r="B21" s="134">
        <f>IF(ISNUMBER(VALUE(SUBSTITUTE(実質収支比率等に係る経年分析!F$49,"▲","-"))),ROUND(VALUE(SUBSTITUTE(実質収支比率等に係る経年分析!F$49,"▲","-")),2),NA())</f>
        <v>1.93</v>
      </c>
      <c r="C21" s="134">
        <f>IF(ISNUMBER(VALUE(SUBSTITUTE(実質収支比率等に係る経年分析!G$49,"▲","-"))),ROUND(VALUE(SUBSTITUTE(実質収支比率等に係る経年分析!G$49,"▲","-")),2),NA())</f>
        <v>4.6900000000000004</v>
      </c>
      <c r="D21" s="134">
        <f>IF(ISNUMBER(VALUE(SUBSTITUTE(実質収支比率等に係る経年分析!H$49,"▲","-"))),ROUND(VALUE(SUBSTITUTE(実質収支比率等に係る経年分析!H$49,"▲","-")),2),NA())</f>
        <v>7.43</v>
      </c>
      <c r="E21" s="134">
        <f>IF(ISNUMBER(VALUE(SUBSTITUTE(実質収支比率等に係る経年分析!I$49,"▲","-"))),ROUND(VALUE(SUBSTITUTE(実質収支比率等に係る経年分析!I$49,"▲","-")),2),NA())</f>
        <v>3.55</v>
      </c>
      <c r="F21" s="134">
        <f>IF(ISNUMBER(VALUE(SUBSTITUTE(実質収支比率等に係る経年分析!J$49,"▲","-"))),ROUND(VALUE(SUBSTITUTE(実質収支比率等に係る経年分析!J$49,"▲","-")),2),NA())</f>
        <v>6.18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能代市農業集落排水事業特別会計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能代市浄化槽整備事業特別会計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能代市後期高齢者医療特別会計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能代市介護保険特別会計（保険事業勘定）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x14ac:dyDescent="0.15">
      <c r="A33" s="135" t="str">
        <f>IF(連結実質赤字比率に係る赤字・黒字の構成分析!C$37="",NA(),連結実質赤字比率に係る赤字・黒字の構成分析!C$37)</f>
        <v>能代市下水道事業会計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1.29</v>
      </c>
    </row>
    <row r="34" spans="1:16" x14ac:dyDescent="0.15">
      <c r="A34" s="135" t="str">
        <f>IF(連結実質赤字比率に係る赤字・黒字の構成分析!C$36="",NA(),連結実質赤字比率に係る赤字・黒字の構成分析!C$36)</f>
        <v>能代市水道事業会計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v>
      </c>
    </row>
    <row r="35" spans="1:16" x14ac:dyDescent="0.15">
      <c r="A35" s="135" t="str">
        <f>IF(連結実質赤字比率に係る赤字・黒字の構成分析!C$35="",NA(),連結実質赤字比率に係る赤字・黒字の構成分析!C$35)</f>
        <v>能代市国民健康保険特別会計（事業勘定）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2.4500000000000002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2214</v>
      </c>
      <c r="E42" s="136"/>
      <c r="F42" s="136"/>
      <c r="G42" s="136">
        <f>'実質公債費比率（分子）の構造'!L$52</f>
        <v>2280</v>
      </c>
      <c r="H42" s="136"/>
      <c r="I42" s="136"/>
      <c r="J42" s="136">
        <f>'実質公債費比率（分子）の構造'!M$52</f>
        <v>2429</v>
      </c>
      <c r="K42" s="136"/>
      <c r="L42" s="136"/>
      <c r="M42" s="136">
        <f>'実質公債費比率（分子）の構造'!N$52</f>
        <v>2507</v>
      </c>
      <c r="N42" s="136"/>
      <c r="O42" s="136"/>
      <c r="P42" s="136">
        <f>'実質公債費比率（分子）の構造'!O$52</f>
        <v>2557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47</v>
      </c>
      <c r="C44" s="136"/>
      <c r="D44" s="136"/>
      <c r="E44" s="136">
        <f>'実質公債費比率（分子）の構造'!L$50</f>
        <v>34</v>
      </c>
      <c r="F44" s="136"/>
      <c r="G44" s="136"/>
      <c r="H44" s="136">
        <f>'実質公債費比率（分子）の構造'!M$50</f>
        <v>26</v>
      </c>
      <c r="I44" s="136"/>
      <c r="J44" s="136"/>
      <c r="K44" s="136">
        <f>'実質公債費比率（分子）の構造'!N$50</f>
        <v>21</v>
      </c>
      <c r="L44" s="136"/>
      <c r="M44" s="136"/>
      <c r="N44" s="136">
        <f>'実質公債費比率（分子）の構造'!O$50</f>
        <v>11</v>
      </c>
      <c r="O44" s="136"/>
      <c r="P44" s="136"/>
    </row>
    <row r="45" spans="1:16" x14ac:dyDescent="0.15">
      <c r="A45" s="136" t="s">
        <v>53</v>
      </c>
      <c r="B45" s="136">
        <f>'実質公債費比率（分子）の構造'!K$49</f>
        <v>338</v>
      </c>
      <c r="C45" s="136"/>
      <c r="D45" s="136"/>
      <c r="E45" s="136">
        <f>'実質公債費比率（分子）の構造'!L$49</f>
        <v>199</v>
      </c>
      <c r="F45" s="136"/>
      <c r="G45" s="136"/>
      <c r="H45" s="136">
        <f>'実質公債費比率（分子）の構造'!M$49</f>
        <v>82</v>
      </c>
      <c r="I45" s="136"/>
      <c r="J45" s="136"/>
      <c r="K45" s="136">
        <f>'実質公債費比率（分子）の構造'!N$49</f>
        <v>28</v>
      </c>
      <c r="L45" s="136"/>
      <c r="M45" s="136"/>
      <c r="N45" s="136">
        <f>'実質公債費比率（分子）の構造'!O$49</f>
        <v>26</v>
      </c>
      <c r="O45" s="136"/>
      <c r="P45" s="136"/>
    </row>
    <row r="46" spans="1:16" x14ac:dyDescent="0.15">
      <c r="A46" s="136" t="s">
        <v>54</v>
      </c>
      <c r="B46" s="136">
        <f>'実質公債費比率（分子）の構造'!K$48</f>
        <v>598</v>
      </c>
      <c r="C46" s="136"/>
      <c r="D46" s="136"/>
      <c r="E46" s="136">
        <f>'実質公債費比率（分子）の構造'!L$48</f>
        <v>596</v>
      </c>
      <c r="F46" s="136"/>
      <c r="G46" s="136"/>
      <c r="H46" s="136">
        <f>'実質公債費比率（分子）の構造'!M$48</f>
        <v>544</v>
      </c>
      <c r="I46" s="136"/>
      <c r="J46" s="136"/>
      <c r="K46" s="136">
        <f>'実質公債費比率（分子）の構造'!N$48</f>
        <v>545</v>
      </c>
      <c r="L46" s="136"/>
      <c r="M46" s="136"/>
      <c r="N46" s="136">
        <f>'実質公債費比率（分子）の構造'!O$48</f>
        <v>627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2757</v>
      </c>
      <c r="C49" s="136"/>
      <c r="D49" s="136"/>
      <c r="E49" s="136">
        <f>'実質公債費比率（分子）の構造'!L$45</f>
        <v>2718</v>
      </c>
      <c r="F49" s="136"/>
      <c r="G49" s="136"/>
      <c r="H49" s="136">
        <f>'実質公債費比率（分子）の構造'!M$45</f>
        <v>2791</v>
      </c>
      <c r="I49" s="136"/>
      <c r="J49" s="136"/>
      <c r="K49" s="136">
        <f>'実質公債費比率（分子）の構造'!N$45</f>
        <v>2752</v>
      </c>
      <c r="L49" s="136"/>
      <c r="M49" s="136"/>
      <c r="N49" s="136">
        <f>'実質公債費比率（分子）の構造'!O$45</f>
        <v>2770</v>
      </c>
      <c r="O49" s="136"/>
      <c r="P49" s="136"/>
    </row>
    <row r="50" spans="1:16" x14ac:dyDescent="0.15">
      <c r="A50" s="136" t="s">
        <v>58</v>
      </c>
      <c r="B50" s="136" t="e">
        <f>NA()</f>
        <v>#N/A</v>
      </c>
      <c r="C50" s="136">
        <f>IF(ISNUMBER('実質公債費比率（分子）の構造'!K$53),'実質公債費比率（分子）の構造'!K$53,NA())</f>
        <v>1526</v>
      </c>
      <c r="D50" s="136" t="e">
        <f>NA()</f>
        <v>#N/A</v>
      </c>
      <c r="E50" s="136" t="e">
        <f>NA()</f>
        <v>#N/A</v>
      </c>
      <c r="F50" s="136">
        <f>IF(ISNUMBER('実質公債費比率（分子）の構造'!L$53),'実質公債費比率（分子）の構造'!L$53,NA())</f>
        <v>1267</v>
      </c>
      <c r="G50" s="136" t="e">
        <f>NA()</f>
        <v>#N/A</v>
      </c>
      <c r="H50" s="136" t="e">
        <f>NA()</f>
        <v>#N/A</v>
      </c>
      <c r="I50" s="136">
        <f>IF(ISNUMBER('実質公債費比率（分子）の構造'!M$53),'実質公債費比率（分子）の構造'!M$53,NA())</f>
        <v>1014</v>
      </c>
      <c r="J50" s="136" t="e">
        <f>NA()</f>
        <v>#N/A</v>
      </c>
      <c r="K50" s="136" t="e">
        <f>NA()</f>
        <v>#N/A</v>
      </c>
      <c r="L50" s="136">
        <f>IF(ISNUMBER('実質公債費比率（分子）の構造'!N$53),'実質公債費比率（分子）の構造'!N$53,NA())</f>
        <v>839</v>
      </c>
      <c r="M50" s="136" t="e">
        <f>NA()</f>
        <v>#N/A</v>
      </c>
      <c r="N50" s="136" t="e">
        <f>NA()</f>
        <v>#N/A</v>
      </c>
      <c r="O50" s="136">
        <f>IF(ISNUMBER('実質公債費比率（分子）の構造'!O$53),'実質公債費比率（分子）の構造'!O$53,NA())</f>
        <v>877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24777</v>
      </c>
      <c r="E56" s="135"/>
      <c r="F56" s="135"/>
      <c r="G56" s="135">
        <f>'将来負担比率（分子）の構造'!J$51</f>
        <v>25505</v>
      </c>
      <c r="H56" s="135"/>
      <c r="I56" s="135"/>
      <c r="J56" s="135">
        <f>'将来負担比率（分子）の構造'!K$51</f>
        <v>25876</v>
      </c>
      <c r="K56" s="135"/>
      <c r="L56" s="135"/>
      <c r="M56" s="135">
        <f>'将来負担比率（分子）の構造'!L$51</f>
        <v>26520</v>
      </c>
      <c r="N56" s="135"/>
      <c r="O56" s="135"/>
      <c r="P56" s="135">
        <f>'将来負担比率（分子）の構造'!M$51</f>
        <v>27901</v>
      </c>
    </row>
    <row r="57" spans="1:16" x14ac:dyDescent="0.15">
      <c r="A57" s="135" t="s">
        <v>34</v>
      </c>
      <c r="B57" s="135"/>
      <c r="C57" s="135"/>
      <c r="D57" s="135">
        <f>'将来負担比率（分子）の構造'!I$50</f>
        <v>1967</v>
      </c>
      <c r="E57" s="135"/>
      <c r="F57" s="135"/>
      <c r="G57" s="135">
        <f>'将来負担比率（分子）の構造'!J$50</f>
        <v>1966</v>
      </c>
      <c r="H57" s="135"/>
      <c r="I57" s="135"/>
      <c r="J57" s="135">
        <f>'将来負担比率（分子）の構造'!K$50</f>
        <v>2002</v>
      </c>
      <c r="K57" s="135"/>
      <c r="L57" s="135"/>
      <c r="M57" s="135">
        <f>'将来負担比率（分子）の構造'!L$50</f>
        <v>2372</v>
      </c>
      <c r="N57" s="135"/>
      <c r="O57" s="135"/>
      <c r="P57" s="135">
        <f>'将来負担比率（分子）の構造'!M$50</f>
        <v>2319</v>
      </c>
    </row>
    <row r="58" spans="1:16" x14ac:dyDescent="0.15">
      <c r="A58" s="135" t="s">
        <v>33</v>
      </c>
      <c r="B58" s="135"/>
      <c r="C58" s="135"/>
      <c r="D58" s="135">
        <f>'将来負担比率（分子）の構造'!I$49</f>
        <v>6661</v>
      </c>
      <c r="E58" s="135"/>
      <c r="F58" s="135"/>
      <c r="G58" s="135">
        <f>'将来負担比率（分子）の構造'!J$49</f>
        <v>7597</v>
      </c>
      <c r="H58" s="135"/>
      <c r="I58" s="135"/>
      <c r="J58" s="135">
        <f>'将来負担比率（分子）の構造'!K$49</f>
        <v>8813</v>
      </c>
      <c r="K58" s="135"/>
      <c r="L58" s="135"/>
      <c r="M58" s="135">
        <f>'将来負担比率（分子）の構造'!L$49</f>
        <v>9191</v>
      </c>
      <c r="N58" s="135"/>
      <c r="O58" s="135"/>
      <c r="P58" s="135">
        <f>'将来負担比率（分子）の構造'!M$49</f>
        <v>9808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x14ac:dyDescent="0.15">
      <c r="A62" s="135" t="s">
        <v>28</v>
      </c>
      <c r="B62" s="135">
        <f>'将来負担比率（分子）の構造'!I$45</f>
        <v>4410</v>
      </c>
      <c r="C62" s="135"/>
      <c r="D62" s="135"/>
      <c r="E62" s="135">
        <f>'将来負担比率（分子）の構造'!J$45</f>
        <v>4098</v>
      </c>
      <c r="F62" s="135"/>
      <c r="G62" s="135"/>
      <c r="H62" s="135">
        <f>'将来負担比率（分子）の構造'!K$45</f>
        <v>3867</v>
      </c>
      <c r="I62" s="135"/>
      <c r="J62" s="135"/>
      <c r="K62" s="135">
        <f>'将来負担比率（分子）の構造'!L$45</f>
        <v>3345</v>
      </c>
      <c r="L62" s="135"/>
      <c r="M62" s="135"/>
      <c r="N62" s="135">
        <f>'将来負担比率（分子）の構造'!M$45</f>
        <v>2975</v>
      </c>
      <c r="O62" s="135"/>
      <c r="P62" s="135"/>
    </row>
    <row r="63" spans="1:16" x14ac:dyDescent="0.15">
      <c r="A63" s="135" t="s">
        <v>27</v>
      </c>
      <c r="B63" s="135">
        <f>'将来負担比率（分子）の構造'!I$44</f>
        <v>328</v>
      </c>
      <c r="C63" s="135"/>
      <c r="D63" s="135"/>
      <c r="E63" s="135">
        <f>'将来負担比率（分子）の構造'!J$44</f>
        <v>194</v>
      </c>
      <c r="F63" s="135"/>
      <c r="G63" s="135"/>
      <c r="H63" s="135">
        <f>'将来負担比率（分子）の構造'!K$44</f>
        <v>134</v>
      </c>
      <c r="I63" s="135"/>
      <c r="J63" s="135"/>
      <c r="K63" s="135">
        <f>'将来負担比率（分子）の構造'!L$44</f>
        <v>106</v>
      </c>
      <c r="L63" s="135"/>
      <c r="M63" s="135"/>
      <c r="N63" s="135">
        <f>'将来負担比率（分子）の構造'!M$44</f>
        <v>79</v>
      </c>
      <c r="O63" s="135"/>
      <c r="P63" s="135"/>
    </row>
    <row r="64" spans="1:16" x14ac:dyDescent="0.15">
      <c r="A64" s="135" t="s">
        <v>26</v>
      </c>
      <c r="B64" s="135">
        <f>'将来負担比率（分子）の構造'!I$43</f>
        <v>8248</v>
      </c>
      <c r="C64" s="135"/>
      <c r="D64" s="135"/>
      <c r="E64" s="135">
        <f>'将来負担比率（分子）の構造'!J$43</f>
        <v>8816</v>
      </c>
      <c r="F64" s="135"/>
      <c r="G64" s="135"/>
      <c r="H64" s="135">
        <f>'将来負担比率（分子）の構造'!K$43</f>
        <v>9256</v>
      </c>
      <c r="I64" s="135"/>
      <c r="J64" s="135"/>
      <c r="K64" s="135">
        <f>'将来負担比率（分子）の構造'!L$43</f>
        <v>10004</v>
      </c>
      <c r="L64" s="135"/>
      <c r="M64" s="135"/>
      <c r="N64" s="135">
        <f>'将来負担比率（分子）の構造'!M$43</f>
        <v>10251</v>
      </c>
      <c r="O64" s="135"/>
      <c r="P64" s="135"/>
    </row>
    <row r="65" spans="1:16" x14ac:dyDescent="0.15">
      <c r="A65" s="135" t="s">
        <v>25</v>
      </c>
      <c r="B65" s="135">
        <f>'将来負担比率（分子）の構造'!I$42</f>
        <v>89</v>
      </c>
      <c r="C65" s="135"/>
      <c r="D65" s="135"/>
      <c r="E65" s="135">
        <f>'将来負担比率（分子）の構造'!J$42</f>
        <v>57</v>
      </c>
      <c r="F65" s="135"/>
      <c r="G65" s="135"/>
      <c r="H65" s="135">
        <f>'将来負担比率（分子）の構造'!K$42</f>
        <v>31</v>
      </c>
      <c r="I65" s="135"/>
      <c r="J65" s="135"/>
      <c r="K65" s="135">
        <f>'将来負担比率（分子）の構造'!L$42</f>
        <v>11</v>
      </c>
      <c r="L65" s="135"/>
      <c r="M65" s="135"/>
      <c r="N65" s="135" t="str">
        <f>'将来負担比率（分子）の構造'!M$42</f>
        <v>-</v>
      </c>
      <c r="O65" s="135"/>
      <c r="P65" s="135"/>
    </row>
    <row r="66" spans="1:16" x14ac:dyDescent="0.15">
      <c r="A66" s="135" t="s">
        <v>24</v>
      </c>
      <c r="B66" s="135">
        <f>'将来負担比率（分子）の構造'!I$41</f>
        <v>27892</v>
      </c>
      <c r="C66" s="135"/>
      <c r="D66" s="135"/>
      <c r="E66" s="135">
        <f>'将来負担比率（分子）の構造'!J$41</f>
        <v>27814</v>
      </c>
      <c r="F66" s="135"/>
      <c r="G66" s="135"/>
      <c r="H66" s="135">
        <f>'将来負担比率（分子）の構造'!K$41</f>
        <v>27865</v>
      </c>
      <c r="I66" s="135"/>
      <c r="J66" s="135"/>
      <c r="K66" s="135">
        <f>'将来負担比率（分子）の構造'!L$41</f>
        <v>28829</v>
      </c>
      <c r="L66" s="135"/>
      <c r="M66" s="135"/>
      <c r="N66" s="135">
        <f>'将来負担比率（分子）の構造'!M$41</f>
        <v>30186</v>
      </c>
      <c r="O66" s="135"/>
      <c r="P66" s="135"/>
    </row>
    <row r="67" spans="1:16" x14ac:dyDescent="0.15">
      <c r="A67" s="135" t="s">
        <v>62</v>
      </c>
      <c r="B67" s="135" t="e">
        <f>NA()</f>
        <v>#N/A</v>
      </c>
      <c r="C67" s="135">
        <f>IF(ISNUMBER('将来負担比率（分子）の構造'!I$52), IF('将来負担比率（分子）の構造'!I$52 &lt; 0, 0, '将来負担比率（分子）の構造'!I$52), NA())</f>
        <v>7563</v>
      </c>
      <c r="D67" s="135" t="e">
        <f>NA()</f>
        <v>#N/A</v>
      </c>
      <c r="E67" s="135" t="e">
        <f>NA()</f>
        <v>#N/A</v>
      </c>
      <c r="F67" s="135">
        <f>IF(ISNUMBER('将来負担比率（分子）の構造'!J$52), IF('将来負担比率（分子）の構造'!J$52 &lt; 0, 0, '将来負担比率（分子）の構造'!J$52), NA())</f>
        <v>5910</v>
      </c>
      <c r="G67" s="135" t="e">
        <f>NA()</f>
        <v>#N/A</v>
      </c>
      <c r="H67" s="135" t="e">
        <f>NA()</f>
        <v>#N/A</v>
      </c>
      <c r="I67" s="135">
        <f>IF(ISNUMBER('将来負担比率（分子）の構造'!K$52), IF('将来負担比率（分子）の構造'!K$52 &lt; 0, 0, '将来負担比率（分子）の構造'!K$52), NA())</f>
        <v>4464</v>
      </c>
      <c r="J67" s="135" t="e">
        <f>NA()</f>
        <v>#N/A</v>
      </c>
      <c r="K67" s="135" t="e">
        <f>NA()</f>
        <v>#N/A</v>
      </c>
      <c r="L67" s="135">
        <f>IF(ISNUMBER('将来負担比率（分子）の構造'!L$52), IF('将来負担比率（分子）の構造'!L$52 &lt; 0, 0, '将来負担比率（分子）の構造'!L$52), NA())</f>
        <v>4212</v>
      </c>
      <c r="M67" s="135" t="e">
        <f>NA()</f>
        <v>#N/A</v>
      </c>
      <c r="N67" s="135" t="e">
        <f>NA()</f>
        <v>#N/A</v>
      </c>
      <c r="O67" s="135">
        <f>IF(ISNUMBER('将来負担比率（分子）の構造'!M$52), IF('将来負担比率（分子）の構造'!M$52 &lt; 0, 0, '将来負担比率（分子）の構造'!M$52), NA())</f>
        <v>3463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5946144</v>
      </c>
      <c r="S5" s="669"/>
      <c r="T5" s="669"/>
      <c r="U5" s="669"/>
      <c r="V5" s="669"/>
      <c r="W5" s="669"/>
      <c r="X5" s="669"/>
      <c r="Y5" s="716"/>
      <c r="Z5" s="729">
        <v>20.5</v>
      </c>
      <c r="AA5" s="729"/>
      <c r="AB5" s="729"/>
      <c r="AC5" s="729"/>
      <c r="AD5" s="730">
        <v>5946144</v>
      </c>
      <c r="AE5" s="730"/>
      <c r="AF5" s="730"/>
      <c r="AG5" s="730"/>
      <c r="AH5" s="730"/>
      <c r="AI5" s="730"/>
      <c r="AJ5" s="730"/>
      <c r="AK5" s="730"/>
      <c r="AL5" s="717">
        <v>39.200000000000003</v>
      </c>
      <c r="AM5" s="686"/>
      <c r="AN5" s="686"/>
      <c r="AO5" s="718"/>
      <c r="AP5" s="705" t="s">
        <v>205</v>
      </c>
      <c r="AQ5" s="706"/>
      <c r="AR5" s="706"/>
      <c r="AS5" s="706"/>
      <c r="AT5" s="706"/>
      <c r="AU5" s="706"/>
      <c r="AV5" s="706"/>
      <c r="AW5" s="706"/>
      <c r="AX5" s="706"/>
      <c r="AY5" s="706"/>
      <c r="AZ5" s="706"/>
      <c r="BA5" s="706"/>
      <c r="BB5" s="706"/>
      <c r="BC5" s="706"/>
      <c r="BD5" s="706"/>
      <c r="BE5" s="706"/>
      <c r="BF5" s="707"/>
      <c r="BG5" s="618">
        <v>5944638</v>
      </c>
      <c r="BH5" s="619"/>
      <c r="BI5" s="619"/>
      <c r="BJ5" s="619"/>
      <c r="BK5" s="619"/>
      <c r="BL5" s="619"/>
      <c r="BM5" s="619"/>
      <c r="BN5" s="620"/>
      <c r="BO5" s="671">
        <v>100</v>
      </c>
      <c r="BP5" s="671"/>
      <c r="BQ5" s="671"/>
      <c r="BR5" s="671"/>
      <c r="BS5" s="672">
        <v>94436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278756</v>
      </c>
      <c r="S6" s="619"/>
      <c r="T6" s="619"/>
      <c r="U6" s="619"/>
      <c r="V6" s="619"/>
      <c r="W6" s="619"/>
      <c r="X6" s="619"/>
      <c r="Y6" s="620"/>
      <c r="Z6" s="671">
        <v>1</v>
      </c>
      <c r="AA6" s="671"/>
      <c r="AB6" s="671"/>
      <c r="AC6" s="671"/>
      <c r="AD6" s="672">
        <v>278756</v>
      </c>
      <c r="AE6" s="672"/>
      <c r="AF6" s="672"/>
      <c r="AG6" s="672"/>
      <c r="AH6" s="672"/>
      <c r="AI6" s="672"/>
      <c r="AJ6" s="672"/>
      <c r="AK6" s="672"/>
      <c r="AL6" s="641">
        <v>1.8</v>
      </c>
      <c r="AM6" s="673"/>
      <c r="AN6" s="673"/>
      <c r="AO6" s="674"/>
      <c r="AP6" s="615" t="s">
        <v>210</v>
      </c>
      <c r="AQ6" s="616"/>
      <c r="AR6" s="616"/>
      <c r="AS6" s="616"/>
      <c r="AT6" s="616"/>
      <c r="AU6" s="616"/>
      <c r="AV6" s="616"/>
      <c r="AW6" s="616"/>
      <c r="AX6" s="616"/>
      <c r="AY6" s="616"/>
      <c r="AZ6" s="616"/>
      <c r="BA6" s="616"/>
      <c r="BB6" s="616"/>
      <c r="BC6" s="616"/>
      <c r="BD6" s="616"/>
      <c r="BE6" s="616"/>
      <c r="BF6" s="617"/>
      <c r="BG6" s="618">
        <v>5944638</v>
      </c>
      <c r="BH6" s="619"/>
      <c r="BI6" s="619"/>
      <c r="BJ6" s="619"/>
      <c r="BK6" s="619"/>
      <c r="BL6" s="619"/>
      <c r="BM6" s="619"/>
      <c r="BN6" s="620"/>
      <c r="BO6" s="671">
        <v>100</v>
      </c>
      <c r="BP6" s="671"/>
      <c r="BQ6" s="671"/>
      <c r="BR6" s="671"/>
      <c r="BS6" s="672">
        <v>94436</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252958</v>
      </c>
      <c r="CS6" s="619"/>
      <c r="CT6" s="619"/>
      <c r="CU6" s="619"/>
      <c r="CV6" s="619"/>
      <c r="CW6" s="619"/>
      <c r="CX6" s="619"/>
      <c r="CY6" s="620"/>
      <c r="CZ6" s="671">
        <v>0.9</v>
      </c>
      <c r="DA6" s="671"/>
      <c r="DB6" s="671"/>
      <c r="DC6" s="671"/>
      <c r="DD6" s="624" t="s">
        <v>212</v>
      </c>
      <c r="DE6" s="619"/>
      <c r="DF6" s="619"/>
      <c r="DG6" s="619"/>
      <c r="DH6" s="619"/>
      <c r="DI6" s="619"/>
      <c r="DJ6" s="619"/>
      <c r="DK6" s="619"/>
      <c r="DL6" s="619"/>
      <c r="DM6" s="619"/>
      <c r="DN6" s="619"/>
      <c r="DO6" s="619"/>
      <c r="DP6" s="620"/>
      <c r="DQ6" s="624">
        <v>252952</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8914</v>
      </c>
      <c r="S7" s="619"/>
      <c r="T7" s="619"/>
      <c r="U7" s="619"/>
      <c r="V7" s="619"/>
      <c r="W7" s="619"/>
      <c r="X7" s="619"/>
      <c r="Y7" s="620"/>
      <c r="Z7" s="671">
        <v>0</v>
      </c>
      <c r="AA7" s="671"/>
      <c r="AB7" s="671"/>
      <c r="AC7" s="671"/>
      <c r="AD7" s="672">
        <v>8914</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2371231</v>
      </c>
      <c r="BH7" s="619"/>
      <c r="BI7" s="619"/>
      <c r="BJ7" s="619"/>
      <c r="BK7" s="619"/>
      <c r="BL7" s="619"/>
      <c r="BM7" s="619"/>
      <c r="BN7" s="620"/>
      <c r="BO7" s="671">
        <v>39.9</v>
      </c>
      <c r="BP7" s="671"/>
      <c r="BQ7" s="671"/>
      <c r="BR7" s="671"/>
      <c r="BS7" s="672">
        <v>94436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4575646</v>
      </c>
      <c r="CS7" s="619"/>
      <c r="CT7" s="619"/>
      <c r="CU7" s="619"/>
      <c r="CV7" s="619"/>
      <c r="CW7" s="619"/>
      <c r="CX7" s="619"/>
      <c r="CY7" s="620"/>
      <c r="CZ7" s="671">
        <v>16.399999999999999</v>
      </c>
      <c r="DA7" s="671"/>
      <c r="DB7" s="671"/>
      <c r="DC7" s="671"/>
      <c r="DD7" s="624">
        <v>1513520</v>
      </c>
      <c r="DE7" s="619"/>
      <c r="DF7" s="619"/>
      <c r="DG7" s="619"/>
      <c r="DH7" s="619"/>
      <c r="DI7" s="619"/>
      <c r="DJ7" s="619"/>
      <c r="DK7" s="619"/>
      <c r="DL7" s="619"/>
      <c r="DM7" s="619"/>
      <c r="DN7" s="619"/>
      <c r="DO7" s="619"/>
      <c r="DP7" s="620"/>
      <c r="DQ7" s="624">
        <v>2837426</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19014</v>
      </c>
      <c r="S8" s="619"/>
      <c r="T8" s="619"/>
      <c r="U8" s="619"/>
      <c r="V8" s="619"/>
      <c r="W8" s="619"/>
      <c r="X8" s="619"/>
      <c r="Y8" s="620"/>
      <c r="Z8" s="671">
        <v>0.1</v>
      </c>
      <c r="AA8" s="671"/>
      <c r="AB8" s="671"/>
      <c r="AC8" s="671"/>
      <c r="AD8" s="672">
        <v>19014</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84772</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9549382</v>
      </c>
      <c r="CS8" s="619"/>
      <c r="CT8" s="619"/>
      <c r="CU8" s="619"/>
      <c r="CV8" s="619"/>
      <c r="CW8" s="619"/>
      <c r="CX8" s="619"/>
      <c r="CY8" s="620"/>
      <c r="CZ8" s="671">
        <v>34.200000000000003</v>
      </c>
      <c r="DA8" s="671"/>
      <c r="DB8" s="671"/>
      <c r="DC8" s="671"/>
      <c r="DD8" s="624">
        <v>186074</v>
      </c>
      <c r="DE8" s="619"/>
      <c r="DF8" s="619"/>
      <c r="DG8" s="619"/>
      <c r="DH8" s="619"/>
      <c r="DI8" s="619"/>
      <c r="DJ8" s="619"/>
      <c r="DK8" s="619"/>
      <c r="DL8" s="619"/>
      <c r="DM8" s="619"/>
      <c r="DN8" s="619"/>
      <c r="DO8" s="619"/>
      <c r="DP8" s="620"/>
      <c r="DQ8" s="624">
        <v>4731374</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13086</v>
      </c>
      <c r="S9" s="619"/>
      <c r="T9" s="619"/>
      <c r="U9" s="619"/>
      <c r="V9" s="619"/>
      <c r="W9" s="619"/>
      <c r="X9" s="619"/>
      <c r="Y9" s="620"/>
      <c r="Z9" s="671">
        <v>0</v>
      </c>
      <c r="AA9" s="671"/>
      <c r="AB9" s="671"/>
      <c r="AC9" s="671"/>
      <c r="AD9" s="672">
        <v>13086</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1749783</v>
      </c>
      <c r="BH9" s="619"/>
      <c r="BI9" s="619"/>
      <c r="BJ9" s="619"/>
      <c r="BK9" s="619"/>
      <c r="BL9" s="619"/>
      <c r="BM9" s="619"/>
      <c r="BN9" s="620"/>
      <c r="BO9" s="671">
        <v>29.4</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1704489</v>
      </c>
      <c r="CS9" s="619"/>
      <c r="CT9" s="619"/>
      <c r="CU9" s="619"/>
      <c r="CV9" s="619"/>
      <c r="CW9" s="619"/>
      <c r="CX9" s="619"/>
      <c r="CY9" s="620"/>
      <c r="CZ9" s="671">
        <v>6.1</v>
      </c>
      <c r="DA9" s="671"/>
      <c r="DB9" s="671"/>
      <c r="DC9" s="671"/>
      <c r="DD9" s="624">
        <v>24516</v>
      </c>
      <c r="DE9" s="619"/>
      <c r="DF9" s="619"/>
      <c r="DG9" s="619"/>
      <c r="DH9" s="619"/>
      <c r="DI9" s="619"/>
      <c r="DJ9" s="619"/>
      <c r="DK9" s="619"/>
      <c r="DL9" s="619"/>
      <c r="DM9" s="619"/>
      <c r="DN9" s="619"/>
      <c r="DO9" s="619"/>
      <c r="DP9" s="620"/>
      <c r="DQ9" s="624">
        <v>1432702</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1135031</v>
      </c>
      <c r="S10" s="619"/>
      <c r="T10" s="619"/>
      <c r="U10" s="619"/>
      <c r="V10" s="619"/>
      <c r="W10" s="619"/>
      <c r="X10" s="619"/>
      <c r="Y10" s="620"/>
      <c r="Z10" s="671">
        <v>3.9</v>
      </c>
      <c r="AA10" s="671"/>
      <c r="AB10" s="671"/>
      <c r="AC10" s="671"/>
      <c r="AD10" s="672">
        <v>1135031</v>
      </c>
      <c r="AE10" s="672"/>
      <c r="AF10" s="672"/>
      <c r="AG10" s="672"/>
      <c r="AH10" s="672"/>
      <c r="AI10" s="672"/>
      <c r="AJ10" s="672"/>
      <c r="AK10" s="672"/>
      <c r="AL10" s="641">
        <v>7.5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181523</v>
      </c>
      <c r="BH10" s="619"/>
      <c r="BI10" s="619"/>
      <c r="BJ10" s="619"/>
      <c r="BK10" s="619"/>
      <c r="BL10" s="619"/>
      <c r="BM10" s="619"/>
      <c r="BN10" s="620"/>
      <c r="BO10" s="671">
        <v>3.1</v>
      </c>
      <c r="BP10" s="671"/>
      <c r="BQ10" s="671"/>
      <c r="BR10" s="671"/>
      <c r="BS10" s="624">
        <v>31869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27791</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27791</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76</v>
      </c>
      <c r="S11" s="619"/>
      <c r="T11" s="619"/>
      <c r="U11" s="619"/>
      <c r="V11" s="619"/>
      <c r="W11" s="619"/>
      <c r="X11" s="619"/>
      <c r="Y11" s="620"/>
      <c r="Z11" s="671">
        <v>0</v>
      </c>
      <c r="AA11" s="671"/>
      <c r="AB11" s="671"/>
      <c r="AC11" s="671"/>
      <c r="AD11" s="672">
        <v>76</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355153</v>
      </c>
      <c r="BH11" s="619"/>
      <c r="BI11" s="619"/>
      <c r="BJ11" s="619"/>
      <c r="BK11" s="619"/>
      <c r="BL11" s="619"/>
      <c r="BM11" s="619"/>
      <c r="BN11" s="620"/>
      <c r="BO11" s="671">
        <v>6</v>
      </c>
      <c r="BP11" s="671"/>
      <c r="BQ11" s="671"/>
      <c r="BR11" s="671"/>
      <c r="BS11" s="624">
        <v>62567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1047338</v>
      </c>
      <c r="CS11" s="619"/>
      <c r="CT11" s="619"/>
      <c r="CU11" s="619"/>
      <c r="CV11" s="619"/>
      <c r="CW11" s="619"/>
      <c r="CX11" s="619"/>
      <c r="CY11" s="620"/>
      <c r="CZ11" s="671">
        <v>3.8</v>
      </c>
      <c r="DA11" s="671"/>
      <c r="DB11" s="671"/>
      <c r="DC11" s="671"/>
      <c r="DD11" s="624">
        <v>310042</v>
      </c>
      <c r="DE11" s="619"/>
      <c r="DF11" s="619"/>
      <c r="DG11" s="619"/>
      <c r="DH11" s="619"/>
      <c r="DI11" s="619"/>
      <c r="DJ11" s="619"/>
      <c r="DK11" s="619"/>
      <c r="DL11" s="619"/>
      <c r="DM11" s="619"/>
      <c r="DN11" s="619"/>
      <c r="DO11" s="619"/>
      <c r="DP11" s="620"/>
      <c r="DQ11" s="624">
        <v>546339</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2946573</v>
      </c>
      <c r="BH12" s="619"/>
      <c r="BI12" s="619"/>
      <c r="BJ12" s="619"/>
      <c r="BK12" s="619"/>
      <c r="BL12" s="619"/>
      <c r="BM12" s="619"/>
      <c r="BN12" s="620"/>
      <c r="BO12" s="671">
        <v>49.6</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1143867</v>
      </c>
      <c r="CS12" s="619"/>
      <c r="CT12" s="619"/>
      <c r="CU12" s="619"/>
      <c r="CV12" s="619"/>
      <c r="CW12" s="619"/>
      <c r="CX12" s="619"/>
      <c r="CY12" s="620"/>
      <c r="CZ12" s="671">
        <v>4.0999999999999996</v>
      </c>
      <c r="DA12" s="671"/>
      <c r="DB12" s="671"/>
      <c r="DC12" s="671"/>
      <c r="DD12" s="624">
        <v>17333</v>
      </c>
      <c r="DE12" s="619"/>
      <c r="DF12" s="619"/>
      <c r="DG12" s="619"/>
      <c r="DH12" s="619"/>
      <c r="DI12" s="619"/>
      <c r="DJ12" s="619"/>
      <c r="DK12" s="619"/>
      <c r="DL12" s="619"/>
      <c r="DM12" s="619"/>
      <c r="DN12" s="619"/>
      <c r="DO12" s="619"/>
      <c r="DP12" s="620"/>
      <c r="DQ12" s="624">
        <v>713968</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34902</v>
      </c>
      <c r="S13" s="619"/>
      <c r="T13" s="619"/>
      <c r="U13" s="619"/>
      <c r="V13" s="619"/>
      <c r="W13" s="619"/>
      <c r="X13" s="619"/>
      <c r="Y13" s="620"/>
      <c r="Z13" s="671">
        <v>0.1</v>
      </c>
      <c r="AA13" s="671"/>
      <c r="AB13" s="671"/>
      <c r="AC13" s="671"/>
      <c r="AD13" s="672">
        <v>34902</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2932862</v>
      </c>
      <c r="BH13" s="619"/>
      <c r="BI13" s="619"/>
      <c r="BJ13" s="619"/>
      <c r="BK13" s="619"/>
      <c r="BL13" s="619"/>
      <c r="BM13" s="619"/>
      <c r="BN13" s="620"/>
      <c r="BO13" s="671">
        <v>49.3</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2429304</v>
      </c>
      <c r="CS13" s="619"/>
      <c r="CT13" s="619"/>
      <c r="CU13" s="619"/>
      <c r="CV13" s="619"/>
      <c r="CW13" s="619"/>
      <c r="CX13" s="619"/>
      <c r="CY13" s="620"/>
      <c r="CZ13" s="671">
        <v>8.6999999999999993</v>
      </c>
      <c r="DA13" s="671"/>
      <c r="DB13" s="671"/>
      <c r="DC13" s="671"/>
      <c r="DD13" s="624">
        <v>935290</v>
      </c>
      <c r="DE13" s="619"/>
      <c r="DF13" s="619"/>
      <c r="DG13" s="619"/>
      <c r="DH13" s="619"/>
      <c r="DI13" s="619"/>
      <c r="DJ13" s="619"/>
      <c r="DK13" s="619"/>
      <c r="DL13" s="619"/>
      <c r="DM13" s="619"/>
      <c r="DN13" s="619"/>
      <c r="DO13" s="619"/>
      <c r="DP13" s="620"/>
      <c r="DQ13" s="624">
        <v>1804520</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137364</v>
      </c>
      <c r="BH14" s="619"/>
      <c r="BI14" s="619"/>
      <c r="BJ14" s="619"/>
      <c r="BK14" s="619"/>
      <c r="BL14" s="619"/>
      <c r="BM14" s="619"/>
      <c r="BN14" s="620"/>
      <c r="BO14" s="671">
        <v>2.2999999999999998</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1450803</v>
      </c>
      <c r="CS14" s="619"/>
      <c r="CT14" s="619"/>
      <c r="CU14" s="619"/>
      <c r="CV14" s="619"/>
      <c r="CW14" s="619"/>
      <c r="CX14" s="619"/>
      <c r="CY14" s="620"/>
      <c r="CZ14" s="671">
        <v>5.2</v>
      </c>
      <c r="DA14" s="671"/>
      <c r="DB14" s="671"/>
      <c r="DC14" s="671"/>
      <c r="DD14" s="624">
        <v>50487</v>
      </c>
      <c r="DE14" s="619"/>
      <c r="DF14" s="619"/>
      <c r="DG14" s="619"/>
      <c r="DH14" s="619"/>
      <c r="DI14" s="619"/>
      <c r="DJ14" s="619"/>
      <c r="DK14" s="619"/>
      <c r="DL14" s="619"/>
      <c r="DM14" s="619"/>
      <c r="DN14" s="619"/>
      <c r="DO14" s="619"/>
      <c r="DP14" s="620"/>
      <c r="DQ14" s="624">
        <v>1122165</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17464</v>
      </c>
      <c r="S15" s="619"/>
      <c r="T15" s="619"/>
      <c r="U15" s="619"/>
      <c r="V15" s="619"/>
      <c r="W15" s="619"/>
      <c r="X15" s="619"/>
      <c r="Y15" s="620"/>
      <c r="Z15" s="671">
        <v>0.1</v>
      </c>
      <c r="AA15" s="671"/>
      <c r="AB15" s="671"/>
      <c r="AC15" s="671"/>
      <c r="AD15" s="672">
        <v>17464</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489470</v>
      </c>
      <c r="BH15" s="619"/>
      <c r="BI15" s="619"/>
      <c r="BJ15" s="619"/>
      <c r="BK15" s="619"/>
      <c r="BL15" s="619"/>
      <c r="BM15" s="619"/>
      <c r="BN15" s="620"/>
      <c r="BO15" s="671">
        <v>8.1999999999999993</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2931442</v>
      </c>
      <c r="CS15" s="619"/>
      <c r="CT15" s="619"/>
      <c r="CU15" s="619"/>
      <c r="CV15" s="619"/>
      <c r="CW15" s="619"/>
      <c r="CX15" s="619"/>
      <c r="CY15" s="620"/>
      <c r="CZ15" s="671">
        <v>10.5</v>
      </c>
      <c r="DA15" s="671"/>
      <c r="DB15" s="671"/>
      <c r="DC15" s="671"/>
      <c r="DD15" s="624">
        <v>1059196</v>
      </c>
      <c r="DE15" s="619"/>
      <c r="DF15" s="619"/>
      <c r="DG15" s="619"/>
      <c r="DH15" s="619"/>
      <c r="DI15" s="619"/>
      <c r="DJ15" s="619"/>
      <c r="DK15" s="619"/>
      <c r="DL15" s="619"/>
      <c r="DM15" s="619"/>
      <c r="DN15" s="619"/>
      <c r="DO15" s="619"/>
      <c r="DP15" s="620"/>
      <c r="DQ15" s="624">
        <v>1781989</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8983238</v>
      </c>
      <c r="S16" s="619"/>
      <c r="T16" s="619"/>
      <c r="U16" s="619"/>
      <c r="V16" s="619"/>
      <c r="W16" s="619"/>
      <c r="X16" s="619"/>
      <c r="Y16" s="620"/>
      <c r="Z16" s="671">
        <v>31</v>
      </c>
      <c r="AA16" s="671"/>
      <c r="AB16" s="671"/>
      <c r="AC16" s="671"/>
      <c r="AD16" s="672">
        <v>7671466</v>
      </c>
      <c r="AE16" s="672"/>
      <c r="AF16" s="672"/>
      <c r="AG16" s="672"/>
      <c r="AH16" s="672"/>
      <c r="AI16" s="672"/>
      <c r="AJ16" s="672"/>
      <c r="AK16" s="672"/>
      <c r="AL16" s="641">
        <v>50.6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17558</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17558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7671466</v>
      </c>
      <c r="S17" s="619"/>
      <c r="T17" s="619"/>
      <c r="U17" s="619"/>
      <c r="V17" s="619"/>
      <c r="W17" s="619"/>
      <c r="X17" s="619"/>
      <c r="Y17" s="620"/>
      <c r="Z17" s="671">
        <v>26.5</v>
      </c>
      <c r="AA17" s="671"/>
      <c r="AB17" s="671"/>
      <c r="AC17" s="671"/>
      <c r="AD17" s="672">
        <v>7671466</v>
      </c>
      <c r="AE17" s="672"/>
      <c r="AF17" s="672"/>
      <c r="AG17" s="672"/>
      <c r="AH17" s="672"/>
      <c r="AI17" s="672"/>
      <c r="AJ17" s="672"/>
      <c r="AK17" s="672"/>
      <c r="AL17" s="641">
        <v>50.6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2769956</v>
      </c>
      <c r="CS17" s="619"/>
      <c r="CT17" s="619"/>
      <c r="CU17" s="619"/>
      <c r="CV17" s="619"/>
      <c r="CW17" s="619"/>
      <c r="CX17" s="619"/>
      <c r="CY17" s="620"/>
      <c r="CZ17" s="671">
        <v>9.9</v>
      </c>
      <c r="DA17" s="671"/>
      <c r="DB17" s="671"/>
      <c r="DC17" s="671"/>
      <c r="DD17" s="624" t="s">
        <v>108</v>
      </c>
      <c r="DE17" s="619"/>
      <c r="DF17" s="619"/>
      <c r="DG17" s="619"/>
      <c r="DH17" s="619"/>
      <c r="DI17" s="619"/>
      <c r="DJ17" s="619"/>
      <c r="DK17" s="619"/>
      <c r="DL17" s="619"/>
      <c r="DM17" s="619"/>
      <c r="DN17" s="619"/>
      <c r="DO17" s="619"/>
      <c r="DP17" s="620"/>
      <c r="DQ17" s="624">
        <v>2640051</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1311772</v>
      </c>
      <c r="S18" s="619"/>
      <c r="T18" s="619"/>
      <c r="U18" s="619"/>
      <c r="V18" s="619"/>
      <c r="W18" s="619"/>
      <c r="X18" s="619"/>
      <c r="Y18" s="620"/>
      <c r="Z18" s="671">
        <v>4.5</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1506</v>
      </c>
      <c r="BH19" s="619"/>
      <c r="BI19" s="619"/>
      <c r="BJ19" s="619"/>
      <c r="BK19" s="619"/>
      <c r="BL19" s="619"/>
      <c r="BM19" s="619"/>
      <c r="BN19" s="620"/>
      <c r="BO19" s="671">
        <v>0</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16436625</v>
      </c>
      <c r="S20" s="619"/>
      <c r="T20" s="619"/>
      <c r="U20" s="619"/>
      <c r="V20" s="619"/>
      <c r="W20" s="619"/>
      <c r="X20" s="619"/>
      <c r="Y20" s="620"/>
      <c r="Z20" s="671">
        <v>56.7</v>
      </c>
      <c r="AA20" s="671"/>
      <c r="AB20" s="671"/>
      <c r="AC20" s="671"/>
      <c r="AD20" s="672">
        <v>15124853</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1506</v>
      </c>
      <c r="BH20" s="619"/>
      <c r="BI20" s="619"/>
      <c r="BJ20" s="619"/>
      <c r="BK20" s="619"/>
      <c r="BL20" s="619"/>
      <c r="BM20" s="619"/>
      <c r="BN20" s="620"/>
      <c r="BO20" s="671">
        <v>0</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27900534</v>
      </c>
      <c r="CS20" s="619"/>
      <c r="CT20" s="619"/>
      <c r="CU20" s="619"/>
      <c r="CV20" s="619"/>
      <c r="CW20" s="619"/>
      <c r="CX20" s="619"/>
      <c r="CY20" s="620"/>
      <c r="CZ20" s="671">
        <v>100</v>
      </c>
      <c r="DA20" s="671"/>
      <c r="DB20" s="671"/>
      <c r="DC20" s="671"/>
      <c r="DD20" s="624">
        <v>4096458</v>
      </c>
      <c r="DE20" s="619"/>
      <c r="DF20" s="619"/>
      <c r="DG20" s="619"/>
      <c r="DH20" s="619"/>
      <c r="DI20" s="619"/>
      <c r="DJ20" s="619"/>
      <c r="DK20" s="619"/>
      <c r="DL20" s="619"/>
      <c r="DM20" s="619"/>
      <c r="DN20" s="619"/>
      <c r="DO20" s="619"/>
      <c r="DP20" s="620"/>
      <c r="DQ20" s="624">
        <v>17908835</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8879</v>
      </c>
      <c r="S21" s="619"/>
      <c r="T21" s="619"/>
      <c r="U21" s="619"/>
      <c r="V21" s="619"/>
      <c r="W21" s="619"/>
      <c r="X21" s="619"/>
      <c r="Y21" s="620"/>
      <c r="Z21" s="671">
        <v>0</v>
      </c>
      <c r="AA21" s="671"/>
      <c r="AB21" s="671"/>
      <c r="AC21" s="671"/>
      <c r="AD21" s="672">
        <v>8879</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1506</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138483</v>
      </c>
      <c r="S22" s="619"/>
      <c r="T22" s="619"/>
      <c r="U22" s="619"/>
      <c r="V22" s="619"/>
      <c r="W22" s="619"/>
      <c r="X22" s="619"/>
      <c r="Y22" s="620"/>
      <c r="Z22" s="671">
        <v>0.5</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280163</v>
      </c>
      <c r="S23" s="619"/>
      <c r="T23" s="619"/>
      <c r="U23" s="619"/>
      <c r="V23" s="619"/>
      <c r="W23" s="619"/>
      <c r="X23" s="619"/>
      <c r="Y23" s="620"/>
      <c r="Z23" s="671">
        <v>1</v>
      </c>
      <c r="AA23" s="671"/>
      <c r="AB23" s="671"/>
      <c r="AC23" s="671"/>
      <c r="AD23" s="672">
        <v>16287</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137174</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11854547</v>
      </c>
      <c r="CS24" s="669"/>
      <c r="CT24" s="669"/>
      <c r="CU24" s="669"/>
      <c r="CV24" s="669"/>
      <c r="CW24" s="669"/>
      <c r="CX24" s="669"/>
      <c r="CY24" s="716"/>
      <c r="CZ24" s="720">
        <v>42.5</v>
      </c>
      <c r="DA24" s="721"/>
      <c r="DB24" s="721"/>
      <c r="DC24" s="722"/>
      <c r="DD24" s="715">
        <v>7523726</v>
      </c>
      <c r="DE24" s="669"/>
      <c r="DF24" s="669"/>
      <c r="DG24" s="669"/>
      <c r="DH24" s="669"/>
      <c r="DI24" s="669"/>
      <c r="DJ24" s="669"/>
      <c r="DK24" s="716"/>
      <c r="DL24" s="715">
        <v>7503702</v>
      </c>
      <c r="DM24" s="669"/>
      <c r="DN24" s="669"/>
      <c r="DO24" s="669"/>
      <c r="DP24" s="669"/>
      <c r="DQ24" s="669"/>
      <c r="DR24" s="669"/>
      <c r="DS24" s="669"/>
      <c r="DT24" s="669"/>
      <c r="DU24" s="669"/>
      <c r="DV24" s="716"/>
      <c r="DW24" s="717">
        <v>46.4</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3980331</v>
      </c>
      <c r="S25" s="619"/>
      <c r="T25" s="619"/>
      <c r="U25" s="619"/>
      <c r="V25" s="619"/>
      <c r="W25" s="619"/>
      <c r="X25" s="619"/>
      <c r="Y25" s="620"/>
      <c r="Z25" s="671">
        <v>13.7</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3626746</v>
      </c>
      <c r="CS25" s="637"/>
      <c r="CT25" s="637"/>
      <c r="CU25" s="637"/>
      <c r="CV25" s="637"/>
      <c r="CW25" s="637"/>
      <c r="CX25" s="637"/>
      <c r="CY25" s="638"/>
      <c r="CZ25" s="621">
        <v>13</v>
      </c>
      <c r="DA25" s="639"/>
      <c r="DB25" s="639"/>
      <c r="DC25" s="640"/>
      <c r="DD25" s="624">
        <v>3377748</v>
      </c>
      <c r="DE25" s="637"/>
      <c r="DF25" s="637"/>
      <c r="DG25" s="637"/>
      <c r="DH25" s="637"/>
      <c r="DI25" s="637"/>
      <c r="DJ25" s="637"/>
      <c r="DK25" s="638"/>
      <c r="DL25" s="624">
        <v>3358260</v>
      </c>
      <c r="DM25" s="637"/>
      <c r="DN25" s="637"/>
      <c r="DO25" s="637"/>
      <c r="DP25" s="637"/>
      <c r="DQ25" s="637"/>
      <c r="DR25" s="637"/>
      <c r="DS25" s="637"/>
      <c r="DT25" s="637"/>
      <c r="DU25" s="637"/>
      <c r="DV25" s="638"/>
      <c r="DW25" s="641">
        <v>20.8</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2289761</v>
      </c>
      <c r="CS26" s="619"/>
      <c r="CT26" s="619"/>
      <c r="CU26" s="619"/>
      <c r="CV26" s="619"/>
      <c r="CW26" s="619"/>
      <c r="CX26" s="619"/>
      <c r="CY26" s="620"/>
      <c r="CZ26" s="621">
        <v>8.1999999999999993</v>
      </c>
      <c r="DA26" s="639"/>
      <c r="DB26" s="639"/>
      <c r="DC26" s="640"/>
      <c r="DD26" s="624">
        <v>2091501</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2086715</v>
      </c>
      <c r="S27" s="619"/>
      <c r="T27" s="619"/>
      <c r="U27" s="619"/>
      <c r="V27" s="619"/>
      <c r="W27" s="619"/>
      <c r="X27" s="619"/>
      <c r="Y27" s="620"/>
      <c r="Z27" s="671">
        <v>7.2</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5946144</v>
      </c>
      <c r="BH27" s="619"/>
      <c r="BI27" s="619"/>
      <c r="BJ27" s="619"/>
      <c r="BK27" s="619"/>
      <c r="BL27" s="619"/>
      <c r="BM27" s="619"/>
      <c r="BN27" s="620"/>
      <c r="BO27" s="671">
        <v>100</v>
      </c>
      <c r="BP27" s="671"/>
      <c r="BQ27" s="671"/>
      <c r="BR27" s="671"/>
      <c r="BS27" s="624">
        <v>94436</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5457845</v>
      </c>
      <c r="CS27" s="637"/>
      <c r="CT27" s="637"/>
      <c r="CU27" s="637"/>
      <c r="CV27" s="637"/>
      <c r="CW27" s="637"/>
      <c r="CX27" s="637"/>
      <c r="CY27" s="638"/>
      <c r="CZ27" s="621">
        <v>19.600000000000001</v>
      </c>
      <c r="DA27" s="639"/>
      <c r="DB27" s="639"/>
      <c r="DC27" s="640"/>
      <c r="DD27" s="624">
        <v>1505927</v>
      </c>
      <c r="DE27" s="637"/>
      <c r="DF27" s="637"/>
      <c r="DG27" s="637"/>
      <c r="DH27" s="637"/>
      <c r="DI27" s="637"/>
      <c r="DJ27" s="637"/>
      <c r="DK27" s="638"/>
      <c r="DL27" s="624">
        <v>1505391</v>
      </c>
      <c r="DM27" s="637"/>
      <c r="DN27" s="637"/>
      <c r="DO27" s="637"/>
      <c r="DP27" s="637"/>
      <c r="DQ27" s="637"/>
      <c r="DR27" s="637"/>
      <c r="DS27" s="637"/>
      <c r="DT27" s="637"/>
      <c r="DU27" s="637"/>
      <c r="DV27" s="638"/>
      <c r="DW27" s="641">
        <v>9.3000000000000007</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213788</v>
      </c>
      <c r="S28" s="619"/>
      <c r="T28" s="619"/>
      <c r="U28" s="619"/>
      <c r="V28" s="619"/>
      <c r="W28" s="619"/>
      <c r="X28" s="619"/>
      <c r="Y28" s="620"/>
      <c r="Z28" s="671">
        <v>0.7</v>
      </c>
      <c r="AA28" s="671"/>
      <c r="AB28" s="671"/>
      <c r="AC28" s="671"/>
      <c r="AD28" s="672">
        <v>8893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2769956</v>
      </c>
      <c r="CS28" s="619"/>
      <c r="CT28" s="619"/>
      <c r="CU28" s="619"/>
      <c r="CV28" s="619"/>
      <c r="CW28" s="619"/>
      <c r="CX28" s="619"/>
      <c r="CY28" s="620"/>
      <c r="CZ28" s="621">
        <v>9.9</v>
      </c>
      <c r="DA28" s="639"/>
      <c r="DB28" s="639"/>
      <c r="DC28" s="640"/>
      <c r="DD28" s="624">
        <v>2640051</v>
      </c>
      <c r="DE28" s="619"/>
      <c r="DF28" s="619"/>
      <c r="DG28" s="619"/>
      <c r="DH28" s="619"/>
      <c r="DI28" s="619"/>
      <c r="DJ28" s="619"/>
      <c r="DK28" s="620"/>
      <c r="DL28" s="624">
        <v>2640051</v>
      </c>
      <c r="DM28" s="619"/>
      <c r="DN28" s="619"/>
      <c r="DO28" s="619"/>
      <c r="DP28" s="619"/>
      <c r="DQ28" s="619"/>
      <c r="DR28" s="619"/>
      <c r="DS28" s="619"/>
      <c r="DT28" s="619"/>
      <c r="DU28" s="619"/>
      <c r="DV28" s="620"/>
      <c r="DW28" s="641">
        <v>16.3</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39096</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2769623</v>
      </c>
      <c r="CS29" s="637"/>
      <c r="CT29" s="637"/>
      <c r="CU29" s="637"/>
      <c r="CV29" s="637"/>
      <c r="CW29" s="637"/>
      <c r="CX29" s="637"/>
      <c r="CY29" s="638"/>
      <c r="CZ29" s="621">
        <v>9.9</v>
      </c>
      <c r="DA29" s="639"/>
      <c r="DB29" s="639"/>
      <c r="DC29" s="640"/>
      <c r="DD29" s="624">
        <v>2639718</v>
      </c>
      <c r="DE29" s="637"/>
      <c r="DF29" s="637"/>
      <c r="DG29" s="637"/>
      <c r="DH29" s="637"/>
      <c r="DI29" s="637"/>
      <c r="DJ29" s="637"/>
      <c r="DK29" s="638"/>
      <c r="DL29" s="624">
        <v>2639718</v>
      </c>
      <c r="DM29" s="637"/>
      <c r="DN29" s="637"/>
      <c r="DO29" s="637"/>
      <c r="DP29" s="637"/>
      <c r="DQ29" s="637"/>
      <c r="DR29" s="637"/>
      <c r="DS29" s="637"/>
      <c r="DT29" s="637"/>
      <c r="DU29" s="637"/>
      <c r="DV29" s="638"/>
      <c r="DW29" s="641">
        <v>16.3</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338959</v>
      </c>
      <c r="S30" s="619"/>
      <c r="T30" s="619"/>
      <c r="U30" s="619"/>
      <c r="V30" s="619"/>
      <c r="W30" s="619"/>
      <c r="X30" s="619"/>
      <c r="Y30" s="620"/>
      <c r="Z30" s="671">
        <v>1.2</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98.2</v>
      </c>
      <c r="BH30" s="685"/>
      <c r="BI30" s="685"/>
      <c r="BJ30" s="685"/>
      <c r="BK30" s="685"/>
      <c r="BL30" s="685"/>
      <c r="BM30" s="686">
        <v>89.6</v>
      </c>
      <c r="BN30" s="685"/>
      <c r="BO30" s="685"/>
      <c r="BP30" s="685"/>
      <c r="BQ30" s="687"/>
      <c r="BR30" s="684">
        <v>98.1</v>
      </c>
      <c r="BS30" s="685"/>
      <c r="BT30" s="685"/>
      <c r="BU30" s="685"/>
      <c r="BV30" s="685"/>
      <c r="BW30" s="685"/>
      <c r="BX30" s="686">
        <v>88.6</v>
      </c>
      <c r="BY30" s="685"/>
      <c r="BZ30" s="685"/>
      <c r="CA30" s="685"/>
      <c r="CB30" s="687"/>
      <c r="CD30" s="690"/>
      <c r="CE30" s="691"/>
      <c r="CF30" s="655" t="s">
        <v>289</v>
      </c>
      <c r="CG30" s="652"/>
      <c r="CH30" s="652"/>
      <c r="CI30" s="652"/>
      <c r="CJ30" s="652"/>
      <c r="CK30" s="652"/>
      <c r="CL30" s="652"/>
      <c r="CM30" s="652"/>
      <c r="CN30" s="652"/>
      <c r="CO30" s="652"/>
      <c r="CP30" s="652"/>
      <c r="CQ30" s="653"/>
      <c r="CR30" s="618">
        <v>2459304</v>
      </c>
      <c r="CS30" s="619"/>
      <c r="CT30" s="619"/>
      <c r="CU30" s="619"/>
      <c r="CV30" s="619"/>
      <c r="CW30" s="619"/>
      <c r="CX30" s="619"/>
      <c r="CY30" s="620"/>
      <c r="CZ30" s="621">
        <v>8.8000000000000007</v>
      </c>
      <c r="DA30" s="639"/>
      <c r="DB30" s="639"/>
      <c r="DC30" s="640"/>
      <c r="DD30" s="624">
        <v>2359517</v>
      </c>
      <c r="DE30" s="619"/>
      <c r="DF30" s="619"/>
      <c r="DG30" s="619"/>
      <c r="DH30" s="619"/>
      <c r="DI30" s="619"/>
      <c r="DJ30" s="619"/>
      <c r="DK30" s="620"/>
      <c r="DL30" s="624">
        <v>2359517</v>
      </c>
      <c r="DM30" s="619"/>
      <c r="DN30" s="619"/>
      <c r="DO30" s="619"/>
      <c r="DP30" s="619"/>
      <c r="DQ30" s="619"/>
      <c r="DR30" s="619"/>
      <c r="DS30" s="619"/>
      <c r="DT30" s="619"/>
      <c r="DU30" s="619"/>
      <c r="DV30" s="620"/>
      <c r="DW30" s="641">
        <v>14.6</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817433</v>
      </c>
      <c r="S31" s="619"/>
      <c r="T31" s="619"/>
      <c r="U31" s="619"/>
      <c r="V31" s="619"/>
      <c r="W31" s="619"/>
      <c r="X31" s="619"/>
      <c r="Y31" s="620"/>
      <c r="Z31" s="671">
        <v>2.8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93.5</v>
      </c>
      <c r="BN31" s="683"/>
      <c r="BO31" s="683"/>
      <c r="BP31" s="683"/>
      <c r="BQ31" s="647"/>
      <c r="BR31" s="682">
        <v>98.9</v>
      </c>
      <c r="BS31" s="637"/>
      <c r="BT31" s="637"/>
      <c r="BU31" s="637"/>
      <c r="BV31" s="637"/>
      <c r="BW31" s="637"/>
      <c r="BX31" s="673">
        <v>92.9</v>
      </c>
      <c r="BY31" s="683"/>
      <c r="BZ31" s="683"/>
      <c r="CA31" s="683"/>
      <c r="CB31" s="647"/>
      <c r="CD31" s="690"/>
      <c r="CE31" s="691"/>
      <c r="CF31" s="655" t="s">
        <v>293</v>
      </c>
      <c r="CG31" s="652"/>
      <c r="CH31" s="652"/>
      <c r="CI31" s="652"/>
      <c r="CJ31" s="652"/>
      <c r="CK31" s="652"/>
      <c r="CL31" s="652"/>
      <c r="CM31" s="652"/>
      <c r="CN31" s="652"/>
      <c r="CO31" s="652"/>
      <c r="CP31" s="652"/>
      <c r="CQ31" s="653"/>
      <c r="CR31" s="618">
        <v>310319</v>
      </c>
      <c r="CS31" s="637"/>
      <c r="CT31" s="637"/>
      <c r="CU31" s="637"/>
      <c r="CV31" s="637"/>
      <c r="CW31" s="637"/>
      <c r="CX31" s="637"/>
      <c r="CY31" s="638"/>
      <c r="CZ31" s="621">
        <v>1.1000000000000001</v>
      </c>
      <c r="DA31" s="639"/>
      <c r="DB31" s="639"/>
      <c r="DC31" s="640"/>
      <c r="DD31" s="624">
        <v>280201</v>
      </c>
      <c r="DE31" s="637"/>
      <c r="DF31" s="637"/>
      <c r="DG31" s="637"/>
      <c r="DH31" s="637"/>
      <c r="DI31" s="637"/>
      <c r="DJ31" s="637"/>
      <c r="DK31" s="638"/>
      <c r="DL31" s="624">
        <v>280201</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682836</v>
      </c>
      <c r="S32" s="619"/>
      <c r="T32" s="619"/>
      <c r="U32" s="619"/>
      <c r="V32" s="619"/>
      <c r="W32" s="619"/>
      <c r="X32" s="619"/>
      <c r="Y32" s="620"/>
      <c r="Z32" s="671">
        <v>2.4</v>
      </c>
      <c r="AA32" s="671"/>
      <c r="AB32" s="671"/>
      <c r="AC32" s="671"/>
      <c r="AD32" s="672">
        <v>110</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97.5</v>
      </c>
      <c r="BH32" s="603"/>
      <c r="BI32" s="603"/>
      <c r="BJ32" s="603"/>
      <c r="BK32" s="603"/>
      <c r="BL32" s="603"/>
      <c r="BM32" s="666">
        <v>85.1</v>
      </c>
      <c r="BN32" s="603"/>
      <c r="BO32" s="603"/>
      <c r="BP32" s="603"/>
      <c r="BQ32" s="660"/>
      <c r="BR32" s="681">
        <v>97.2</v>
      </c>
      <c r="BS32" s="603"/>
      <c r="BT32" s="603"/>
      <c r="BU32" s="603"/>
      <c r="BV32" s="603"/>
      <c r="BW32" s="603"/>
      <c r="BX32" s="666">
        <v>83.7</v>
      </c>
      <c r="BY32" s="603"/>
      <c r="BZ32" s="603"/>
      <c r="CA32" s="603"/>
      <c r="CB32" s="660"/>
      <c r="CD32" s="692"/>
      <c r="CE32" s="693"/>
      <c r="CF32" s="655" t="s">
        <v>296</v>
      </c>
      <c r="CG32" s="652"/>
      <c r="CH32" s="652"/>
      <c r="CI32" s="652"/>
      <c r="CJ32" s="652"/>
      <c r="CK32" s="652"/>
      <c r="CL32" s="652"/>
      <c r="CM32" s="652"/>
      <c r="CN32" s="652"/>
      <c r="CO32" s="652"/>
      <c r="CP32" s="652"/>
      <c r="CQ32" s="653"/>
      <c r="CR32" s="618">
        <v>333</v>
      </c>
      <c r="CS32" s="619"/>
      <c r="CT32" s="619"/>
      <c r="CU32" s="619"/>
      <c r="CV32" s="619"/>
      <c r="CW32" s="619"/>
      <c r="CX32" s="619"/>
      <c r="CY32" s="620"/>
      <c r="CZ32" s="621">
        <v>0</v>
      </c>
      <c r="DA32" s="639"/>
      <c r="DB32" s="639"/>
      <c r="DC32" s="640"/>
      <c r="DD32" s="624">
        <v>333</v>
      </c>
      <c r="DE32" s="619"/>
      <c r="DF32" s="619"/>
      <c r="DG32" s="619"/>
      <c r="DH32" s="619"/>
      <c r="DI32" s="619"/>
      <c r="DJ32" s="619"/>
      <c r="DK32" s="620"/>
      <c r="DL32" s="624">
        <v>333</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3816400</v>
      </c>
      <c r="S33" s="619"/>
      <c r="T33" s="619"/>
      <c r="U33" s="619"/>
      <c r="V33" s="619"/>
      <c r="W33" s="619"/>
      <c r="X33" s="619"/>
      <c r="Y33" s="620"/>
      <c r="Z33" s="671">
        <v>13.2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11931971</v>
      </c>
      <c r="CS33" s="637"/>
      <c r="CT33" s="637"/>
      <c r="CU33" s="637"/>
      <c r="CV33" s="637"/>
      <c r="CW33" s="637"/>
      <c r="CX33" s="637"/>
      <c r="CY33" s="638"/>
      <c r="CZ33" s="621">
        <v>42.8</v>
      </c>
      <c r="DA33" s="639"/>
      <c r="DB33" s="639"/>
      <c r="DC33" s="640"/>
      <c r="DD33" s="624">
        <v>9677000</v>
      </c>
      <c r="DE33" s="637"/>
      <c r="DF33" s="637"/>
      <c r="DG33" s="637"/>
      <c r="DH33" s="637"/>
      <c r="DI33" s="637"/>
      <c r="DJ33" s="637"/>
      <c r="DK33" s="638"/>
      <c r="DL33" s="624">
        <v>6666311</v>
      </c>
      <c r="DM33" s="637"/>
      <c r="DN33" s="637"/>
      <c r="DO33" s="637"/>
      <c r="DP33" s="637"/>
      <c r="DQ33" s="637"/>
      <c r="DR33" s="637"/>
      <c r="DS33" s="637"/>
      <c r="DT33" s="637"/>
      <c r="DU33" s="637"/>
      <c r="DV33" s="638"/>
      <c r="DW33" s="641">
        <v>41.2</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3330284</v>
      </c>
      <c r="CS34" s="619"/>
      <c r="CT34" s="619"/>
      <c r="CU34" s="619"/>
      <c r="CV34" s="619"/>
      <c r="CW34" s="619"/>
      <c r="CX34" s="619"/>
      <c r="CY34" s="620"/>
      <c r="CZ34" s="621">
        <v>11.9</v>
      </c>
      <c r="DA34" s="639"/>
      <c r="DB34" s="639"/>
      <c r="DC34" s="640"/>
      <c r="DD34" s="624">
        <v>2768867</v>
      </c>
      <c r="DE34" s="619"/>
      <c r="DF34" s="619"/>
      <c r="DG34" s="619"/>
      <c r="DH34" s="619"/>
      <c r="DI34" s="619"/>
      <c r="DJ34" s="619"/>
      <c r="DK34" s="620"/>
      <c r="DL34" s="624">
        <v>1746537</v>
      </c>
      <c r="DM34" s="619"/>
      <c r="DN34" s="619"/>
      <c r="DO34" s="619"/>
      <c r="DP34" s="619"/>
      <c r="DQ34" s="619"/>
      <c r="DR34" s="619"/>
      <c r="DS34" s="619"/>
      <c r="DT34" s="619"/>
      <c r="DU34" s="619"/>
      <c r="DV34" s="620"/>
      <c r="DW34" s="641">
        <v>10.8</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1010300</v>
      </c>
      <c r="S35" s="619"/>
      <c r="T35" s="619"/>
      <c r="U35" s="619"/>
      <c r="V35" s="619"/>
      <c r="W35" s="619"/>
      <c r="X35" s="619"/>
      <c r="Y35" s="620"/>
      <c r="Z35" s="671">
        <v>3.5</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3540370</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436479</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320004</v>
      </c>
      <c r="CS35" s="637"/>
      <c r="CT35" s="637"/>
      <c r="CU35" s="637"/>
      <c r="CV35" s="637"/>
      <c r="CW35" s="637"/>
      <c r="CX35" s="637"/>
      <c r="CY35" s="638"/>
      <c r="CZ35" s="621">
        <v>1.1000000000000001</v>
      </c>
      <c r="DA35" s="639"/>
      <c r="DB35" s="639"/>
      <c r="DC35" s="640"/>
      <c r="DD35" s="624">
        <v>294603</v>
      </c>
      <c r="DE35" s="637"/>
      <c r="DF35" s="637"/>
      <c r="DG35" s="637"/>
      <c r="DH35" s="637"/>
      <c r="DI35" s="637"/>
      <c r="DJ35" s="637"/>
      <c r="DK35" s="638"/>
      <c r="DL35" s="624">
        <v>217288</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28976882</v>
      </c>
      <c r="S36" s="659"/>
      <c r="T36" s="659"/>
      <c r="U36" s="659"/>
      <c r="V36" s="659"/>
      <c r="W36" s="659"/>
      <c r="X36" s="659"/>
      <c r="Y36" s="662"/>
      <c r="Z36" s="663">
        <v>100</v>
      </c>
      <c r="AA36" s="663"/>
      <c r="AB36" s="663"/>
      <c r="AC36" s="663"/>
      <c r="AD36" s="664">
        <v>15159022</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786680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302330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4075703</v>
      </c>
      <c r="CS36" s="619"/>
      <c r="CT36" s="619"/>
      <c r="CU36" s="619"/>
      <c r="CV36" s="619"/>
      <c r="CW36" s="619"/>
      <c r="CX36" s="619"/>
      <c r="CY36" s="620"/>
      <c r="CZ36" s="621">
        <v>14.6</v>
      </c>
      <c r="DA36" s="639"/>
      <c r="DB36" s="639"/>
      <c r="DC36" s="640"/>
      <c r="DD36" s="624">
        <v>3327202</v>
      </c>
      <c r="DE36" s="619"/>
      <c r="DF36" s="619"/>
      <c r="DG36" s="619"/>
      <c r="DH36" s="619"/>
      <c r="DI36" s="619"/>
      <c r="DJ36" s="619"/>
      <c r="DK36" s="620"/>
      <c r="DL36" s="624">
        <v>2523914</v>
      </c>
      <c r="DM36" s="619"/>
      <c r="DN36" s="619"/>
      <c r="DO36" s="619"/>
      <c r="DP36" s="619"/>
      <c r="DQ36" s="619"/>
      <c r="DR36" s="619"/>
      <c r="DS36" s="619"/>
      <c r="DT36" s="619"/>
      <c r="DU36" s="619"/>
      <c r="DV36" s="620"/>
      <c r="DW36" s="641">
        <v>15.6</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50623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8837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2122857</v>
      </c>
      <c r="CS37" s="637"/>
      <c r="CT37" s="637"/>
      <c r="CU37" s="637"/>
      <c r="CV37" s="637"/>
      <c r="CW37" s="637"/>
      <c r="CX37" s="637"/>
      <c r="CY37" s="638"/>
      <c r="CZ37" s="621">
        <v>7.6</v>
      </c>
      <c r="DA37" s="639"/>
      <c r="DB37" s="639"/>
      <c r="DC37" s="640"/>
      <c r="DD37" s="624">
        <v>1807876</v>
      </c>
      <c r="DE37" s="637"/>
      <c r="DF37" s="637"/>
      <c r="DG37" s="637"/>
      <c r="DH37" s="637"/>
      <c r="DI37" s="637"/>
      <c r="DJ37" s="637"/>
      <c r="DK37" s="638"/>
      <c r="DL37" s="624">
        <v>1609986</v>
      </c>
      <c r="DM37" s="637"/>
      <c r="DN37" s="637"/>
      <c r="DO37" s="637"/>
      <c r="DP37" s="637"/>
      <c r="DQ37" s="637"/>
      <c r="DR37" s="637"/>
      <c r="DS37" s="637"/>
      <c r="DT37" s="637"/>
      <c r="DU37" s="637"/>
      <c r="DV37" s="638"/>
      <c r="DW37" s="641">
        <v>10</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34431</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13888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2780434</v>
      </c>
      <c r="CS38" s="619"/>
      <c r="CT38" s="619"/>
      <c r="CU38" s="619"/>
      <c r="CV38" s="619"/>
      <c r="CW38" s="619"/>
      <c r="CX38" s="619"/>
      <c r="CY38" s="620"/>
      <c r="CZ38" s="621">
        <v>10</v>
      </c>
      <c r="DA38" s="639"/>
      <c r="DB38" s="639"/>
      <c r="DC38" s="640"/>
      <c r="DD38" s="624">
        <v>2322159</v>
      </c>
      <c r="DE38" s="619"/>
      <c r="DF38" s="619"/>
      <c r="DG38" s="619"/>
      <c r="DH38" s="619"/>
      <c r="DI38" s="619"/>
      <c r="DJ38" s="619"/>
      <c r="DK38" s="620"/>
      <c r="DL38" s="624">
        <v>2100754</v>
      </c>
      <c r="DM38" s="619"/>
      <c r="DN38" s="619"/>
      <c r="DO38" s="619"/>
      <c r="DP38" s="619"/>
      <c r="DQ38" s="619"/>
      <c r="DR38" s="619"/>
      <c r="DS38" s="619"/>
      <c r="DT38" s="619"/>
      <c r="DU38" s="619"/>
      <c r="DV38" s="620"/>
      <c r="DW38" s="641">
        <v>13</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724</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78</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921624</v>
      </c>
      <c r="CS39" s="637"/>
      <c r="CT39" s="637"/>
      <c r="CU39" s="637"/>
      <c r="CV39" s="637"/>
      <c r="CW39" s="637"/>
      <c r="CX39" s="637"/>
      <c r="CY39" s="638"/>
      <c r="CZ39" s="621">
        <v>3.3</v>
      </c>
      <c r="DA39" s="639"/>
      <c r="DB39" s="639"/>
      <c r="DC39" s="640"/>
      <c r="DD39" s="624">
        <v>886351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634648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114</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503922</v>
      </c>
      <c r="CS40" s="619"/>
      <c r="CT40" s="619"/>
      <c r="CU40" s="619"/>
      <c r="CV40" s="619"/>
      <c r="CW40" s="619"/>
      <c r="CX40" s="619"/>
      <c r="CY40" s="620"/>
      <c r="CZ40" s="621">
        <v>1.8</v>
      </c>
      <c r="DA40" s="639"/>
      <c r="DB40" s="639"/>
      <c r="DC40" s="640"/>
      <c r="DD40" s="624">
        <v>77818</v>
      </c>
      <c r="DE40" s="619"/>
      <c r="DF40" s="619"/>
      <c r="DG40" s="619"/>
      <c r="DH40" s="619"/>
      <c r="DI40" s="619"/>
      <c r="DJ40" s="619"/>
      <c r="DK40" s="620"/>
      <c r="DL40" s="624">
        <v>77818</v>
      </c>
      <c r="DM40" s="619"/>
      <c r="DN40" s="619"/>
      <c r="DO40" s="619"/>
      <c r="DP40" s="619"/>
      <c r="DQ40" s="619"/>
      <c r="DR40" s="619"/>
      <c r="DS40" s="619"/>
      <c r="DT40" s="619"/>
      <c r="DU40" s="619"/>
      <c r="DV40" s="620"/>
      <c r="DW40" s="641">
        <v>0.5</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317</v>
      </c>
      <c r="AR41" s="657"/>
      <c r="AS41" s="657"/>
      <c r="AT41" s="657"/>
      <c r="AU41" s="657"/>
      <c r="AV41" s="657"/>
      <c r="AW41" s="657"/>
      <c r="AX41" s="657"/>
      <c r="AY41" s="658"/>
      <c r="AZ41" s="602">
        <v>2033264</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325</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4114016</v>
      </c>
      <c r="CS42" s="619"/>
      <c r="CT42" s="619"/>
      <c r="CU42" s="619"/>
      <c r="CV42" s="619"/>
      <c r="CW42" s="619"/>
      <c r="CX42" s="619"/>
      <c r="CY42" s="620"/>
      <c r="CZ42" s="621">
        <v>14.7</v>
      </c>
      <c r="DA42" s="622"/>
      <c r="DB42" s="622"/>
      <c r="DC42" s="623"/>
      <c r="DD42" s="624">
        <v>708109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61809</v>
      </c>
      <c r="CS43" s="637"/>
      <c r="CT43" s="637"/>
      <c r="CU43" s="637"/>
      <c r="CV43" s="637"/>
      <c r="CW43" s="637"/>
      <c r="CX43" s="637"/>
      <c r="CY43" s="638"/>
      <c r="CZ43" s="621">
        <v>0.2</v>
      </c>
      <c r="DA43" s="639"/>
      <c r="DB43" s="639"/>
      <c r="DC43" s="640"/>
      <c r="DD43" s="624">
        <v>61809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284</v>
      </c>
      <c r="CE44" s="632"/>
      <c r="CF44" s="615" t="s">
        <v>331</v>
      </c>
      <c r="CG44" s="616"/>
      <c r="CH44" s="616"/>
      <c r="CI44" s="616"/>
      <c r="CJ44" s="616"/>
      <c r="CK44" s="616"/>
      <c r="CL44" s="616"/>
      <c r="CM44" s="616"/>
      <c r="CN44" s="616"/>
      <c r="CO44" s="616"/>
      <c r="CP44" s="616"/>
      <c r="CQ44" s="617"/>
      <c r="CR44" s="618">
        <v>4096458</v>
      </c>
      <c r="CS44" s="619"/>
      <c r="CT44" s="619"/>
      <c r="CU44" s="619"/>
      <c r="CV44" s="619"/>
      <c r="CW44" s="619"/>
      <c r="CX44" s="619"/>
      <c r="CY44" s="620"/>
      <c r="CZ44" s="621">
        <v>14.7</v>
      </c>
      <c r="DA44" s="622"/>
      <c r="DB44" s="622"/>
      <c r="DC44" s="623"/>
      <c r="DD44" s="624">
        <v>690551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2000684</v>
      </c>
      <c r="CS45" s="637"/>
      <c r="CT45" s="637"/>
      <c r="CU45" s="637"/>
      <c r="CV45" s="637"/>
      <c r="CW45" s="637"/>
      <c r="CX45" s="637"/>
      <c r="CY45" s="638"/>
      <c r="CZ45" s="621">
        <v>7.2</v>
      </c>
      <c r="DA45" s="639"/>
      <c r="DB45" s="639"/>
      <c r="DC45" s="640"/>
      <c r="DD45" s="624">
        <v>61761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2015751</v>
      </c>
      <c r="CS46" s="619"/>
      <c r="CT46" s="619"/>
      <c r="CU46" s="619"/>
      <c r="CV46" s="619"/>
      <c r="CW46" s="619"/>
      <c r="CX46" s="619"/>
      <c r="CY46" s="620"/>
      <c r="CZ46" s="621">
        <v>7.2</v>
      </c>
      <c r="DA46" s="622"/>
      <c r="DB46" s="622"/>
      <c r="DC46" s="623"/>
      <c r="DD46" s="624">
        <v>627874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17558</v>
      </c>
      <c r="CS47" s="637"/>
      <c r="CT47" s="637"/>
      <c r="CU47" s="637"/>
      <c r="CV47" s="637"/>
      <c r="CW47" s="637"/>
      <c r="CX47" s="637"/>
      <c r="CY47" s="638"/>
      <c r="CZ47" s="621">
        <v>0.1</v>
      </c>
      <c r="DA47" s="639"/>
      <c r="DB47" s="639"/>
      <c r="DC47" s="640"/>
      <c r="DD47" s="624">
        <v>17558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27900534</v>
      </c>
      <c r="CS49" s="603"/>
      <c r="CT49" s="603"/>
      <c r="CU49" s="603"/>
      <c r="CV49" s="603"/>
      <c r="CW49" s="603"/>
      <c r="CX49" s="603"/>
      <c r="CY49" s="604"/>
      <c r="CZ49" s="605">
        <v>100</v>
      </c>
      <c r="DA49" s="606"/>
      <c r="DB49" s="606"/>
      <c r="DC49" s="607"/>
      <c r="DD49" s="608">
        <v>17908835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28992</v>
      </c>
      <c r="R7" s="1131"/>
      <c r="S7" s="1131"/>
      <c r="T7" s="1131"/>
      <c r="U7" s="1131"/>
      <c r="V7" s="1131">
        <v>27916</v>
      </c>
      <c r="W7" s="1131"/>
      <c r="X7" s="1131"/>
      <c r="Y7" s="1131"/>
      <c r="Z7" s="1131"/>
      <c r="AA7" s="1131">
        <v>1076</v>
      </c>
      <c r="AB7" s="1131"/>
      <c r="AC7" s="1131"/>
      <c r="AD7" s="1131"/>
      <c r="AE7" s="1132"/>
      <c r="AF7" s="1133">
        <v>877</v>
      </c>
      <c r="AG7" s="1134"/>
      <c r="AH7" s="1134"/>
      <c r="AI7" s="1134"/>
      <c r="AJ7" s="1135"/>
      <c r="AK7" s="1117">
        <v>339</v>
      </c>
      <c r="AL7" s="1118"/>
      <c r="AM7" s="1118"/>
      <c r="AN7" s="1118"/>
      <c r="AO7" s="1118"/>
      <c r="AP7" s="1118">
        <v>30186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4">
        <v>28977</v>
      </c>
      <c r="R23" s="1095"/>
      <c r="S23" s="1095"/>
      <c r="T23" s="1095"/>
      <c r="U23" s="1095"/>
      <c r="V23" s="1095">
        <v>27901</v>
      </c>
      <c r="W23" s="1095"/>
      <c r="X23" s="1095"/>
      <c r="Y23" s="1095"/>
      <c r="Z23" s="1095"/>
      <c r="AA23" s="1095">
        <v>1076</v>
      </c>
      <c r="AB23" s="1095"/>
      <c r="AC23" s="1095"/>
      <c r="AD23" s="1095"/>
      <c r="AE23" s="1096"/>
      <c r="AF23" s="1097">
        <v>877</v>
      </c>
      <c r="AG23" s="1095"/>
      <c r="AH23" s="1095"/>
      <c r="AI23" s="1095"/>
      <c r="AJ23" s="1098"/>
      <c r="AK23" s="1099"/>
      <c r="AL23" s="1100"/>
      <c r="AM23" s="1100"/>
      <c r="AN23" s="1100"/>
      <c r="AO23" s="1100"/>
      <c r="AP23" s="1095">
        <v>30186</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7864</v>
      </c>
      <c r="R28" s="1080"/>
      <c r="S28" s="1080"/>
      <c r="T28" s="1080"/>
      <c r="U28" s="1080"/>
      <c r="V28" s="1080">
        <v>7428</v>
      </c>
      <c r="W28" s="1080"/>
      <c r="X28" s="1080"/>
      <c r="Y28" s="1080"/>
      <c r="Z28" s="1080"/>
      <c r="AA28" s="1080">
        <v>436</v>
      </c>
      <c r="AB28" s="1080"/>
      <c r="AC28" s="1080"/>
      <c r="AD28" s="1080"/>
      <c r="AE28" s="1081"/>
      <c r="AF28" s="1082">
        <v>436</v>
      </c>
      <c r="AG28" s="1080"/>
      <c r="AH28" s="1080"/>
      <c r="AI28" s="1080"/>
      <c r="AJ28" s="1083"/>
      <c r="AK28" s="1084">
        <v>542</v>
      </c>
      <c r="AL28" s="1072"/>
      <c r="AM28" s="1072"/>
      <c r="AN28" s="1072"/>
      <c r="AO28" s="1072"/>
      <c r="AP28" s="1072" t="s">
        <v>540</v>
      </c>
      <c r="AQ28" s="1072"/>
      <c r="AR28" s="1072"/>
      <c r="AS28" s="1072"/>
      <c r="AT28" s="1072"/>
      <c r="AU28" s="1072" t="s">
        <v>540</v>
      </c>
      <c r="AV28" s="1072"/>
      <c r="AW28" s="1072"/>
      <c r="AX28" s="1072"/>
      <c r="AY28" s="1072"/>
      <c r="AZ28" s="1073" t="s">
        <v>540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6987</v>
      </c>
      <c r="R29" s="1070"/>
      <c r="S29" s="1070"/>
      <c r="T29" s="1070"/>
      <c r="U29" s="1070"/>
      <c r="V29" s="1070">
        <v>6907</v>
      </c>
      <c r="W29" s="1070"/>
      <c r="X29" s="1070"/>
      <c r="Y29" s="1070"/>
      <c r="Z29" s="1070"/>
      <c r="AA29" s="1070">
        <v>80</v>
      </c>
      <c r="AB29" s="1070"/>
      <c r="AC29" s="1070"/>
      <c r="AD29" s="1070"/>
      <c r="AE29" s="1071"/>
      <c r="AF29" s="1045">
        <v>80</v>
      </c>
      <c r="AG29" s="1046"/>
      <c r="AH29" s="1046"/>
      <c r="AI29" s="1046"/>
      <c r="AJ29" s="1047"/>
      <c r="AK29" s="1006">
        <v>962</v>
      </c>
      <c r="AL29" s="997"/>
      <c r="AM29" s="997"/>
      <c r="AN29" s="997"/>
      <c r="AO29" s="997"/>
      <c r="AP29" s="997" t="s">
        <v>540</v>
      </c>
      <c r="AQ29" s="997"/>
      <c r="AR29" s="997"/>
      <c r="AS29" s="997"/>
      <c r="AT29" s="997"/>
      <c r="AU29" s="997" t="s">
        <v>540</v>
      </c>
      <c r="AV29" s="997"/>
      <c r="AW29" s="997"/>
      <c r="AX29" s="997"/>
      <c r="AY29" s="997"/>
      <c r="AZ29" s="1068" t="s">
        <v>540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606</v>
      </c>
      <c r="R30" s="1070"/>
      <c r="S30" s="1070"/>
      <c r="T30" s="1070"/>
      <c r="U30" s="1070"/>
      <c r="V30" s="1070">
        <v>605</v>
      </c>
      <c r="W30" s="1070"/>
      <c r="X30" s="1070"/>
      <c r="Y30" s="1070"/>
      <c r="Z30" s="1070"/>
      <c r="AA30" s="1070">
        <v>1</v>
      </c>
      <c r="AB30" s="1070"/>
      <c r="AC30" s="1070"/>
      <c r="AD30" s="1070"/>
      <c r="AE30" s="1071"/>
      <c r="AF30" s="1045">
        <v>1</v>
      </c>
      <c r="AG30" s="1046"/>
      <c r="AH30" s="1046"/>
      <c r="AI30" s="1046"/>
      <c r="AJ30" s="1047"/>
      <c r="AK30" s="1006">
        <v>217</v>
      </c>
      <c r="AL30" s="997"/>
      <c r="AM30" s="997"/>
      <c r="AN30" s="997"/>
      <c r="AO30" s="997"/>
      <c r="AP30" s="997" t="s">
        <v>540</v>
      </c>
      <c r="AQ30" s="997"/>
      <c r="AR30" s="997"/>
      <c r="AS30" s="997"/>
      <c r="AT30" s="997"/>
      <c r="AU30" s="997" t="s">
        <v>540</v>
      </c>
      <c r="AV30" s="997"/>
      <c r="AW30" s="997"/>
      <c r="AX30" s="997"/>
      <c r="AY30" s="997"/>
      <c r="AZ30" s="1068" t="s">
        <v>540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30</v>
      </c>
      <c r="R31" s="1070"/>
      <c r="S31" s="1070"/>
      <c r="T31" s="1070"/>
      <c r="U31" s="1070"/>
      <c r="V31" s="1070">
        <v>30</v>
      </c>
      <c r="W31" s="1070"/>
      <c r="X31" s="1070"/>
      <c r="Y31" s="1070"/>
      <c r="Z31" s="1070"/>
      <c r="AA31" s="1070" t="s">
        <v>540</v>
      </c>
      <c r="AB31" s="1070"/>
      <c r="AC31" s="1070"/>
      <c r="AD31" s="1070"/>
      <c r="AE31" s="1071"/>
      <c r="AF31" s="1045" t="s">
        <v>541</v>
      </c>
      <c r="AG31" s="1046"/>
      <c r="AH31" s="1046"/>
      <c r="AI31" s="1046"/>
      <c r="AJ31" s="1047"/>
      <c r="AK31" s="1006" t="s">
        <v>540</v>
      </c>
      <c r="AL31" s="997"/>
      <c r="AM31" s="997"/>
      <c r="AN31" s="997"/>
      <c r="AO31" s="997"/>
      <c r="AP31" s="997">
        <v>31</v>
      </c>
      <c r="AQ31" s="997"/>
      <c r="AR31" s="997"/>
      <c r="AS31" s="997"/>
      <c r="AT31" s="997"/>
      <c r="AU31" s="997">
        <v>5</v>
      </c>
      <c r="AV31" s="997"/>
      <c r="AW31" s="997"/>
      <c r="AX31" s="997"/>
      <c r="AY31" s="997"/>
      <c r="AZ31" s="1068" t="s">
        <v>540</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378</v>
      </c>
      <c r="C32" s="1064"/>
      <c r="D32" s="1064"/>
      <c r="E32" s="1064"/>
      <c r="F32" s="1064"/>
      <c r="G32" s="1064"/>
      <c r="H32" s="1064"/>
      <c r="I32" s="1064"/>
      <c r="J32" s="1064"/>
      <c r="K32" s="1064"/>
      <c r="L32" s="1064"/>
      <c r="M32" s="1064"/>
      <c r="N32" s="1064"/>
      <c r="O32" s="1064"/>
      <c r="P32" s="1065"/>
      <c r="Q32" s="1069">
        <v>1066</v>
      </c>
      <c r="R32" s="1070"/>
      <c r="S32" s="1070"/>
      <c r="T32" s="1070"/>
      <c r="U32" s="1070"/>
      <c r="V32" s="1070">
        <v>881</v>
      </c>
      <c r="W32" s="1070"/>
      <c r="X32" s="1070"/>
      <c r="Y32" s="1070"/>
      <c r="Z32" s="1070"/>
      <c r="AA32" s="1070">
        <v>185</v>
      </c>
      <c r="AB32" s="1070"/>
      <c r="AC32" s="1070"/>
      <c r="AD32" s="1070"/>
      <c r="AE32" s="1071"/>
      <c r="AF32" s="1045">
        <v>431</v>
      </c>
      <c r="AG32" s="1046"/>
      <c r="AH32" s="1046"/>
      <c r="AI32" s="1046"/>
      <c r="AJ32" s="1047"/>
      <c r="AK32" s="1006">
        <v>34</v>
      </c>
      <c r="AL32" s="997"/>
      <c r="AM32" s="997"/>
      <c r="AN32" s="997"/>
      <c r="AO32" s="997"/>
      <c r="AP32" s="997">
        <v>6031</v>
      </c>
      <c r="AQ32" s="997"/>
      <c r="AR32" s="997"/>
      <c r="AS32" s="997"/>
      <c r="AT32" s="997"/>
      <c r="AU32" s="997">
        <v>109</v>
      </c>
      <c r="AV32" s="997"/>
      <c r="AW32" s="997"/>
      <c r="AX32" s="997"/>
      <c r="AY32" s="997"/>
      <c r="AZ32" s="1068" t="s">
        <v>540</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380</v>
      </c>
      <c r="C33" s="1064"/>
      <c r="D33" s="1064"/>
      <c r="E33" s="1064"/>
      <c r="F33" s="1064"/>
      <c r="G33" s="1064"/>
      <c r="H33" s="1064"/>
      <c r="I33" s="1064"/>
      <c r="J33" s="1064"/>
      <c r="K33" s="1064"/>
      <c r="L33" s="1064"/>
      <c r="M33" s="1064"/>
      <c r="N33" s="1064"/>
      <c r="O33" s="1064"/>
      <c r="P33" s="1065"/>
      <c r="Q33" s="1069">
        <v>1255</v>
      </c>
      <c r="R33" s="1070"/>
      <c r="S33" s="1070"/>
      <c r="T33" s="1070"/>
      <c r="U33" s="1070"/>
      <c r="V33" s="1070">
        <v>1195</v>
      </c>
      <c r="W33" s="1070"/>
      <c r="X33" s="1070"/>
      <c r="Y33" s="1070"/>
      <c r="Z33" s="1070"/>
      <c r="AA33" s="1070">
        <v>60</v>
      </c>
      <c r="AB33" s="1070"/>
      <c r="AC33" s="1070"/>
      <c r="AD33" s="1070"/>
      <c r="AE33" s="1071"/>
      <c r="AF33" s="1045">
        <v>206</v>
      </c>
      <c r="AG33" s="1046"/>
      <c r="AH33" s="1046"/>
      <c r="AI33" s="1046"/>
      <c r="AJ33" s="1047"/>
      <c r="AK33" s="1006">
        <v>726</v>
      </c>
      <c r="AL33" s="997"/>
      <c r="AM33" s="997"/>
      <c r="AN33" s="997"/>
      <c r="AO33" s="997"/>
      <c r="AP33" s="997">
        <v>11737</v>
      </c>
      <c r="AQ33" s="997"/>
      <c r="AR33" s="997"/>
      <c r="AS33" s="997"/>
      <c r="AT33" s="997"/>
      <c r="AU33" s="997">
        <v>8674</v>
      </c>
      <c r="AV33" s="997"/>
      <c r="AW33" s="997"/>
      <c r="AX33" s="997"/>
      <c r="AY33" s="997"/>
      <c r="AZ33" s="1068" t="s">
        <v>540</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381</v>
      </c>
      <c r="C34" s="1064"/>
      <c r="D34" s="1064"/>
      <c r="E34" s="1064"/>
      <c r="F34" s="1064"/>
      <c r="G34" s="1064"/>
      <c r="H34" s="1064"/>
      <c r="I34" s="1064"/>
      <c r="J34" s="1064"/>
      <c r="K34" s="1064"/>
      <c r="L34" s="1064"/>
      <c r="M34" s="1064"/>
      <c r="N34" s="1064"/>
      <c r="O34" s="1064"/>
      <c r="P34" s="1065"/>
      <c r="Q34" s="1069">
        <v>451</v>
      </c>
      <c r="R34" s="1070"/>
      <c r="S34" s="1070"/>
      <c r="T34" s="1070"/>
      <c r="U34" s="1070"/>
      <c r="V34" s="1070">
        <v>451</v>
      </c>
      <c r="W34" s="1070"/>
      <c r="X34" s="1070"/>
      <c r="Y34" s="1070"/>
      <c r="Z34" s="1070"/>
      <c r="AA34" s="1070">
        <v>0</v>
      </c>
      <c r="AB34" s="1070"/>
      <c r="AC34" s="1070"/>
      <c r="AD34" s="1070"/>
      <c r="AE34" s="1071"/>
      <c r="AF34" s="1045">
        <v>0</v>
      </c>
      <c r="AG34" s="1046"/>
      <c r="AH34" s="1046"/>
      <c r="AI34" s="1046"/>
      <c r="AJ34" s="1047"/>
      <c r="AK34" s="1006">
        <v>51</v>
      </c>
      <c r="AL34" s="997"/>
      <c r="AM34" s="997"/>
      <c r="AN34" s="997"/>
      <c r="AO34" s="997"/>
      <c r="AP34" s="997">
        <v>1210</v>
      </c>
      <c r="AQ34" s="997"/>
      <c r="AR34" s="997"/>
      <c r="AS34" s="997"/>
      <c r="AT34" s="997"/>
      <c r="AU34" s="997">
        <v>1155</v>
      </c>
      <c r="AV34" s="997"/>
      <c r="AW34" s="997"/>
      <c r="AX34" s="997"/>
      <c r="AY34" s="997"/>
      <c r="AZ34" s="1068" t="s">
        <v>540</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383</v>
      </c>
      <c r="C35" s="1064"/>
      <c r="D35" s="1064"/>
      <c r="E35" s="1064"/>
      <c r="F35" s="1064"/>
      <c r="G35" s="1064"/>
      <c r="H35" s="1064"/>
      <c r="I35" s="1064"/>
      <c r="J35" s="1064"/>
      <c r="K35" s="1064"/>
      <c r="L35" s="1064"/>
      <c r="M35" s="1064"/>
      <c r="N35" s="1064"/>
      <c r="O35" s="1064"/>
      <c r="P35" s="1065"/>
      <c r="Q35" s="1069">
        <v>14</v>
      </c>
      <c r="R35" s="1070"/>
      <c r="S35" s="1070"/>
      <c r="T35" s="1070"/>
      <c r="U35" s="1070"/>
      <c r="V35" s="1070">
        <v>14</v>
      </c>
      <c r="W35" s="1070"/>
      <c r="X35" s="1070"/>
      <c r="Y35" s="1070"/>
      <c r="Z35" s="1070"/>
      <c r="AA35" s="1070">
        <v>0</v>
      </c>
      <c r="AB35" s="1070"/>
      <c r="AC35" s="1070"/>
      <c r="AD35" s="1070"/>
      <c r="AE35" s="1071"/>
      <c r="AF35" s="1045">
        <v>0</v>
      </c>
      <c r="AG35" s="1046"/>
      <c r="AH35" s="1046"/>
      <c r="AI35" s="1046"/>
      <c r="AJ35" s="1047"/>
      <c r="AK35" s="1006">
        <v>10</v>
      </c>
      <c r="AL35" s="997"/>
      <c r="AM35" s="997"/>
      <c r="AN35" s="997"/>
      <c r="AO35" s="997"/>
      <c r="AP35" s="997">
        <v>94</v>
      </c>
      <c r="AQ35" s="997"/>
      <c r="AR35" s="997"/>
      <c r="AS35" s="997"/>
      <c r="AT35" s="997"/>
      <c r="AU35" s="997">
        <v>94</v>
      </c>
      <c r="AV35" s="997"/>
      <c r="AW35" s="997"/>
      <c r="AX35" s="997"/>
      <c r="AY35" s="997"/>
      <c r="AZ35" s="1068" t="s">
        <v>540</v>
      </c>
      <c r="BA35" s="1068"/>
      <c r="BB35" s="1068"/>
      <c r="BC35" s="1068"/>
      <c r="BD35" s="1068"/>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384</v>
      </c>
      <c r="C36" s="1064"/>
      <c r="D36" s="1064"/>
      <c r="E36" s="1064"/>
      <c r="F36" s="1064"/>
      <c r="G36" s="1064"/>
      <c r="H36" s="1064"/>
      <c r="I36" s="1064"/>
      <c r="J36" s="1064"/>
      <c r="K36" s="1064"/>
      <c r="L36" s="1064"/>
      <c r="M36" s="1064"/>
      <c r="N36" s="1064"/>
      <c r="O36" s="1064"/>
      <c r="P36" s="1065"/>
      <c r="Q36" s="1069">
        <v>160</v>
      </c>
      <c r="R36" s="1070"/>
      <c r="S36" s="1070"/>
      <c r="T36" s="1070"/>
      <c r="U36" s="1070"/>
      <c r="V36" s="1070">
        <v>159</v>
      </c>
      <c r="W36" s="1070"/>
      <c r="X36" s="1070"/>
      <c r="Y36" s="1070"/>
      <c r="Z36" s="1070"/>
      <c r="AA36" s="1070">
        <v>1</v>
      </c>
      <c r="AB36" s="1070"/>
      <c r="AC36" s="1070"/>
      <c r="AD36" s="1070"/>
      <c r="AE36" s="1071"/>
      <c r="AF36" s="1045">
        <v>1</v>
      </c>
      <c r="AG36" s="1046"/>
      <c r="AH36" s="1046"/>
      <c r="AI36" s="1046"/>
      <c r="AJ36" s="1047"/>
      <c r="AK36" s="1006">
        <v>51</v>
      </c>
      <c r="AL36" s="997"/>
      <c r="AM36" s="997"/>
      <c r="AN36" s="997"/>
      <c r="AO36" s="997"/>
      <c r="AP36" s="997">
        <v>229</v>
      </c>
      <c r="AQ36" s="997"/>
      <c r="AR36" s="997"/>
      <c r="AS36" s="997"/>
      <c r="AT36" s="997"/>
      <c r="AU36" s="997">
        <v>215</v>
      </c>
      <c r="AV36" s="997"/>
      <c r="AW36" s="997"/>
      <c r="AX36" s="997"/>
      <c r="AY36" s="997"/>
      <c r="AZ36" s="1068" t="s">
        <v>540</v>
      </c>
      <c r="BA36" s="1068"/>
      <c r="BB36" s="1068"/>
      <c r="BC36" s="1068"/>
      <c r="BD36" s="1068"/>
      <c r="BE36" s="1058" t="s">
        <v>382</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1155</v>
      </c>
      <c r="AG63" s="985"/>
      <c r="AH63" s="985"/>
      <c r="AI63" s="985"/>
      <c r="AJ63" s="1056"/>
      <c r="AK63" s="1057"/>
      <c r="AL63" s="989"/>
      <c r="AM63" s="989"/>
      <c r="AN63" s="989"/>
      <c r="AO63" s="989"/>
      <c r="AP63" s="985">
        <v>19333</v>
      </c>
      <c r="AQ63" s="985"/>
      <c r="AR63" s="985"/>
      <c r="AS63" s="985"/>
      <c r="AT63" s="985"/>
      <c r="AU63" s="985">
        <v>10251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389</v>
      </c>
      <c r="R66" s="1028"/>
      <c r="S66" s="1028"/>
      <c r="T66" s="1028"/>
      <c r="U66" s="1029"/>
      <c r="V66" s="1027" t="s">
        <v>390</v>
      </c>
      <c r="W66" s="1028"/>
      <c r="X66" s="1028"/>
      <c r="Y66" s="1028"/>
      <c r="Z66" s="1029"/>
      <c r="AA66" s="1027" t="s">
        <v>391</v>
      </c>
      <c r="AB66" s="1028"/>
      <c r="AC66" s="1028"/>
      <c r="AD66" s="1028"/>
      <c r="AE66" s="1029"/>
      <c r="AF66" s="1033" t="s">
        <v>392</v>
      </c>
      <c r="AG66" s="1034"/>
      <c r="AH66" s="1034"/>
      <c r="AI66" s="1034"/>
      <c r="AJ66" s="1035"/>
      <c r="AK66" s="1027" t="s">
        <v>393</v>
      </c>
      <c r="AL66" s="1022"/>
      <c r="AM66" s="1022"/>
      <c r="AN66" s="1022"/>
      <c r="AO66" s="1023"/>
      <c r="AP66" s="1027" t="s">
        <v>394</v>
      </c>
      <c r="AQ66" s="1028"/>
      <c r="AR66" s="1028"/>
      <c r="AS66" s="1028"/>
      <c r="AT66" s="1029"/>
      <c r="AU66" s="1027" t="s">
        <v>395</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542</v>
      </c>
      <c r="C68" s="1012"/>
      <c r="D68" s="1012"/>
      <c r="E68" s="1012"/>
      <c r="F68" s="1012"/>
      <c r="G68" s="1012"/>
      <c r="H68" s="1012"/>
      <c r="I68" s="1012"/>
      <c r="J68" s="1012"/>
      <c r="K68" s="1012"/>
      <c r="L68" s="1012"/>
      <c r="M68" s="1012"/>
      <c r="N68" s="1012"/>
      <c r="O68" s="1012"/>
      <c r="P68" s="1013"/>
      <c r="Q68" s="1014">
        <v>3544</v>
      </c>
      <c r="R68" s="1008"/>
      <c r="S68" s="1008"/>
      <c r="T68" s="1008"/>
      <c r="U68" s="1008"/>
      <c r="V68" s="1008">
        <v>3425</v>
      </c>
      <c r="W68" s="1008"/>
      <c r="X68" s="1008"/>
      <c r="Y68" s="1008"/>
      <c r="Z68" s="1008"/>
      <c r="AA68" s="1008">
        <v>120</v>
      </c>
      <c r="AB68" s="1008"/>
      <c r="AC68" s="1008"/>
      <c r="AD68" s="1008"/>
      <c r="AE68" s="1008"/>
      <c r="AF68" s="1008">
        <v>119</v>
      </c>
      <c r="AG68" s="1008"/>
      <c r="AH68" s="1008"/>
      <c r="AI68" s="1008"/>
      <c r="AJ68" s="1008"/>
      <c r="AK68" s="1008" t="s">
        <v>540</v>
      </c>
      <c r="AL68" s="1008"/>
      <c r="AM68" s="1008"/>
      <c r="AN68" s="1008"/>
      <c r="AO68" s="1008"/>
      <c r="AP68" s="1008">
        <v>123</v>
      </c>
      <c r="AQ68" s="1008"/>
      <c r="AR68" s="1008"/>
      <c r="AS68" s="1008"/>
      <c r="AT68" s="1008"/>
      <c r="AU68" s="1008">
        <v>73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543</v>
      </c>
      <c r="C69" s="1001"/>
      <c r="D69" s="1001"/>
      <c r="E69" s="1001"/>
      <c r="F69" s="1001"/>
      <c r="G69" s="1001"/>
      <c r="H69" s="1001"/>
      <c r="I69" s="1001"/>
      <c r="J69" s="1001"/>
      <c r="K69" s="1001"/>
      <c r="L69" s="1001"/>
      <c r="M69" s="1001"/>
      <c r="N69" s="1001"/>
      <c r="O69" s="1001"/>
      <c r="P69" s="1002"/>
      <c r="Q69" s="1003">
        <v>700</v>
      </c>
      <c r="R69" s="997"/>
      <c r="S69" s="997"/>
      <c r="T69" s="997"/>
      <c r="U69" s="997"/>
      <c r="V69" s="997">
        <v>630</v>
      </c>
      <c r="W69" s="997"/>
      <c r="X69" s="997"/>
      <c r="Y69" s="997"/>
      <c r="Z69" s="997"/>
      <c r="AA69" s="997">
        <v>70</v>
      </c>
      <c r="AB69" s="997"/>
      <c r="AC69" s="997"/>
      <c r="AD69" s="997"/>
      <c r="AE69" s="997"/>
      <c r="AF69" s="997">
        <v>70</v>
      </c>
      <c r="AG69" s="997"/>
      <c r="AH69" s="997"/>
      <c r="AI69" s="997"/>
      <c r="AJ69" s="997"/>
      <c r="AK69" s="997">
        <v>8</v>
      </c>
      <c r="AL69" s="997"/>
      <c r="AM69" s="997"/>
      <c r="AN69" s="997"/>
      <c r="AO69" s="997"/>
      <c r="AP69" s="997">
        <v>3</v>
      </c>
      <c r="AQ69" s="997"/>
      <c r="AR69" s="997"/>
      <c r="AS69" s="997"/>
      <c r="AT69" s="997"/>
      <c r="AU69" s="997">
        <v>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544</v>
      </c>
      <c r="C70" s="1001"/>
      <c r="D70" s="1001"/>
      <c r="E70" s="1001"/>
      <c r="F70" s="1001"/>
      <c r="G70" s="1001"/>
      <c r="H70" s="1001"/>
      <c r="I70" s="1001"/>
      <c r="J70" s="1001"/>
      <c r="K70" s="1001"/>
      <c r="L70" s="1001"/>
      <c r="M70" s="1001"/>
      <c r="N70" s="1001"/>
      <c r="O70" s="1001"/>
      <c r="P70" s="1002"/>
      <c r="Q70" s="1003">
        <v>2</v>
      </c>
      <c r="R70" s="997"/>
      <c r="S70" s="997"/>
      <c r="T70" s="997"/>
      <c r="U70" s="997"/>
      <c r="V70" s="997">
        <v>1</v>
      </c>
      <c r="W70" s="997"/>
      <c r="X70" s="997"/>
      <c r="Y70" s="997"/>
      <c r="Z70" s="997"/>
      <c r="AA70" s="997">
        <v>1</v>
      </c>
      <c r="AB70" s="997"/>
      <c r="AC70" s="997"/>
      <c r="AD70" s="997"/>
      <c r="AE70" s="997"/>
      <c r="AF70" s="997">
        <v>1</v>
      </c>
      <c r="AG70" s="997"/>
      <c r="AH70" s="997"/>
      <c r="AI70" s="997"/>
      <c r="AJ70" s="997"/>
      <c r="AK70" s="997" t="s">
        <v>540</v>
      </c>
      <c r="AL70" s="997"/>
      <c r="AM70" s="997"/>
      <c r="AN70" s="997"/>
      <c r="AO70" s="997"/>
      <c r="AP70" s="997" t="s">
        <v>540</v>
      </c>
      <c r="AQ70" s="997"/>
      <c r="AR70" s="997"/>
      <c r="AS70" s="997"/>
      <c r="AT70" s="997"/>
      <c r="AU70" s="997" t="s">
        <v>540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545</v>
      </c>
      <c r="C71" s="1001"/>
      <c r="D71" s="1001"/>
      <c r="E71" s="1001"/>
      <c r="F71" s="1001"/>
      <c r="G71" s="1001"/>
      <c r="H71" s="1001"/>
      <c r="I71" s="1001"/>
      <c r="J71" s="1001"/>
      <c r="K71" s="1001"/>
      <c r="L71" s="1001"/>
      <c r="M71" s="1001"/>
      <c r="N71" s="1001"/>
      <c r="O71" s="1001"/>
      <c r="P71" s="1002"/>
      <c r="Q71" s="1003">
        <v>210</v>
      </c>
      <c r="R71" s="997"/>
      <c r="S71" s="997"/>
      <c r="T71" s="997"/>
      <c r="U71" s="997"/>
      <c r="V71" s="997">
        <v>163</v>
      </c>
      <c r="W71" s="997"/>
      <c r="X71" s="997"/>
      <c r="Y71" s="997"/>
      <c r="Z71" s="997"/>
      <c r="AA71" s="997">
        <v>47</v>
      </c>
      <c r="AB71" s="997"/>
      <c r="AC71" s="997"/>
      <c r="AD71" s="997"/>
      <c r="AE71" s="997"/>
      <c r="AF71" s="997">
        <v>47</v>
      </c>
      <c r="AG71" s="997"/>
      <c r="AH71" s="997"/>
      <c r="AI71" s="997"/>
      <c r="AJ71" s="997"/>
      <c r="AK71" s="997">
        <v>51</v>
      </c>
      <c r="AL71" s="997"/>
      <c r="AM71" s="997"/>
      <c r="AN71" s="997"/>
      <c r="AO71" s="997"/>
      <c r="AP71" s="997" t="s">
        <v>540</v>
      </c>
      <c r="AQ71" s="997"/>
      <c r="AR71" s="997"/>
      <c r="AS71" s="997"/>
      <c r="AT71" s="997"/>
      <c r="AU71" s="997" t="s">
        <v>540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546</v>
      </c>
      <c r="C72" s="1001"/>
      <c r="D72" s="1001"/>
      <c r="E72" s="1001"/>
      <c r="F72" s="1001"/>
      <c r="G72" s="1001"/>
      <c r="H72" s="1001"/>
      <c r="I72" s="1001"/>
      <c r="J72" s="1001"/>
      <c r="K72" s="1001"/>
      <c r="L72" s="1001"/>
      <c r="M72" s="1001"/>
      <c r="N72" s="1001"/>
      <c r="O72" s="1001"/>
      <c r="P72" s="1002"/>
      <c r="Q72" s="1003">
        <v>52</v>
      </c>
      <c r="R72" s="997"/>
      <c r="S72" s="997"/>
      <c r="T72" s="997"/>
      <c r="U72" s="997"/>
      <c r="V72" s="997">
        <v>52</v>
      </c>
      <c r="W72" s="997"/>
      <c r="X72" s="997"/>
      <c r="Y72" s="997"/>
      <c r="Z72" s="997"/>
      <c r="AA72" s="997" t="s">
        <v>555</v>
      </c>
      <c r="AB72" s="997"/>
      <c r="AC72" s="997"/>
      <c r="AD72" s="997"/>
      <c r="AE72" s="997"/>
      <c r="AF72" s="997" t="s">
        <v>555</v>
      </c>
      <c r="AG72" s="997"/>
      <c r="AH72" s="997"/>
      <c r="AI72" s="997"/>
      <c r="AJ72" s="997"/>
      <c r="AK72" s="997" t="s">
        <v>540</v>
      </c>
      <c r="AL72" s="997"/>
      <c r="AM72" s="997"/>
      <c r="AN72" s="997"/>
      <c r="AO72" s="997"/>
      <c r="AP72" s="997" t="s">
        <v>540</v>
      </c>
      <c r="AQ72" s="997"/>
      <c r="AR72" s="997"/>
      <c r="AS72" s="997"/>
      <c r="AT72" s="997"/>
      <c r="AU72" s="997" t="s">
        <v>540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547</v>
      </c>
      <c r="C73" s="1001"/>
      <c r="D73" s="1001"/>
      <c r="E73" s="1001"/>
      <c r="F73" s="1001"/>
      <c r="G73" s="1001"/>
      <c r="H73" s="1001"/>
      <c r="I73" s="1001"/>
      <c r="J73" s="1001"/>
      <c r="K73" s="1001"/>
      <c r="L73" s="1001"/>
      <c r="M73" s="1001"/>
      <c r="N73" s="1001"/>
      <c r="O73" s="1001"/>
      <c r="P73" s="1002"/>
      <c r="Q73" s="1003">
        <v>41</v>
      </c>
      <c r="R73" s="997"/>
      <c r="S73" s="997"/>
      <c r="T73" s="997"/>
      <c r="U73" s="997"/>
      <c r="V73" s="997">
        <v>41</v>
      </c>
      <c r="W73" s="997"/>
      <c r="X73" s="997"/>
      <c r="Y73" s="997"/>
      <c r="Z73" s="997"/>
      <c r="AA73" s="997" t="s">
        <v>555</v>
      </c>
      <c r="AB73" s="997"/>
      <c r="AC73" s="997"/>
      <c r="AD73" s="997"/>
      <c r="AE73" s="997"/>
      <c r="AF73" s="997" t="s">
        <v>555</v>
      </c>
      <c r="AG73" s="997"/>
      <c r="AH73" s="997"/>
      <c r="AI73" s="997"/>
      <c r="AJ73" s="997"/>
      <c r="AK73" s="997">
        <v>41</v>
      </c>
      <c r="AL73" s="997"/>
      <c r="AM73" s="997"/>
      <c r="AN73" s="997"/>
      <c r="AO73" s="997"/>
      <c r="AP73" s="997" t="s">
        <v>540</v>
      </c>
      <c r="AQ73" s="997"/>
      <c r="AR73" s="997"/>
      <c r="AS73" s="997"/>
      <c r="AT73" s="997"/>
      <c r="AU73" s="997" t="s">
        <v>540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548</v>
      </c>
      <c r="C74" s="1001"/>
      <c r="D74" s="1001"/>
      <c r="E74" s="1001"/>
      <c r="F74" s="1001"/>
      <c r="G74" s="1001"/>
      <c r="H74" s="1001"/>
      <c r="I74" s="1001"/>
      <c r="J74" s="1001"/>
      <c r="K74" s="1001"/>
      <c r="L74" s="1001"/>
      <c r="M74" s="1001"/>
      <c r="N74" s="1001"/>
      <c r="O74" s="1001"/>
      <c r="P74" s="1002"/>
      <c r="Q74" s="1003">
        <v>196</v>
      </c>
      <c r="R74" s="997"/>
      <c r="S74" s="997"/>
      <c r="T74" s="997"/>
      <c r="U74" s="997"/>
      <c r="V74" s="997">
        <v>185</v>
      </c>
      <c r="W74" s="997"/>
      <c r="X74" s="997"/>
      <c r="Y74" s="997"/>
      <c r="Z74" s="997"/>
      <c r="AA74" s="997">
        <v>11</v>
      </c>
      <c r="AB74" s="997"/>
      <c r="AC74" s="997"/>
      <c r="AD74" s="997"/>
      <c r="AE74" s="997"/>
      <c r="AF74" s="997">
        <v>11</v>
      </c>
      <c r="AG74" s="997"/>
      <c r="AH74" s="997"/>
      <c r="AI74" s="997"/>
      <c r="AJ74" s="997"/>
      <c r="AK74" s="997" t="s">
        <v>540</v>
      </c>
      <c r="AL74" s="997"/>
      <c r="AM74" s="997"/>
      <c r="AN74" s="997"/>
      <c r="AO74" s="997"/>
      <c r="AP74" s="997">
        <v>16</v>
      </c>
      <c r="AQ74" s="997"/>
      <c r="AR74" s="997"/>
      <c r="AS74" s="997"/>
      <c r="AT74" s="997"/>
      <c r="AU74" s="997">
        <v>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549</v>
      </c>
      <c r="C75" s="1001"/>
      <c r="D75" s="1001"/>
      <c r="E75" s="1001"/>
      <c r="F75" s="1001"/>
      <c r="G75" s="1001"/>
      <c r="H75" s="1001"/>
      <c r="I75" s="1001"/>
      <c r="J75" s="1001"/>
      <c r="K75" s="1001"/>
      <c r="L75" s="1001"/>
      <c r="M75" s="1001"/>
      <c r="N75" s="1001"/>
      <c r="O75" s="1001"/>
      <c r="P75" s="1002"/>
      <c r="Q75" s="1004">
        <v>14715</v>
      </c>
      <c r="R75" s="1005"/>
      <c r="S75" s="1005"/>
      <c r="T75" s="1005"/>
      <c r="U75" s="1006"/>
      <c r="V75" s="1007">
        <v>13779</v>
      </c>
      <c r="W75" s="1005"/>
      <c r="X75" s="1005"/>
      <c r="Y75" s="1005"/>
      <c r="Z75" s="1006"/>
      <c r="AA75" s="1007">
        <v>936</v>
      </c>
      <c r="AB75" s="1005"/>
      <c r="AC75" s="1005"/>
      <c r="AD75" s="1005"/>
      <c r="AE75" s="1006"/>
      <c r="AF75" s="1007">
        <v>936</v>
      </c>
      <c r="AG75" s="1005"/>
      <c r="AH75" s="1005"/>
      <c r="AI75" s="1005"/>
      <c r="AJ75" s="1006"/>
      <c r="AK75" s="1007">
        <v>11</v>
      </c>
      <c r="AL75" s="1005"/>
      <c r="AM75" s="1005"/>
      <c r="AN75" s="1005"/>
      <c r="AO75" s="1006"/>
      <c r="AP75" s="1007" t="s">
        <v>540</v>
      </c>
      <c r="AQ75" s="1005"/>
      <c r="AR75" s="1005"/>
      <c r="AS75" s="1005"/>
      <c r="AT75" s="1006"/>
      <c r="AU75" s="1007" t="s">
        <v>540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550</v>
      </c>
      <c r="C76" s="1001"/>
      <c r="D76" s="1001"/>
      <c r="E76" s="1001"/>
      <c r="F76" s="1001"/>
      <c r="G76" s="1001"/>
      <c r="H76" s="1001"/>
      <c r="I76" s="1001"/>
      <c r="J76" s="1001"/>
      <c r="K76" s="1001"/>
      <c r="L76" s="1001"/>
      <c r="M76" s="1001"/>
      <c r="N76" s="1001"/>
      <c r="O76" s="1001"/>
      <c r="P76" s="1002"/>
      <c r="Q76" s="1004">
        <v>221</v>
      </c>
      <c r="R76" s="1005"/>
      <c r="S76" s="1005"/>
      <c r="T76" s="1005"/>
      <c r="U76" s="1006"/>
      <c r="V76" s="1007">
        <v>202</v>
      </c>
      <c r="W76" s="1005"/>
      <c r="X76" s="1005"/>
      <c r="Y76" s="1005"/>
      <c r="Z76" s="1006"/>
      <c r="AA76" s="1007">
        <v>19</v>
      </c>
      <c r="AB76" s="1005"/>
      <c r="AC76" s="1005"/>
      <c r="AD76" s="1005"/>
      <c r="AE76" s="1006"/>
      <c r="AF76" s="1007">
        <v>19</v>
      </c>
      <c r="AG76" s="1005"/>
      <c r="AH76" s="1005"/>
      <c r="AI76" s="1005"/>
      <c r="AJ76" s="1006"/>
      <c r="AK76" s="1007">
        <v>93</v>
      </c>
      <c r="AL76" s="1005"/>
      <c r="AM76" s="1005"/>
      <c r="AN76" s="1005"/>
      <c r="AO76" s="1006"/>
      <c r="AP76" s="1007" t="s">
        <v>540</v>
      </c>
      <c r="AQ76" s="1005"/>
      <c r="AR76" s="1005"/>
      <c r="AS76" s="1005"/>
      <c r="AT76" s="1006"/>
      <c r="AU76" s="1007" t="s">
        <v>540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551</v>
      </c>
      <c r="C77" s="1001"/>
      <c r="D77" s="1001"/>
      <c r="E77" s="1001"/>
      <c r="F77" s="1001"/>
      <c r="G77" s="1001"/>
      <c r="H77" s="1001"/>
      <c r="I77" s="1001"/>
      <c r="J77" s="1001"/>
      <c r="K77" s="1001"/>
      <c r="L77" s="1001"/>
      <c r="M77" s="1001"/>
      <c r="N77" s="1001"/>
      <c r="O77" s="1001"/>
      <c r="P77" s="1002"/>
      <c r="Q77" s="1004">
        <v>121</v>
      </c>
      <c r="R77" s="1005"/>
      <c r="S77" s="1005"/>
      <c r="T77" s="1005"/>
      <c r="U77" s="1006"/>
      <c r="V77" s="1007">
        <v>105</v>
      </c>
      <c r="W77" s="1005"/>
      <c r="X77" s="1005"/>
      <c r="Y77" s="1005"/>
      <c r="Z77" s="1006"/>
      <c r="AA77" s="1007">
        <v>16</v>
      </c>
      <c r="AB77" s="1005"/>
      <c r="AC77" s="1005"/>
      <c r="AD77" s="1005"/>
      <c r="AE77" s="1006"/>
      <c r="AF77" s="1007">
        <v>16</v>
      </c>
      <c r="AG77" s="1005"/>
      <c r="AH77" s="1005"/>
      <c r="AI77" s="1005"/>
      <c r="AJ77" s="1006"/>
      <c r="AK77" s="1007" t="s">
        <v>540</v>
      </c>
      <c r="AL77" s="1005"/>
      <c r="AM77" s="1005"/>
      <c r="AN77" s="1005"/>
      <c r="AO77" s="1006"/>
      <c r="AP77" s="1007" t="s">
        <v>540</v>
      </c>
      <c r="AQ77" s="1005"/>
      <c r="AR77" s="1005"/>
      <c r="AS77" s="1005"/>
      <c r="AT77" s="1006"/>
      <c r="AU77" s="1007" t="s">
        <v>540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552</v>
      </c>
      <c r="C78" s="1001"/>
      <c r="D78" s="1001"/>
      <c r="E78" s="1001"/>
      <c r="F78" s="1001"/>
      <c r="G78" s="1001"/>
      <c r="H78" s="1001"/>
      <c r="I78" s="1001"/>
      <c r="J78" s="1001"/>
      <c r="K78" s="1001"/>
      <c r="L78" s="1001"/>
      <c r="M78" s="1001"/>
      <c r="N78" s="1001"/>
      <c r="O78" s="1001"/>
      <c r="P78" s="1002"/>
      <c r="Q78" s="1003">
        <v>447</v>
      </c>
      <c r="R78" s="997"/>
      <c r="S78" s="997"/>
      <c r="T78" s="997"/>
      <c r="U78" s="997"/>
      <c r="V78" s="997">
        <v>419</v>
      </c>
      <c r="W78" s="997"/>
      <c r="X78" s="997"/>
      <c r="Y78" s="997"/>
      <c r="Z78" s="997"/>
      <c r="AA78" s="997">
        <v>28</v>
      </c>
      <c r="AB78" s="997"/>
      <c r="AC78" s="997"/>
      <c r="AD78" s="997"/>
      <c r="AE78" s="997"/>
      <c r="AF78" s="997">
        <v>28</v>
      </c>
      <c r="AG78" s="997"/>
      <c r="AH78" s="997"/>
      <c r="AI78" s="997"/>
      <c r="AJ78" s="997"/>
      <c r="AK78" s="997" t="s">
        <v>553</v>
      </c>
      <c r="AL78" s="997"/>
      <c r="AM78" s="997"/>
      <c r="AN78" s="997"/>
      <c r="AO78" s="997"/>
      <c r="AP78" s="997" t="s">
        <v>553</v>
      </c>
      <c r="AQ78" s="997"/>
      <c r="AR78" s="997"/>
      <c r="AS78" s="997"/>
      <c r="AT78" s="997"/>
      <c r="AU78" s="997" t="s">
        <v>553</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554</v>
      </c>
      <c r="C79" s="1001"/>
      <c r="D79" s="1001"/>
      <c r="E79" s="1001"/>
      <c r="F79" s="1001"/>
      <c r="G79" s="1001"/>
      <c r="H79" s="1001"/>
      <c r="I79" s="1001"/>
      <c r="J79" s="1001"/>
      <c r="K79" s="1001"/>
      <c r="L79" s="1001"/>
      <c r="M79" s="1001"/>
      <c r="N79" s="1001"/>
      <c r="O79" s="1001"/>
      <c r="P79" s="1002"/>
      <c r="Q79" s="1003">
        <v>155984</v>
      </c>
      <c r="R79" s="997"/>
      <c r="S79" s="997"/>
      <c r="T79" s="997"/>
      <c r="U79" s="997"/>
      <c r="V79" s="997">
        <v>147697</v>
      </c>
      <c r="W79" s="997"/>
      <c r="X79" s="997"/>
      <c r="Y79" s="997"/>
      <c r="Z79" s="997"/>
      <c r="AA79" s="997">
        <v>8288</v>
      </c>
      <c r="AB79" s="997"/>
      <c r="AC79" s="997"/>
      <c r="AD79" s="997"/>
      <c r="AE79" s="997"/>
      <c r="AF79" s="997">
        <v>8288</v>
      </c>
      <c r="AG79" s="997"/>
      <c r="AH79" s="997"/>
      <c r="AI79" s="997"/>
      <c r="AJ79" s="997"/>
      <c r="AK79" s="997">
        <v>252</v>
      </c>
      <c r="AL79" s="997"/>
      <c r="AM79" s="997"/>
      <c r="AN79" s="997"/>
      <c r="AO79" s="997"/>
      <c r="AP79" s="997" t="s">
        <v>553</v>
      </c>
      <c r="AQ79" s="997"/>
      <c r="AR79" s="997"/>
      <c r="AS79" s="997"/>
      <c r="AT79" s="997"/>
      <c r="AU79" s="997" t="s">
        <v>553</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9536</v>
      </c>
      <c r="AG88" s="985"/>
      <c r="AH88" s="985"/>
      <c r="AI88" s="985"/>
      <c r="AJ88" s="985"/>
      <c r="AK88" s="989"/>
      <c r="AL88" s="989"/>
      <c r="AM88" s="989"/>
      <c r="AN88" s="989"/>
      <c r="AO88" s="989"/>
      <c r="AP88" s="985">
        <v>141</v>
      </c>
      <c r="AQ88" s="985"/>
      <c r="AR88" s="985"/>
      <c r="AS88" s="985"/>
      <c r="AT88" s="985"/>
      <c r="AU88" s="985">
        <v>79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283</v>
      </c>
      <c r="AG109" s="918"/>
      <c r="AH109" s="918"/>
      <c r="AI109" s="918"/>
      <c r="AJ109" s="919"/>
      <c r="AK109" s="920" t="s">
        <v>282</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283</v>
      </c>
      <c r="BW109" s="918"/>
      <c r="BX109" s="918"/>
      <c r="BY109" s="918"/>
      <c r="BZ109" s="919"/>
      <c r="CA109" s="920" t="s">
        <v>282</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283</v>
      </c>
      <c r="DM109" s="918"/>
      <c r="DN109" s="918"/>
      <c r="DO109" s="918"/>
      <c r="DP109" s="919"/>
      <c r="DQ109" s="920" t="s">
        <v>282</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2791064</v>
      </c>
      <c r="AB110" s="903"/>
      <c r="AC110" s="903"/>
      <c r="AD110" s="903"/>
      <c r="AE110" s="904"/>
      <c r="AF110" s="905">
        <v>2752331</v>
      </c>
      <c r="AG110" s="903"/>
      <c r="AH110" s="903"/>
      <c r="AI110" s="903"/>
      <c r="AJ110" s="904"/>
      <c r="AK110" s="905">
        <v>2769623</v>
      </c>
      <c r="AL110" s="903"/>
      <c r="AM110" s="903"/>
      <c r="AN110" s="903"/>
      <c r="AO110" s="904"/>
      <c r="AP110" s="906">
        <v>20.5</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27864837</v>
      </c>
      <c r="BR110" s="830"/>
      <c r="BS110" s="830"/>
      <c r="BT110" s="830"/>
      <c r="BU110" s="830"/>
      <c r="BV110" s="830">
        <v>28829216</v>
      </c>
      <c r="BW110" s="830"/>
      <c r="BX110" s="830"/>
      <c r="BY110" s="830"/>
      <c r="BZ110" s="830"/>
      <c r="CA110" s="830">
        <v>30186312</v>
      </c>
      <c r="CB110" s="830"/>
      <c r="CC110" s="830"/>
      <c r="CD110" s="830"/>
      <c r="CE110" s="830"/>
      <c r="CF110" s="891">
        <v>223.7</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412</v>
      </c>
      <c r="DH110" s="830"/>
      <c r="DI110" s="830"/>
      <c r="DJ110" s="830"/>
      <c r="DK110" s="830"/>
      <c r="DL110" s="830" t="s">
        <v>412</v>
      </c>
      <c r="DM110" s="830"/>
      <c r="DN110" s="830"/>
      <c r="DO110" s="830"/>
      <c r="DP110" s="830"/>
      <c r="DQ110" s="830" t="s">
        <v>412</v>
      </c>
      <c r="DR110" s="830"/>
      <c r="DS110" s="830"/>
      <c r="DT110" s="830"/>
      <c r="DU110" s="830"/>
      <c r="DV110" s="831" t="s">
        <v>412</v>
      </c>
      <c r="DW110" s="831"/>
      <c r="DX110" s="831"/>
      <c r="DY110" s="831"/>
      <c r="DZ110" s="832"/>
    </row>
    <row r="111" spans="1:131" s="197" customFormat="1" ht="26.25" customHeight="1" x14ac:dyDescent="0.15">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31303</v>
      </c>
      <c r="BR111" s="801"/>
      <c r="BS111" s="801"/>
      <c r="BT111" s="801"/>
      <c r="BU111" s="801"/>
      <c r="BV111" s="801">
        <v>10850</v>
      </c>
      <c r="BW111" s="801"/>
      <c r="BX111" s="801"/>
      <c r="BY111" s="801"/>
      <c r="BZ111" s="801"/>
      <c r="CA111" s="801" t="s">
        <v>108</v>
      </c>
      <c r="CB111" s="801"/>
      <c r="CC111" s="801"/>
      <c r="CD111" s="801"/>
      <c r="CE111" s="801"/>
      <c r="CF111" s="878" t="s">
        <v>108</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9255694</v>
      </c>
      <c r="BR112" s="801"/>
      <c r="BS112" s="801"/>
      <c r="BT112" s="801"/>
      <c r="BU112" s="801"/>
      <c r="BV112" s="801">
        <v>10003725</v>
      </c>
      <c r="BW112" s="801"/>
      <c r="BX112" s="801"/>
      <c r="BY112" s="801"/>
      <c r="BZ112" s="801"/>
      <c r="CA112" s="801">
        <v>10251376</v>
      </c>
      <c r="CB112" s="801"/>
      <c r="CC112" s="801"/>
      <c r="CD112" s="801"/>
      <c r="CE112" s="801"/>
      <c r="CF112" s="878">
        <v>76</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543666</v>
      </c>
      <c r="AB113" s="939"/>
      <c r="AC113" s="939"/>
      <c r="AD113" s="939"/>
      <c r="AE113" s="940"/>
      <c r="AF113" s="941">
        <v>555427</v>
      </c>
      <c r="AG113" s="939"/>
      <c r="AH113" s="939"/>
      <c r="AI113" s="939"/>
      <c r="AJ113" s="940"/>
      <c r="AK113" s="941">
        <v>626764</v>
      </c>
      <c r="AL113" s="939"/>
      <c r="AM113" s="939"/>
      <c r="AN113" s="939"/>
      <c r="AO113" s="940"/>
      <c r="AP113" s="942">
        <v>4.5999999999999996</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134277</v>
      </c>
      <c r="BR113" s="801"/>
      <c r="BS113" s="801"/>
      <c r="BT113" s="801"/>
      <c r="BU113" s="801"/>
      <c r="BV113" s="801">
        <v>105691</v>
      </c>
      <c r="BW113" s="801"/>
      <c r="BX113" s="801"/>
      <c r="BY113" s="801"/>
      <c r="BZ113" s="801"/>
      <c r="CA113" s="801">
        <v>78993</v>
      </c>
      <c r="CB113" s="801"/>
      <c r="CC113" s="801"/>
      <c r="CD113" s="801"/>
      <c r="CE113" s="801"/>
      <c r="CF113" s="878">
        <v>0.6</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82026</v>
      </c>
      <c r="AB114" s="814"/>
      <c r="AC114" s="814"/>
      <c r="AD114" s="814"/>
      <c r="AE114" s="815"/>
      <c r="AF114" s="816">
        <v>27875</v>
      </c>
      <c r="AG114" s="814"/>
      <c r="AH114" s="814"/>
      <c r="AI114" s="814"/>
      <c r="AJ114" s="815"/>
      <c r="AK114" s="816">
        <v>26117</v>
      </c>
      <c r="AL114" s="814"/>
      <c r="AM114" s="814"/>
      <c r="AN114" s="814"/>
      <c r="AO114" s="815"/>
      <c r="AP114" s="784">
        <v>0.2</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3867052</v>
      </c>
      <c r="BR114" s="801"/>
      <c r="BS114" s="801"/>
      <c r="BT114" s="801"/>
      <c r="BU114" s="801"/>
      <c r="BV114" s="801">
        <v>3344833</v>
      </c>
      <c r="BW114" s="801"/>
      <c r="BX114" s="801"/>
      <c r="BY114" s="801"/>
      <c r="BZ114" s="801"/>
      <c r="CA114" s="801">
        <v>2974558</v>
      </c>
      <c r="CB114" s="801"/>
      <c r="CC114" s="801"/>
      <c r="CD114" s="801"/>
      <c r="CE114" s="801"/>
      <c r="CF114" s="878">
        <v>22</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26488</v>
      </c>
      <c r="AB115" s="939"/>
      <c r="AC115" s="939"/>
      <c r="AD115" s="939"/>
      <c r="AE115" s="940"/>
      <c r="AF115" s="941">
        <v>21127</v>
      </c>
      <c r="AG115" s="939"/>
      <c r="AH115" s="939"/>
      <c r="AI115" s="939"/>
      <c r="AJ115" s="940"/>
      <c r="AK115" s="941">
        <v>11272</v>
      </c>
      <c r="AL115" s="939"/>
      <c r="AM115" s="939"/>
      <c r="AN115" s="939"/>
      <c r="AO115" s="940"/>
      <c r="AP115" s="942">
        <v>0.1</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174</v>
      </c>
      <c r="BR115" s="801"/>
      <c r="BS115" s="801"/>
      <c r="BT115" s="801"/>
      <c r="BU115" s="801"/>
      <c r="BV115" s="801">
        <v>27</v>
      </c>
      <c r="BW115" s="801"/>
      <c r="BX115" s="801"/>
      <c r="BY115" s="801"/>
      <c r="BZ115" s="801"/>
      <c r="CA115" s="801">
        <v>5</v>
      </c>
      <c r="CB115" s="801"/>
      <c r="CC115" s="801"/>
      <c r="CD115" s="801"/>
      <c r="CE115" s="801"/>
      <c r="CF115" s="878">
        <v>0</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22205</v>
      </c>
      <c r="DH116" s="814"/>
      <c r="DI116" s="814"/>
      <c r="DJ116" s="814"/>
      <c r="DK116" s="815"/>
      <c r="DL116" s="816">
        <v>10850</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3443244</v>
      </c>
      <c r="AB117" s="925"/>
      <c r="AC117" s="925"/>
      <c r="AD117" s="925"/>
      <c r="AE117" s="926"/>
      <c r="AF117" s="928">
        <v>3356760</v>
      </c>
      <c r="AG117" s="925"/>
      <c r="AH117" s="925"/>
      <c r="AI117" s="925"/>
      <c r="AJ117" s="926"/>
      <c r="AK117" s="928">
        <v>3433776</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283</v>
      </c>
      <c r="AG118" s="918"/>
      <c r="AH118" s="918"/>
      <c r="AI118" s="918"/>
      <c r="AJ118" s="919"/>
      <c r="AK118" s="920" t="s">
        <v>282</v>
      </c>
      <c r="AL118" s="918"/>
      <c r="AM118" s="918"/>
      <c r="AN118" s="918"/>
      <c r="AO118" s="919"/>
      <c r="AP118" s="921" t="s">
        <v>406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435</v>
      </c>
      <c r="BP118" s="868"/>
      <c r="BQ118" s="887">
        <v>41153337</v>
      </c>
      <c r="BR118" s="888"/>
      <c r="BS118" s="888"/>
      <c r="BT118" s="888"/>
      <c r="BU118" s="888"/>
      <c r="BV118" s="888">
        <v>42294342</v>
      </c>
      <c r="BW118" s="888"/>
      <c r="BX118" s="888"/>
      <c r="BY118" s="888"/>
      <c r="BZ118" s="888"/>
      <c r="CA118" s="888">
        <v>43491244</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8812628</v>
      </c>
      <c r="BR119" s="830"/>
      <c r="BS119" s="830"/>
      <c r="BT119" s="830"/>
      <c r="BU119" s="830"/>
      <c r="BV119" s="830">
        <v>9190746</v>
      </c>
      <c r="BW119" s="830"/>
      <c r="BX119" s="830"/>
      <c r="BY119" s="830"/>
      <c r="BZ119" s="830"/>
      <c r="CA119" s="830">
        <v>9807981</v>
      </c>
      <c r="CB119" s="830"/>
      <c r="CC119" s="830"/>
      <c r="CD119" s="830"/>
      <c r="CE119" s="830"/>
      <c r="CF119" s="891">
        <v>72.7</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9098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2001595</v>
      </c>
      <c r="BR120" s="801"/>
      <c r="BS120" s="801"/>
      <c r="BT120" s="801"/>
      <c r="BU120" s="801"/>
      <c r="BV120" s="801">
        <v>2371561</v>
      </c>
      <c r="BW120" s="801"/>
      <c r="BX120" s="801"/>
      <c r="BY120" s="801"/>
      <c r="BZ120" s="801"/>
      <c r="CA120" s="801">
        <v>2318712</v>
      </c>
      <c r="CB120" s="801"/>
      <c r="CC120" s="801"/>
      <c r="CD120" s="801"/>
      <c r="CE120" s="801"/>
      <c r="CF120" s="878">
        <v>17.2</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8058681</v>
      </c>
      <c r="DH120" s="830"/>
      <c r="DI120" s="830"/>
      <c r="DJ120" s="830"/>
      <c r="DK120" s="830"/>
      <c r="DL120" s="830">
        <v>8591469</v>
      </c>
      <c r="DM120" s="830"/>
      <c r="DN120" s="830"/>
      <c r="DO120" s="830"/>
      <c r="DP120" s="830"/>
      <c r="DQ120" s="830">
        <v>8673586</v>
      </c>
      <c r="DR120" s="830"/>
      <c r="DS120" s="830"/>
      <c r="DT120" s="830"/>
      <c r="DU120" s="830"/>
      <c r="DV120" s="831">
        <v>64.3</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25875532</v>
      </c>
      <c r="BR121" s="888"/>
      <c r="BS121" s="888"/>
      <c r="BT121" s="888"/>
      <c r="BU121" s="888"/>
      <c r="BV121" s="888">
        <v>26519691</v>
      </c>
      <c r="BW121" s="888"/>
      <c r="BX121" s="888"/>
      <c r="BY121" s="888"/>
      <c r="BZ121" s="888"/>
      <c r="CA121" s="888">
        <v>27901131</v>
      </c>
      <c r="CB121" s="888"/>
      <c r="CC121" s="888"/>
      <c r="CD121" s="888"/>
      <c r="CE121" s="888"/>
      <c r="CF121" s="889">
        <v>206.8</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695444</v>
      </c>
      <c r="DH121" s="801"/>
      <c r="DI121" s="801"/>
      <c r="DJ121" s="801"/>
      <c r="DK121" s="801"/>
      <c r="DL121" s="801">
        <v>969573</v>
      </c>
      <c r="DM121" s="801"/>
      <c r="DN121" s="801"/>
      <c r="DO121" s="801"/>
      <c r="DP121" s="801"/>
      <c r="DQ121" s="801">
        <v>1155093</v>
      </c>
      <c r="DR121" s="801"/>
      <c r="DS121" s="801"/>
      <c r="DT121" s="801"/>
      <c r="DU121" s="801"/>
      <c r="DV121" s="853">
        <v>8.6</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446</v>
      </c>
      <c r="BP122" s="868"/>
      <c r="BQ122" s="869">
        <v>36689755</v>
      </c>
      <c r="BR122" s="870"/>
      <c r="BS122" s="870"/>
      <c r="BT122" s="870"/>
      <c r="BU122" s="870"/>
      <c r="BV122" s="870">
        <v>38081998</v>
      </c>
      <c r="BW122" s="870"/>
      <c r="BX122" s="870"/>
      <c r="BY122" s="870"/>
      <c r="BZ122" s="870"/>
      <c r="CA122" s="870">
        <v>40027824</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195388</v>
      </c>
      <c r="DH122" s="801"/>
      <c r="DI122" s="801"/>
      <c r="DJ122" s="801"/>
      <c r="DK122" s="801"/>
      <c r="DL122" s="801">
        <v>211917</v>
      </c>
      <c r="DM122" s="801"/>
      <c r="DN122" s="801"/>
      <c r="DO122" s="801"/>
      <c r="DP122" s="801"/>
      <c r="DQ122" s="801">
        <v>215225</v>
      </c>
      <c r="DR122" s="801"/>
      <c r="DS122" s="801"/>
      <c r="DT122" s="801"/>
      <c r="DU122" s="801"/>
      <c r="DV122" s="853">
        <v>1.6</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33.299999999999997</v>
      </c>
      <c r="BR123" s="862"/>
      <c r="BS123" s="862"/>
      <c r="BT123" s="862"/>
      <c r="BU123" s="862"/>
      <c r="BV123" s="862">
        <v>31.9</v>
      </c>
      <c r="BW123" s="862"/>
      <c r="BX123" s="862"/>
      <c r="BY123" s="862"/>
      <c r="BZ123" s="862"/>
      <c r="CA123" s="862">
        <v>25.6</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v>174753</v>
      </c>
      <c r="DH123" s="814"/>
      <c r="DI123" s="814"/>
      <c r="DJ123" s="814"/>
      <c r="DK123" s="815"/>
      <c r="DL123" s="816">
        <v>117124</v>
      </c>
      <c r="DM123" s="814"/>
      <c r="DN123" s="814"/>
      <c r="DO123" s="814"/>
      <c r="DP123" s="815"/>
      <c r="DQ123" s="816">
        <v>108566</v>
      </c>
      <c r="DR123" s="814"/>
      <c r="DS123" s="814"/>
      <c r="DT123" s="814"/>
      <c r="DU123" s="815"/>
      <c r="DV123" s="784">
        <v>0.8</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v>131428</v>
      </c>
      <c r="DH124" s="747"/>
      <c r="DI124" s="747"/>
      <c r="DJ124" s="747"/>
      <c r="DK124" s="748"/>
      <c r="DL124" s="749">
        <v>113642</v>
      </c>
      <c r="DM124" s="747"/>
      <c r="DN124" s="747"/>
      <c r="DO124" s="747"/>
      <c r="DP124" s="748"/>
      <c r="DQ124" s="749">
        <v>98906</v>
      </c>
      <c r="DR124" s="747"/>
      <c r="DS124" s="747"/>
      <c r="DT124" s="747"/>
      <c r="DU124" s="748"/>
      <c r="DV124" s="837">
        <v>0.7</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25403</v>
      </c>
      <c r="AB126" s="814"/>
      <c r="AC126" s="814"/>
      <c r="AD126" s="814"/>
      <c r="AE126" s="815"/>
      <c r="AF126" s="816">
        <v>20453</v>
      </c>
      <c r="AG126" s="814"/>
      <c r="AH126" s="814"/>
      <c r="AI126" s="814"/>
      <c r="AJ126" s="815"/>
      <c r="AK126" s="816">
        <v>10850</v>
      </c>
      <c r="AL126" s="814"/>
      <c r="AM126" s="814"/>
      <c r="AN126" s="814"/>
      <c r="AO126" s="815"/>
      <c r="AP126" s="784">
        <v>0.1</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x14ac:dyDescent="0.2">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1085</v>
      </c>
      <c r="AB127" s="814"/>
      <c r="AC127" s="814"/>
      <c r="AD127" s="814"/>
      <c r="AE127" s="815"/>
      <c r="AF127" s="816">
        <v>674</v>
      </c>
      <c r="AG127" s="814"/>
      <c r="AH127" s="814"/>
      <c r="AI127" s="814"/>
      <c r="AJ127" s="815"/>
      <c r="AK127" s="816">
        <v>422</v>
      </c>
      <c r="AL127" s="814"/>
      <c r="AM127" s="814"/>
      <c r="AN127" s="814"/>
      <c r="AO127" s="815"/>
      <c r="AP127" s="784">
        <v>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12.71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v>174</v>
      </c>
      <c r="DH127" s="850"/>
      <c r="DI127" s="850"/>
      <c r="DJ127" s="850"/>
      <c r="DK127" s="850"/>
      <c r="DL127" s="850">
        <v>27</v>
      </c>
      <c r="DM127" s="850"/>
      <c r="DN127" s="850"/>
      <c r="DO127" s="850"/>
      <c r="DP127" s="850"/>
      <c r="DQ127" s="850">
        <v>5</v>
      </c>
      <c r="DR127" s="850"/>
      <c r="DS127" s="850"/>
      <c r="DT127" s="850"/>
      <c r="DU127" s="850"/>
      <c r="DV127" s="851">
        <v>0</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89340</v>
      </c>
      <c r="AB128" s="754"/>
      <c r="AC128" s="754"/>
      <c r="AD128" s="754"/>
      <c r="AE128" s="755"/>
      <c r="AF128" s="756">
        <v>70961</v>
      </c>
      <c r="AG128" s="754"/>
      <c r="AH128" s="754"/>
      <c r="AI128" s="754"/>
      <c r="AJ128" s="755"/>
      <c r="AK128" s="756">
        <v>129905</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450</v>
      </c>
      <c r="BG128" s="821"/>
      <c r="BH128" s="821"/>
      <c r="BI128" s="821"/>
      <c r="BJ128" s="821"/>
      <c r="BK128" s="821"/>
      <c r="BL128" s="822"/>
      <c r="BM128" s="820">
        <v>17.71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15712796</v>
      </c>
      <c r="AB129" s="814"/>
      <c r="AC129" s="814"/>
      <c r="AD129" s="814"/>
      <c r="AE129" s="815"/>
      <c r="AF129" s="816">
        <v>15618624</v>
      </c>
      <c r="AG129" s="814"/>
      <c r="AH129" s="814"/>
      <c r="AI129" s="814"/>
      <c r="AJ129" s="815"/>
      <c r="AK129" s="816">
        <v>15919529</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6.8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2338489</v>
      </c>
      <c r="AB130" s="814"/>
      <c r="AC130" s="814"/>
      <c r="AD130" s="814"/>
      <c r="AE130" s="815"/>
      <c r="AF130" s="816">
        <v>2435210</v>
      </c>
      <c r="AG130" s="814"/>
      <c r="AH130" s="814"/>
      <c r="AI130" s="814"/>
      <c r="AJ130" s="815"/>
      <c r="AK130" s="816">
        <v>2428054</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25.6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13374307</v>
      </c>
      <c r="AB131" s="747"/>
      <c r="AC131" s="747"/>
      <c r="AD131" s="747"/>
      <c r="AE131" s="748"/>
      <c r="AF131" s="749">
        <v>13183414</v>
      </c>
      <c r="AG131" s="747"/>
      <c r="AH131" s="747"/>
      <c r="AI131" s="747"/>
      <c r="AJ131" s="748"/>
      <c r="AK131" s="749">
        <v>13491475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7.5922812300000002</v>
      </c>
      <c r="AB132" s="770"/>
      <c r="AC132" s="770"/>
      <c r="AD132" s="770"/>
      <c r="AE132" s="771"/>
      <c r="AF132" s="772">
        <v>6.4519630499999998</v>
      </c>
      <c r="AG132" s="770"/>
      <c r="AH132" s="770"/>
      <c r="AI132" s="770"/>
      <c r="AJ132" s="771"/>
      <c r="AK132" s="772">
        <v>6.4916326790000003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9.1999999999999993</v>
      </c>
      <c r="AB133" s="779"/>
      <c r="AC133" s="779"/>
      <c r="AD133" s="779"/>
      <c r="AE133" s="780"/>
      <c r="AF133" s="778">
        <v>7.7</v>
      </c>
      <c r="AG133" s="779"/>
      <c r="AH133" s="779"/>
      <c r="AI133" s="779"/>
      <c r="AJ133" s="780"/>
      <c r="AK133" s="778">
        <v>6.8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6"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9" t="s">
        <v>476</v>
      </c>
      <c r="L7" s="254"/>
      <c r="M7" s="255" t="s">
        <v>477</v>
      </c>
      <c r="N7" s="256"/>
    </row>
    <row r="8" spans="1:16" x14ac:dyDescent="0.15">
      <c r="A8" s="248"/>
      <c r="B8" s="244"/>
      <c r="C8" s="244"/>
      <c r="D8" s="244"/>
      <c r="E8" s="244"/>
      <c r="F8" s="244"/>
      <c r="G8" s="257"/>
      <c r="H8" s="258"/>
      <c r="I8" s="258"/>
      <c r="J8" s="259"/>
      <c r="K8" s="1150"/>
      <c r="L8" s="260" t="s">
        <v>478</v>
      </c>
      <c r="M8" s="261" t="s">
        <v>479</v>
      </c>
      <c r="N8" s="262" t="s">
        <v>480</v>
      </c>
    </row>
    <row r="9" spans="1:16" x14ac:dyDescent="0.15">
      <c r="A9" s="248"/>
      <c r="B9" s="244"/>
      <c r="C9" s="244"/>
      <c r="D9" s="244"/>
      <c r="E9" s="244"/>
      <c r="F9" s="244"/>
      <c r="G9" s="1163" t="s">
        <v>481</v>
      </c>
      <c r="H9" s="1164"/>
      <c r="I9" s="1164"/>
      <c r="J9" s="1165"/>
      <c r="K9" s="263">
        <v>3626746</v>
      </c>
      <c r="L9" s="264">
        <v>64549</v>
      </c>
      <c r="M9" s="265">
        <v>58112</v>
      </c>
      <c r="N9" s="266">
        <v>11.1</v>
      </c>
    </row>
    <row r="10" spans="1:16" x14ac:dyDescent="0.15">
      <c r="A10" s="248"/>
      <c r="B10" s="244"/>
      <c r="C10" s="244"/>
      <c r="D10" s="244"/>
      <c r="E10" s="244"/>
      <c r="F10" s="244"/>
      <c r="G10" s="1163" t="s">
        <v>482</v>
      </c>
      <c r="H10" s="1164"/>
      <c r="I10" s="1164"/>
      <c r="J10" s="1165"/>
      <c r="K10" s="267">
        <v>397854</v>
      </c>
      <c r="L10" s="268">
        <v>7081</v>
      </c>
      <c r="M10" s="269">
        <v>3510</v>
      </c>
      <c r="N10" s="270">
        <v>101.7</v>
      </c>
    </row>
    <row r="11" spans="1:16" ht="13.5" customHeight="1" x14ac:dyDescent="0.15">
      <c r="A11" s="248"/>
      <c r="B11" s="244"/>
      <c r="C11" s="244"/>
      <c r="D11" s="244"/>
      <c r="E11" s="244"/>
      <c r="F11" s="244"/>
      <c r="G11" s="1163" t="s">
        <v>483</v>
      </c>
      <c r="H11" s="1164"/>
      <c r="I11" s="1164"/>
      <c r="J11" s="1165"/>
      <c r="K11" s="267">
        <v>1040208</v>
      </c>
      <c r="L11" s="268">
        <v>18514</v>
      </c>
      <c r="M11" s="269">
        <v>6281</v>
      </c>
      <c r="N11" s="270">
        <v>194.8</v>
      </c>
    </row>
    <row r="12" spans="1:16" ht="13.5" customHeight="1" x14ac:dyDescent="0.15">
      <c r="A12" s="248"/>
      <c r="B12" s="244"/>
      <c r="C12" s="244"/>
      <c r="D12" s="244"/>
      <c r="E12" s="244"/>
      <c r="F12" s="244"/>
      <c r="G12" s="1163" t="s">
        <v>484</v>
      </c>
      <c r="H12" s="1164"/>
      <c r="I12" s="1164"/>
      <c r="J12" s="1165"/>
      <c r="K12" s="267">
        <v>17824</v>
      </c>
      <c r="L12" s="268">
        <v>317</v>
      </c>
      <c r="M12" s="269">
        <v>744</v>
      </c>
      <c r="N12" s="270">
        <v>-57.4</v>
      </c>
    </row>
    <row r="13" spans="1:16" ht="13.5" customHeight="1" x14ac:dyDescent="0.15">
      <c r="A13" s="248"/>
      <c r="B13" s="244"/>
      <c r="C13" s="244"/>
      <c r="D13" s="244"/>
      <c r="E13" s="244"/>
      <c r="F13" s="244"/>
      <c r="G13" s="1163" t="s">
        <v>485</v>
      </c>
      <c r="H13" s="1164"/>
      <c r="I13" s="1164"/>
      <c r="J13" s="1165"/>
      <c r="K13" s="267" t="s">
        <v>486</v>
      </c>
      <c r="L13" s="268" t="s">
        <v>486</v>
      </c>
      <c r="M13" s="269">
        <v>1</v>
      </c>
      <c r="N13" s="270" t="s">
        <v>486</v>
      </c>
    </row>
    <row r="14" spans="1:16" ht="13.5" customHeight="1" x14ac:dyDescent="0.15">
      <c r="A14" s="248"/>
      <c r="B14" s="244"/>
      <c r="C14" s="244"/>
      <c r="D14" s="244"/>
      <c r="E14" s="244"/>
      <c r="F14" s="244"/>
      <c r="G14" s="1163" t="s">
        <v>487</v>
      </c>
      <c r="H14" s="1164"/>
      <c r="I14" s="1164"/>
      <c r="J14" s="1165"/>
      <c r="K14" s="267">
        <v>266705</v>
      </c>
      <c r="L14" s="268">
        <v>4747</v>
      </c>
      <c r="M14" s="269">
        <v>2803</v>
      </c>
      <c r="N14" s="270">
        <v>69.400000000000006</v>
      </c>
    </row>
    <row r="15" spans="1:16" ht="13.5" customHeight="1" x14ac:dyDescent="0.15">
      <c r="A15" s="248"/>
      <c r="B15" s="244"/>
      <c r="C15" s="244"/>
      <c r="D15" s="244"/>
      <c r="E15" s="244"/>
      <c r="F15" s="244"/>
      <c r="G15" s="1163" t="s">
        <v>488</v>
      </c>
      <c r="H15" s="1164"/>
      <c r="I15" s="1164"/>
      <c r="J15" s="1165"/>
      <c r="K15" s="267">
        <v>61809</v>
      </c>
      <c r="L15" s="268">
        <v>1100</v>
      </c>
      <c r="M15" s="269">
        <v>1119</v>
      </c>
      <c r="N15" s="270">
        <v>-1.7</v>
      </c>
    </row>
    <row r="16" spans="1:16" x14ac:dyDescent="0.15">
      <c r="A16" s="248"/>
      <c r="B16" s="244"/>
      <c r="C16" s="244"/>
      <c r="D16" s="244"/>
      <c r="E16" s="244"/>
      <c r="F16" s="244"/>
      <c r="G16" s="1166" t="s">
        <v>489</v>
      </c>
      <c r="H16" s="1167"/>
      <c r="I16" s="1167"/>
      <c r="J16" s="1168"/>
      <c r="K16" s="268">
        <v>-504888</v>
      </c>
      <c r="L16" s="268">
        <v>-8986</v>
      </c>
      <c r="M16" s="269">
        <v>-5386</v>
      </c>
      <c r="N16" s="270">
        <v>66.8</v>
      </c>
    </row>
    <row r="17" spans="1:16" x14ac:dyDescent="0.15">
      <c r="A17" s="248"/>
      <c r="B17" s="244"/>
      <c r="C17" s="244"/>
      <c r="D17" s="244"/>
      <c r="E17" s="244"/>
      <c r="F17" s="244"/>
      <c r="G17" s="1166" t="s">
        <v>166</v>
      </c>
      <c r="H17" s="1167"/>
      <c r="I17" s="1167"/>
      <c r="J17" s="1168"/>
      <c r="K17" s="268">
        <v>4906258</v>
      </c>
      <c r="L17" s="268">
        <v>87322</v>
      </c>
      <c r="M17" s="269">
        <v>67183</v>
      </c>
      <c r="N17" s="270">
        <v>30</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60" t="s">
        <v>494</v>
      </c>
      <c r="H21" s="1161"/>
      <c r="I21" s="1161"/>
      <c r="J21" s="1162"/>
      <c r="K21" s="280">
        <v>6.98</v>
      </c>
      <c r="L21" s="281">
        <v>6.12</v>
      </c>
      <c r="M21" s="282">
        <v>0.86</v>
      </c>
      <c r="N21" s="249"/>
      <c r="O21" s="283"/>
      <c r="P21" s="279"/>
    </row>
    <row r="22" spans="1:16" s="284" customFormat="1" x14ac:dyDescent="0.15">
      <c r="A22" s="279"/>
      <c r="B22" s="249"/>
      <c r="C22" s="249"/>
      <c r="D22" s="249"/>
      <c r="E22" s="249"/>
      <c r="F22" s="249"/>
      <c r="G22" s="1160" t="s">
        <v>495</v>
      </c>
      <c r="H22" s="1161"/>
      <c r="I22" s="1161"/>
      <c r="J22" s="1162"/>
      <c r="K22" s="285">
        <v>95.8</v>
      </c>
      <c r="L22" s="286">
        <v>98.7</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9" t="s">
        <v>476</v>
      </c>
      <c r="L30" s="254"/>
      <c r="M30" s="255" t="s">
        <v>477</v>
      </c>
      <c r="N30" s="256"/>
    </row>
    <row r="31" spans="1:16" x14ac:dyDescent="0.15">
      <c r="A31" s="248"/>
      <c r="B31" s="244"/>
      <c r="C31" s="244"/>
      <c r="D31" s="244"/>
      <c r="E31" s="244"/>
      <c r="F31" s="244"/>
      <c r="G31" s="257"/>
      <c r="H31" s="258"/>
      <c r="I31" s="258"/>
      <c r="J31" s="259"/>
      <c r="K31" s="1150"/>
      <c r="L31" s="260" t="s">
        <v>478</v>
      </c>
      <c r="M31" s="261" t="s">
        <v>479</v>
      </c>
      <c r="N31" s="262" t="s">
        <v>480</v>
      </c>
    </row>
    <row r="32" spans="1:16" ht="27" customHeight="1" x14ac:dyDescent="0.15">
      <c r="A32" s="248"/>
      <c r="B32" s="244"/>
      <c r="C32" s="244"/>
      <c r="D32" s="244"/>
      <c r="E32" s="244"/>
      <c r="F32" s="244"/>
      <c r="G32" s="1151" t="s">
        <v>499</v>
      </c>
      <c r="H32" s="1152"/>
      <c r="I32" s="1152"/>
      <c r="J32" s="1153"/>
      <c r="K32" s="294">
        <v>2769623</v>
      </c>
      <c r="L32" s="294">
        <v>49294</v>
      </c>
      <c r="M32" s="295">
        <v>33998</v>
      </c>
      <c r="N32" s="296">
        <v>45</v>
      </c>
    </row>
    <row r="33" spans="1:16" ht="13.5" customHeight="1" x14ac:dyDescent="0.15">
      <c r="A33" s="248"/>
      <c r="B33" s="244"/>
      <c r="C33" s="244"/>
      <c r="D33" s="244"/>
      <c r="E33" s="244"/>
      <c r="F33" s="244"/>
      <c r="G33" s="1151" t="s">
        <v>500</v>
      </c>
      <c r="H33" s="1152"/>
      <c r="I33" s="1152"/>
      <c r="J33" s="1153"/>
      <c r="K33" s="294" t="s">
        <v>486</v>
      </c>
      <c r="L33" s="294" t="s">
        <v>486</v>
      </c>
      <c r="M33" s="295">
        <v>1</v>
      </c>
      <c r="N33" s="296" t="s">
        <v>486</v>
      </c>
    </row>
    <row r="34" spans="1:16" ht="27" customHeight="1" x14ac:dyDescent="0.15">
      <c r="A34" s="248"/>
      <c r="B34" s="244"/>
      <c r="C34" s="244"/>
      <c r="D34" s="244"/>
      <c r="E34" s="244"/>
      <c r="F34" s="244"/>
      <c r="G34" s="1151" t="s">
        <v>501</v>
      </c>
      <c r="H34" s="1152"/>
      <c r="I34" s="1152"/>
      <c r="J34" s="1153"/>
      <c r="K34" s="294" t="s">
        <v>486</v>
      </c>
      <c r="L34" s="294" t="s">
        <v>486</v>
      </c>
      <c r="M34" s="295">
        <v>39</v>
      </c>
      <c r="N34" s="296" t="s">
        <v>486</v>
      </c>
    </row>
    <row r="35" spans="1:16" ht="27" customHeight="1" x14ac:dyDescent="0.15">
      <c r="A35" s="248"/>
      <c r="B35" s="244"/>
      <c r="C35" s="244"/>
      <c r="D35" s="244"/>
      <c r="E35" s="244"/>
      <c r="F35" s="244"/>
      <c r="G35" s="1151" t="s">
        <v>502</v>
      </c>
      <c r="H35" s="1152"/>
      <c r="I35" s="1152"/>
      <c r="J35" s="1153"/>
      <c r="K35" s="294">
        <v>626764</v>
      </c>
      <c r="L35" s="294">
        <v>11155</v>
      </c>
      <c r="M35" s="295">
        <v>9007</v>
      </c>
      <c r="N35" s="296">
        <v>23.8</v>
      </c>
    </row>
    <row r="36" spans="1:16" ht="27" customHeight="1" x14ac:dyDescent="0.15">
      <c r="A36" s="248"/>
      <c r="B36" s="244"/>
      <c r="C36" s="244"/>
      <c r="D36" s="244"/>
      <c r="E36" s="244"/>
      <c r="F36" s="244"/>
      <c r="G36" s="1151" t="s">
        <v>503</v>
      </c>
      <c r="H36" s="1152"/>
      <c r="I36" s="1152"/>
      <c r="J36" s="1153"/>
      <c r="K36" s="294">
        <v>26117</v>
      </c>
      <c r="L36" s="294">
        <v>465</v>
      </c>
      <c r="M36" s="295">
        <v>2239</v>
      </c>
      <c r="N36" s="296">
        <v>-79.2</v>
      </c>
    </row>
    <row r="37" spans="1:16" ht="13.5" customHeight="1" x14ac:dyDescent="0.15">
      <c r="A37" s="248"/>
      <c r="B37" s="244"/>
      <c r="C37" s="244"/>
      <c r="D37" s="244"/>
      <c r="E37" s="244"/>
      <c r="F37" s="244"/>
      <c r="G37" s="1151" t="s">
        <v>504</v>
      </c>
      <c r="H37" s="1152"/>
      <c r="I37" s="1152"/>
      <c r="J37" s="1153"/>
      <c r="K37" s="294">
        <v>11272</v>
      </c>
      <c r="L37" s="294">
        <v>201</v>
      </c>
      <c r="M37" s="295">
        <v>951</v>
      </c>
      <c r="N37" s="296">
        <v>-78.900000000000006</v>
      </c>
    </row>
    <row r="38" spans="1:16" ht="27" customHeight="1" x14ac:dyDescent="0.15">
      <c r="A38" s="248"/>
      <c r="B38" s="244"/>
      <c r="C38" s="244"/>
      <c r="D38" s="244"/>
      <c r="E38" s="244"/>
      <c r="F38" s="244"/>
      <c r="G38" s="1154" t="s">
        <v>505</v>
      </c>
      <c r="H38" s="1155"/>
      <c r="I38" s="1155"/>
      <c r="J38" s="1156"/>
      <c r="K38" s="297" t="s">
        <v>486</v>
      </c>
      <c r="L38" s="297" t="s">
        <v>486</v>
      </c>
      <c r="M38" s="298">
        <v>6</v>
      </c>
      <c r="N38" s="299" t="s">
        <v>486</v>
      </c>
      <c r="O38" s="293"/>
    </row>
    <row r="39" spans="1:16" x14ac:dyDescent="0.15">
      <c r="A39" s="248"/>
      <c r="B39" s="244"/>
      <c r="C39" s="244"/>
      <c r="D39" s="244"/>
      <c r="E39" s="244"/>
      <c r="F39" s="244"/>
      <c r="G39" s="1154" t="s">
        <v>506</v>
      </c>
      <c r="H39" s="1155"/>
      <c r="I39" s="1155"/>
      <c r="J39" s="1156"/>
      <c r="K39" s="300">
        <v>-129905</v>
      </c>
      <c r="L39" s="300">
        <v>-2312</v>
      </c>
      <c r="M39" s="301">
        <v>-6589</v>
      </c>
      <c r="N39" s="302">
        <v>-64.900000000000006</v>
      </c>
      <c r="O39" s="293"/>
    </row>
    <row r="40" spans="1:16" ht="27" customHeight="1" x14ac:dyDescent="0.15">
      <c r="A40" s="248"/>
      <c r="B40" s="244"/>
      <c r="C40" s="244"/>
      <c r="D40" s="244"/>
      <c r="E40" s="244"/>
      <c r="F40" s="244"/>
      <c r="G40" s="1151" t="s">
        <v>507</v>
      </c>
      <c r="H40" s="1152"/>
      <c r="I40" s="1152"/>
      <c r="J40" s="1153"/>
      <c r="K40" s="300">
        <v>-2428054</v>
      </c>
      <c r="L40" s="300">
        <v>-43215</v>
      </c>
      <c r="M40" s="301">
        <v>-27524</v>
      </c>
      <c r="N40" s="302">
        <v>57</v>
      </c>
      <c r="O40" s="293"/>
    </row>
    <row r="41" spans="1:16" x14ac:dyDescent="0.15">
      <c r="A41" s="248"/>
      <c r="B41" s="244"/>
      <c r="C41" s="244"/>
      <c r="D41" s="244"/>
      <c r="E41" s="244"/>
      <c r="F41" s="244"/>
      <c r="G41" s="1157" t="s">
        <v>277</v>
      </c>
      <c r="H41" s="1158"/>
      <c r="I41" s="1158"/>
      <c r="J41" s="1159"/>
      <c r="K41" s="294">
        <v>875817</v>
      </c>
      <c r="L41" s="300">
        <v>15588</v>
      </c>
      <c r="M41" s="301">
        <v>12127</v>
      </c>
      <c r="N41" s="302">
        <v>28.5</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44" t="s">
        <v>476</v>
      </c>
      <c r="J49" s="1146" t="s">
        <v>511</v>
      </c>
      <c r="K49" s="1147"/>
      <c r="L49" s="1147"/>
      <c r="M49" s="1147"/>
      <c r="N49" s="1148"/>
    </row>
    <row r="50" spans="1:14" x14ac:dyDescent="0.15">
      <c r="A50" s="248"/>
      <c r="B50" s="244"/>
      <c r="C50" s="244"/>
      <c r="D50" s="244"/>
      <c r="E50" s="244"/>
      <c r="F50" s="244"/>
      <c r="G50" s="312"/>
      <c r="H50" s="313"/>
      <c r="I50" s="1145"/>
      <c r="J50" s="314" t="s">
        <v>512</v>
      </c>
      <c r="K50" s="315" t="s">
        <v>513</v>
      </c>
      <c r="L50" s="316" t="s">
        <v>514</v>
      </c>
      <c r="M50" s="317" t="s">
        <v>515</v>
      </c>
      <c r="N50" s="318" t="s">
        <v>516</v>
      </c>
    </row>
    <row r="51" spans="1:14" x14ac:dyDescent="0.15">
      <c r="A51" s="248"/>
      <c r="B51" s="244"/>
      <c r="C51" s="244"/>
      <c r="D51" s="244"/>
      <c r="E51" s="244"/>
      <c r="F51" s="244"/>
      <c r="G51" s="310" t="s">
        <v>517</v>
      </c>
      <c r="H51" s="311"/>
      <c r="I51" s="319">
        <v>5785297</v>
      </c>
      <c r="J51" s="320">
        <v>97718</v>
      </c>
      <c r="K51" s="321">
        <v>104.6</v>
      </c>
      <c r="L51" s="322">
        <v>47569</v>
      </c>
      <c r="M51" s="323">
        <v>-23.1</v>
      </c>
      <c r="N51" s="324">
        <v>127.7</v>
      </c>
    </row>
    <row r="52" spans="1:14" x14ac:dyDescent="0.15">
      <c r="A52" s="248"/>
      <c r="B52" s="244"/>
      <c r="C52" s="244"/>
      <c r="D52" s="244"/>
      <c r="E52" s="244"/>
      <c r="F52" s="244"/>
      <c r="G52" s="325"/>
      <c r="H52" s="326" t="s">
        <v>518</v>
      </c>
      <c r="I52" s="327">
        <v>1630836</v>
      </c>
      <c r="J52" s="328">
        <v>27546</v>
      </c>
      <c r="K52" s="329">
        <v>-13.1</v>
      </c>
      <c r="L52" s="330">
        <v>26255</v>
      </c>
      <c r="M52" s="331">
        <v>-18.399999999999999</v>
      </c>
      <c r="N52" s="332">
        <v>5.3</v>
      </c>
    </row>
    <row r="53" spans="1:14" x14ac:dyDescent="0.15">
      <c r="A53" s="248"/>
      <c r="B53" s="244"/>
      <c r="C53" s="244"/>
      <c r="D53" s="244"/>
      <c r="E53" s="244"/>
      <c r="F53" s="244"/>
      <c r="G53" s="310" t="s">
        <v>519</v>
      </c>
      <c r="H53" s="311"/>
      <c r="I53" s="319">
        <v>1946640</v>
      </c>
      <c r="J53" s="320">
        <v>33261</v>
      </c>
      <c r="K53" s="321">
        <v>-66</v>
      </c>
      <c r="L53" s="322">
        <v>50880</v>
      </c>
      <c r="M53" s="323">
        <v>7</v>
      </c>
      <c r="N53" s="324">
        <v>-73</v>
      </c>
    </row>
    <row r="54" spans="1:14" x14ac:dyDescent="0.15">
      <c r="A54" s="248"/>
      <c r="B54" s="244"/>
      <c r="C54" s="244"/>
      <c r="D54" s="244"/>
      <c r="E54" s="244"/>
      <c r="F54" s="244"/>
      <c r="G54" s="325"/>
      <c r="H54" s="326" t="s">
        <v>518</v>
      </c>
      <c r="I54" s="327">
        <v>1106962</v>
      </c>
      <c r="J54" s="328">
        <v>18914</v>
      </c>
      <c r="K54" s="329">
        <v>-31.3</v>
      </c>
      <c r="L54" s="330">
        <v>26879</v>
      </c>
      <c r="M54" s="331">
        <v>2.4</v>
      </c>
      <c r="N54" s="332">
        <v>-33.700000000000003</v>
      </c>
    </row>
    <row r="55" spans="1:14" x14ac:dyDescent="0.15">
      <c r="A55" s="248"/>
      <c r="B55" s="244"/>
      <c r="C55" s="244"/>
      <c r="D55" s="244"/>
      <c r="E55" s="244"/>
      <c r="F55" s="244"/>
      <c r="G55" s="310" t="s">
        <v>520</v>
      </c>
      <c r="H55" s="311"/>
      <c r="I55" s="319">
        <v>2916601</v>
      </c>
      <c r="J55" s="320">
        <v>50278</v>
      </c>
      <c r="K55" s="321">
        <v>51.2</v>
      </c>
      <c r="L55" s="322">
        <v>63956</v>
      </c>
      <c r="M55" s="323">
        <v>25.7</v>
      </c>
      <c r="N55" s="324">
        <v>25.5</v>
      </c>
    </row>
    <row r="56" spans="1:14" x14ac:dyDescent="0.15">
      <c r="A56" s="248"/>
      <c r="B56" s="244"/>
      <c r="C56" s="244"/>
      <c r="D56" s="244"/>
      <c r="E56" s="244"/>
      <c r="F56" s="244"/>
      <c r="G56" s="325"/>
      <c r="H56" s="326" t="s">
        <v>518</v>
      </c>
      <c r="I56" s="327">
        <v>1301705</v>
      </c>
      <c r="J56" s="328">
        <v>22439</v>
      </c>
      <c r="K56" s="329">
        <v>18.600000000000001</v>
      </c>
      <c r="L56" s="330">
        <v>29239</v>
      </c>
      <c r="M56" s="331">
        <v>8.8000000000000007</v>
      </c>
      <c r="N56" s="332">
        <v>9.8000000000000007</v>
      </c>
    </row>
    <row r="57" spans="1:14" x14ac:dyDescent="0.15">
      <c r="A57" s="248"/>
      <c r="B57" s="244"/>
      <c r="C57" s="244"/>
      <c r="D57" s="244"/>
      <c r="E57" s="244"/>
      <c r="F57" s="244"/>
      <c r="G57" s="310" t="s">
        <v>521</v>
      </c>
      <c r="H57" s="311"/>
      <c r="I57" s="319">
        <v>3657276</v>
      </c>
      <c r="J57" s="320">
        <v>64173</v>
      </c>
      <c r="K57" s="321">
        <v>27.6</v>
      </c>
      <c r="L57" s="322">
        <v>66255</v>
      </c>
      <c r="M57" s="323">
        <v>3.6</v>
      </c>
      <c r="N57" s="324">
        <v>24</v>
      </c>
    </row>
    <row r="58" spans="1:14" x14ac:dyDescent="0.15">
      <c r="A58" s="248"/>
      <c r="B58" s="244"/>
      <c r="C58" s="244"/>
      <c r="D58" s="244"/>
      <c r="E58" s="244"/>
      <c r="F58" s="244"/>
      <c r="G58" s="325"/>
      <c r="H58" s="326" t="s">
        <v>518</v>
      </c>
      <c r="I58" s="327">
        <v>1633373</v>
      </c>
      <c r="J58" s="328">
        <v>28660</v>
      </c>
      <c r="K58" s="329">
        <v>27.7</v>
      </c>
      <c r="L58" s="330">
        <v>31822</v>
      </c>
      <c r="M58" s="331">
        <v>8.8000000000000007</v>
      </c>
      <c r="N58" s="332">
        <v>18.899999999999999</v>
      </c>
    </row>
    <row r="59" spans="1:14" x14ac:dyDescent="0.15">
      <c r="A59" s="248"/>
      <c r="B59" s="244"/>
      <c r="C59" s="244"/>
      <c r="D59" s="244"/>
      <c r="E59" s="244"/>
      <c r="F59" s="244"/>
      <c r="G59" s="310" t="s">
        <v>522</v>
      </c>
      <c r="H59" s="311"/>
      <c r="I59" s="319">
        <v>4096458</v>
      </c>
      <c r="J59" s="320">
        <v>72909</v>
      </c>
      <c r="K59" s="321">
        <v>13.6</v>
      </c>
      <c r="L59" s="322">
        <v>47278</v>
      </c>
      <c r="M59" s="323">
        <v>-28.6</v>
      </c>
      <c r="N59" s="324">
        <v>42.2</v>
      </c>
    </row>
    <row r="60" spans="1:14" x14ac:dyDescent="0.15">
      <c r="A60" s="248"/>
      <c r="B60" s="244"/>
      <c r="C60" s="244"/>
      <c r="D60" s="244"/>
      <c r="E60" s="244"/>
      <c r="F60" s="244"/>
      <c r="G60" s="325"/>
      <c r="H60" s="326" t="s">
        <v>518</v>
      </c>
      <c r="I60" s="333">
        <v>2015751</v>
      </c>
      <c r="J60" s="328">
        <v>35876</v>
      </c>
      <c r="K60" s="329">
        <v>25.2</v>
      </c>
      <c r="L60" s="330">
        <v>24096</v>
      </c>
      <c r="M60" s="331">
        <v>-24.3</v>
      </c>
      <c r="N60" s="332">
        <v>49.5</v>
      </c>
    </row>
    <row r="61" spans="1:14" x14ac:dyDescent="0.15">
      <c r="A61" s="248"/>
      <c r="B61" s="244"/>
      <c r="C61" s="244"/>
      <c r="D61" s="244"/>
      <c r="E61" s="244"/>
      <c r="F61" s="244"/>
      <c r="G61" s="310" t="s">
        <v>523</v>
      </c>
      <c r="H61" s="334"/>
      <c r="I61" s="335">
        <v>3680454</v>
      </c>
      <c r="J61" s="336">
        <v>63668</v>
      </c>
      <c r="K61" s="337">
        <v>26.2</v>
      </c>
      <c r="L61" s="338">
        <v>55188</v>
      </c>
      <c r="M61" s="339">
        <v>-3.1</v>
      </c>
      <c r="N61" s="324">
        <v>29.3</v>
      </c>
    </row>
    <row r="62" spans="1:14" x14ac:dyDescent="0.15">
      <c r="A62" s="248"/>
      <c r="B62" s="244"/>
      <c r="C62" s="244"/>
      <c r="D62" s="244"/>
      <c r="E62" s="244"/>
      <c r="F62" s="244"/>
      <c r="G62" s="325"/>
      <c r="H62" s="326" t="s">
        <v>518</v>
      </c>
      <c r="I62" s="327">
        <v>1537725</v>
      </c>
      <c r="J62" s="328">
        <v>26687</v>
      </c>
      <c r="K62" s="329">
        <v>5.4</v>
      </c>
      <c r="L62" s="330">
        <v>27658</v>
      </c>
      <c r="M62" s="331">
        <v>-4.5</v>
      </c>
      <c r="N62" s="332">
        <v>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15.37</v>
      </c>
      <c r="G47" s="12">
        <v>19.739999999999998</v>
      </c>
      <c r="H47" s="12">
        <v>28.17</v>
      </c>
      <c r="I47" s="12">
        <v>30.11</v>
      </c>
      <c r="J47" s="13">
        <v>35.049999999999997</v>
      </c>
    </row>
    <row r="48" spans="2:10" ht="57.75" customHeight="1" x14ac:dyDescent="0.15">
      <c r="B48" s="14"/>
      <c r="C48" s="1171" t="s">
        <v>4</v>
      </c>
      <c r="D48" s="1171"/>
      <c r="E48" s="1172"/>
      <c r="F48" s="15">
        <v>3.21</v>
      </c>
      <c r="G48" s="16">
        <v>3.8</v>
      </c>
      <c r="H48" s="16">
        <v>3.13</v>
      </c>
      <c r="I48" s="16">
        <v>4.92</v>
      </c>
      <c r="J48" s="17">
        <v>5.51</v>
      </c>
    </row>
    <row r="49" spans="2:10" ht="57.75" customHeight="1" thickBot="1" x14ac:dyDescent="0.2">
      <c r="B49" s="18"/>
      <c r="C49" s="1173" t="s">
        <v>5</v>
      </c>
      <c r="D49" s="1173"/>
      <c r="E49" s="1174"/>
      <c r="F49" s="19">
        <v>1.93</v>
      </c>
      <c r="G49" s="20">
        <v>4.6900000000000004</v>
      </c>
      <c r="H49" s="20">
        <v>7.43</v>
      </c>
      <c r="I49" s="20">
        <v>3.55</v>
      </c>
      <c r="J49" s="21">
        <v>6.18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2017-03-28T00:27:12Z</cp:lastPrinted>
  <dcterms:created xsi:type="dcterms:W3CDTF">2017-02-15T15:44:26Z</dcterms:created>
  <dcterms:modified xsi:type="dcterms:W3CDTF">2017-04-13T01:36:25Z</dcterms:modified>
</cp:coreProperties>
</file>