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195" windowWidth="22170" windowHeight="13275" tabRatio="6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BW35" i="9"/>
  <c r="BW36" i="9" s="1"/>
  <c r="BW37" i="9" s="1"/>
  <c r="BW38" i="9" s="1"/>
  <c r="BW39" i="9" s="1"/>
  <c r="BW40" i="9" s="1"/>
  <c r="BW41" i="9" s="1"/>
  <c r="BW42" i="9" s="1"/>
  <c r="BW43" i="9" s="1"/>
  <c r="C35" i="9"/>
  <c r="CO34" i="9"/>
  <c r="BW34" i="9"/>
  <c r="C34" i="9"/>
  <c r="U34" i="9" l="1"/>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<sst xmlns="http://schemas.openxmlformats.org/spreadsheetml/2006/main" count="1042" uniqueCount="568">
  <si>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</si>
  <si>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</si>
  <si>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</si>
  <si>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</si>
  <si>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</si>
  <si>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</si>
  <si>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</si>
  <si>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</si>
  <si>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</si>
  <si>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</si>
  <si>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</si>
  <si>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</si>
  <si>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</si>
  <si>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</si>
  <si>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</si>
  <si>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</si>
  <si>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</si>
  <si>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</si>
  <si>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</si>
  <si>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</si>
  <si>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</si>
  <si>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</si>
  <si>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</si>
  <si>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</si>
  <si>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</si>
  <si>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</si>
  <si>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</si>
  <si>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</si>
  <si>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</si>
  <si>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</si>
  <si>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</si>
  <si>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</si>
  <si>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</si>
  <si>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</si>
  <si>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</si>
  <si>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</si>
  <si>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</si>
  <si>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</si>
  <si>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</si>
  <si>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</si>
  <si>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</si>
  <si>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</si>
  <si>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</si>
  <si>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</si>
  <si>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</si>
  <si>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</si>
  <si>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</si>
  <si>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</si>
  <si>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</si>
  <si>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</si>
  <si>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</si>
  <si>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</si>
  <si>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</si>
  <si>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</si>
  <si>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</si>
  <si>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</si>
  <si>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</si>
  <si>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</si>
  <si>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</si>
  <si>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</si>
  <si>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</si>
  <si>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</si>
  <si>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</si>
  <si>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</si>
  <si>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</si>
  <si>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</si>
  <si>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</si>
  <si>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</si>
  <si>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</si>
  <si>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</si>
  <si>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</si>
  <si>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</si>
  <si>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</si>
  <si>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</si>
  <si>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</si>
  <si>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</si>
  <si>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</si>
  <si>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</si>
  <si>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</si>
  <si>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</si>
  <si>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</si>
  <si>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</si>
  <si>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能代市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</si>
  <si>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</si>
  <si>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</si>
  <si>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</si>
  <si>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</si>
  <si>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</si>
  <si>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</si>
  <si>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</si>
  <si>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</si>
  <si>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</si>
  <si>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</si>
  <si>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</si>
  <si>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</si>
  <si>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</si>
  <si>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</si>
  <si>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</si>
  <si>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</si>
  <si>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</si>
  <si>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</si>
  <si>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</si>
  <si>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</si>
  <si>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</si>
  <si>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</si>
  <si>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</si>
  <si>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</si>
  <si>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</si>
  <si>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</si>
  <si>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</si>
  <si>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</si>
  <si>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</si>
  <si>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</si>
  <si>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</si>
  <si>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</si>
  <si>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</si>
  <si>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</si>
  <si>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</si>
  <si>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</si>
  <si>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</si>
  <si>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</si>
  <si>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</si>
  <si>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</si>
  <si>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</si>
  <si>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</si>
  <si>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</si>
  <si>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</si>
  <si>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</si>
  <si>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</si>
  <si>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</si>
  <si>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</si>
  <si>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</si>
  <si>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</si>
  <si>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</si>
  <si>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</si>
  <si>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</si>
  <si>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</si>
  <si>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</si>
  <si>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</si>
  <si>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</si>
  <si>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</si>
  <si>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</si>
  <si>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</si>
  <si>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</si>
  <si>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</si>
  <si>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</si>
  <si>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</si>
  <si>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</si>
  <si>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</si>
  <si>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</si>
  <si>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</si>
  <si>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</si>
  <si>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</si>
  <si>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</si>
  <si>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</si>
  <si>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</si>
  <si>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</si>
  <si>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</si>
  <si>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</si>
  <si>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</si>
  <si>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</si>
  <si>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</si>
  <si>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</si>
  <si>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</si>
  <si>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</si>
  <si>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</si>
  <si>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</si>
  <si>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</si>
  <si>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</si>
  <si>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</si>
  <si>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</si>
  <si>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</si>
  <si>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</si>
  <si>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</si>
  <si>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</si>
  <si>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</si>
  <si>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</si>
  <si>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</si>
  <si>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</si>
  <si>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</si>
  <si>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</si>
  <si>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</si>
  <si>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</si>
  <si>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</si>
  <si>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</si>
  <si>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</si>
  <si>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</si>
  <si>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</si>
  <si>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</si>
  <si>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</si>
  <si>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</si>
  <si>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</si>
  <si>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</si>
  <si>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</si>
  <si>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</si>
  <si>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</si>
  <si>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秋田県能代市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</si>
  <si>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</si>
  <si>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</si>
  <si>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</si>
  <si>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</si>
  <si>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</si>
  <si>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</si>
  <si>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</si>
  <si>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</si>
  <si>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</si>
  <si>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</si>
  <si>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</si>
  <si>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</si>
  <si>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</si>
  <si>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</si>
  <si>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</si>
  <si>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</si>
  <si>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</si>
  <si>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</si>
  <si>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</si>
  <si>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</si>
  <si>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</si>
  <si>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</si>
  <si>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</si>
  <si>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</si>
  <si>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</si>
  <si>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</si>
  <si>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</si>
  <si>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</si>
  <si>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</si>
  <si>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</si>
  <si>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</si>
  <si>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</si>
  <si>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</si>
  <si>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</si>
  <si>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</si>
  <si>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</si>
  <si>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</si>
  <si>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</si>
  <si>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</si>
  <si>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</si>
  <si>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</si>
  <si>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</si>
  <si>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</si>
  <si>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</si>
  <si>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</si>
  <si>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</si>
  <si>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</si>
  <si>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</si>
  <si>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</si>
  <si>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</si>
  <si>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</si>
  <si>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</si>
  <si>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</si>
  <si>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</si>
  <si>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</si>
  <si>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</si>
  <si>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</si>
  <si>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</si>
  <si>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</si>
  <si>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</si>
  <si>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</si>
  <si>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</si>
  <si>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</si>
  <si>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</si>
  <si>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</si>
  <si>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</si>
  <si>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</si>
  <si>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</si>
  <si>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</si>
  <si>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</si>
  <si>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</si>
  <si>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</si>
  <si>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</si>
  <si>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</si>
  <si>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</si>
  <si>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</si>
  <si>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</si>
  <si>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</si>
  <si>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</si>
  <si>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</si>
  <si>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</si>
  <si>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</si>
  <si>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</si>
  <si>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</si>
  <si>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</si>
  <si>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</si>
  <si>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</si>
  <si>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</si>
  <si>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</si>
  <si>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</si>
  <si>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</si>
  <si>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</si>
  <si>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</si>
  <si>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</si>
  <si>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</si>
  <si>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</si>
  <si>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</si>
  <si>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</si>
  <si>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</si>
  <si>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</si>
  <si>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</si>
  <si>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</si>
  <si>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</si>
  <si>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</si>
  <si>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</si>
  <si>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</si>
  <si>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</si>
  <si>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</si>
  <si>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</si>
  <si>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</si>
  <si>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</si>
  <si>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</si>
  <si>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</si>
  <si>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</si>
  <si>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</si>
  <si>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</si>
  <si>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</si>
  <si>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</si>
  <si>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</si>
  <si>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</si>
  <si>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</si>
  <si>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</si>
  <si>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</si>
  <si>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</si>
  <si>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</si>
  <si>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</si>
  <si>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</si>
  <si>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</si>
  <si>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</si>
  <si>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</si>
  <si>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</si>
  <si>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</si>
  <si>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</si>
  <si>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</si>
  <si>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</si>
  <si>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</si>
  <si>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</si>
  <si>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</si>
  <si>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</si>
  <si>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</si>
  <si>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</si>
  <si>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</si>
  <si>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</si>
  <si>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</si>
  <si>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</si>
  <si>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</si>
  <si>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</si>
  <si>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</si>
  <si>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秋田県能代市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</si>
  <si>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</si>
  <si>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</si>
  <si>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</si>
  <si>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</si>
  <si>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</si>
  <si>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</si>
  <si>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</si>
  <si>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</si>
  <si>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</si>
  <si>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</si>
  <si>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</si>
  <si>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</si>
  <si>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</si>
  <si>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</si>
  <si>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</si>
  <si>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</si>
  <si>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</si>
  <si>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</si>
  <si>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</si>
  <si>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</si>
  <si>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</si>
  <si>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</si>
  <si>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</si>
  <si>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</si>
  <si>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</si>
  <si>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</si>
  <si>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</si>
  <si>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</si>
  <si>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</si>
  <si>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</si>
  <si>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</si>
  <si>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</si>
  <si>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</si>
  <si>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能代市国民健康保険特別会計（事業勘定）</t>
    <phoneticPr fontId="5"/>
  </si>
  <si>
    <t>能代市介護保険特別会計（保険事業勘定）</t>
    <phoneticPr fontId="5"/>
  </si>
  <si>
    <t>能代市後期高齢者医療特別会計</t>
    <phoneticPr fontId="5"/>
  </si>
  <si>
    <t>能代市介護保険特別会計（介護サービス事業勘定）</t>
    <phoneticPr fontId="5"/>
  </si>
  <si>
    <t>能代市水道事業会計</t>
    <phoneticPr fontId="5"/>
  </si>
  <si>
    <t>法適用企業</t>
    <phoneticPr fontId="5"/>
  </si>
  <si>
    <t>能代市下水道事業会計</t>
    <phoneticPr fontId="5"/>
  </si>
  <si>
    <t>能代市簡易水道事業特別会計</t>
    <phoneticPr fontId="5"/>
  </si>
  <si>
    <t>法非適用企業</t>
    <phoneticPr fontId="5"/>
  </si>
  <si>
    <t>能代市農業集落排水事業特別会計</t>
    <phoneticPr fontId="5"/>
  </si>
  <si>
    <t>能代市浄化槽整備事業特別会計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</si>
  <si>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</si>
  <si>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</si>
  <si>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</si>
  <si>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</si>
  <si>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</si>
  <si>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</si>
  <si>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</si>
  <si>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</si>
  <si>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</si>
  <si>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</si>
  <si>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</si>
  <si>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</si>
  <si>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</si>
  <si>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</si>
  <si>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</si>
  <si>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</si>
  <si>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</si>
  <si>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</si>
  <si>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</si>
  <si>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</si>
  <si>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</si>
  <si>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</si>
  <si>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</si>
  <si>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</si>
  <si>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</si>
  <si>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</si>
  <si>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</si>
  <si>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</si>
  <si>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</si>
  <si>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</si>
  <si>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</si>
  <si>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</si>
  <si>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</si>
  <si>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</si>
  <si>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</si>
  <si>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</si>
  <si>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</si>
  <si>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</si>
  <si>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</si>
  <si>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</si>
  <si>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</si>
  <si>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</si>
  <si>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</si>
  <si>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</si>
  <si>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</si>
  <si>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</si>
  <si>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</si>
  <si>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</si>
  <si>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</si>
  <si>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</si>
  <si>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</si>
  <si>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</si>
  <si>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</si>
  <si>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</si>
  <si>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</si>
  <si>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</si>
  <si>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</si>
  <si>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</si>
  <si>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</si>
  <si>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</si>
  <si>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</si>
  <si>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</si>
  <si>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</si>
  <si>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</si>
  <si>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</si>
  <si>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</si>
  <si>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</si>
  <si>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</si>
  <si>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</si>
  <si>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</si>
  <si>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</si>
  <si>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</si>
  <si>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</si>
  <si>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</si>
  <si>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</si>
  <si>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</si>
  <si>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</si>
  <si>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</si>
  <si>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</si>
  <si>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</si>
  <si>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</si>
  <si>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</si>
  <si>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</si>
  <si>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</si>
  <si>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</si>
  <si>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</si>
  <si>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</si>
  <si>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</si>
  <si>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</si>
  <si>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</si>
  <si>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</si>
  <si>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</si>
  <si>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</si>
  <si>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</si>
  <si>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</si>
  <si>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</si>
  <si>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</si>
  <si>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</si>
  <si>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</si>
  <si>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</si>
  <si>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</si>
  <si>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</si>
  <si>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</si>
  <si>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</si>
  <si>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</si>
  <si>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</si>
  <si>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</si>
  <si>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</si>
  <si>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</si>
  <si>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</si>
  <si>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</si>
  <si>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</si>
  <si>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</si>
  <si>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</si>
  <si>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</si>
  <si>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</si>
  <si>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</si>
  <si>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</si>
  <si>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</si>
  <si>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</si>
  <si>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</si>
  <si>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</si>
  <si>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</si>
  <si>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</si>
  <si>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</si>
  <si>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</si>
  <si>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</si>
  <si>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</si>
  <si>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</si>
  <si>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</si>
  <si>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</si>
  <si>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</si>
  <si>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</si>
  <si>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</si>
  <si>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</si>
  <si>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1.03</t>
  </si>
  <si>
    <t>一般会計</t>
  </si>
  <si>
    <t>能代市水道事業会計</t>
  </si>
  <si>
    <t>能代市国民健康保険特別会計（事業勘定）</t>
  </si>
  <si>
    <t>能代市下水道事業会計</t>
  </si>
  <si>
    <t>能代市介護保険特別会計（保険事業勘定）</t>
  </si>
  <si>
    <t>能代市浄化槽整備事業特別会計</t>
  </si>
  <si>
    <t>能代市農業集落排水事業特別会計</t>
  </si>
  <si>
    <t>能代市後期高齢者医療特別会計</t>
  </si>
  <si>
    <t>その他会計（赤字）</t>
  </si>
  <si>
    <t>その他会計（黒字）</t>
  </si>
  <si>
    <t>-</t>
    <phoneticPr fontId="2"/>
  </si>
  <si>
    <t>-</t>
    <phoneticPr fontId="2"/>
  </si>
  <si>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5"/>
  </si>
  <si>
    <t>能代山本広域市町村圏組合（特別養護老人ホーム運営事業特別会計）</t>
    <rPh sb="0" eb="2">
      <t>ノシロ</t>
    </rPh>
    <rPh sb="2" eb="4">
      <t>ヤマモト</t>
    </rPh>
    <rPh sb="4" eb="6">
      <t>コウイキ</t>
    </rPh>
    <rPh sb="6" eb="9">
      <t>シチョウソン</t>
    </rPh>
    <rPh sb="9" eb="10">
      <t>ケン</t>
    </rPh>
    <rPh sb="10" eb="12">
      <t>クミアイ</t>
    </rPh>
    <rPh sb="13" eb="15">
      <t>トクベツ</t>
    </rPh>
    <rPh sb="15" eb="17">
      <t>ヨウゴ</t>
    </rPh>
    <rPh sb="17" eb="19">
      <t>ロウジン</t>
    </rPh>
    <rPh sb="22" eb="24">
      <t>ウンエイ</t>
    </rPh>
    <rPh sb="24" eb="26">
      <t>ジギョウ</t>
    </rPh>
    <rPh sb="26" eb="28">
      <t>トクベツ</t>
    </rPh>
    <rPh sb="28" eb="30">
      <t>カイケイ</t>
    </rPh>
    <phoneticPr fontId="5"/>
  </si>
  <si>
    <t>能代山本広域市町村圏組合（能代山本ふるさと市町村圏基金特別会計）</t>
    <rPh sb="0" eb="2">
      <t>ノシロ</t>
    </rPh>
    <rPh sb="2" eb="4">
      <t>ヤマモト</t>
    </rPh>
    <rPh sb="4" eb="6">
      <t>コウイキ</t>
    </rPh>
    <rPh sb="6" eb="9">
      <t>シチョウソン</t>
    </rPh>
    <rPh sb="9" eb="10">
      <t>ケン</t>
    </rPh>
    <rPh sb="10" eb="12">
      <t>クミアイ</t>
    </rPh>
    <rPh sb="13" eb="15">
      <t>ノシロ</t>
    </rPh>
    <rPh sb="15" eb="17">
      <t>ヤマモト</t>
    </rPh>
    <rPh sb="21" eb="24">
      <t>シチョウソン</t>
    </rPh>
    <rPh sb="24" eb="25">
      <t>ケン</t>
    </rPh>
    <rPh sb="25" eb="27">
      <t>キキン</t>
    </rPh>
    <rPh sb="27" eb="29">
      <t>トクベツ</t>
    </rPh>
    <rPh sb="29" eb="31">
      <t>カイケイ</t>
    </rPh>
    <phoneticPr fontId="5"/>
  </si>
  <si>
    <t>能代市山本郡養護老人ホーム組合（一般会計）</t>
    <rPh sb="0" eb="3">
      <t>ノシロシ</t>
    </rPh>
    <rPh sb="3" eb="6">
      <t>ヤマモトグン</t>
    </rPh>
    <rPh sb="6" eb="8">
      <t>ヨウゴ</t>
    </rPh>
    <rPh sb="8" eb="10">
      <t>ロウジン</t>
    </rPh>
    <rPh sb="13" eb="15">
      <t>クミアイ</t>
    </rPh>
    <rPh sb="16" eb="18">
      <t>イッパン</t>
    </rPh>
    <rPh sb="18" eb="20">
      <t>カイケイ</t>
    </rPh>
    <phoneticPr fontId="5"/>
  </si>
  <si>
    <t>能代市山本郡養護老人ホーム組合（能代市山本郡養護老人ホーム組合訪問介護事業特別会計）</t>
    <rPh sb="0" eb="3">
      <t>ノシロシ</t>
    </rPh>
    <rPh sb="3" eb="6">
      <t>ヤマモトグン</t>
    </rPh>
    <rPh sb="6" eb="8">
      <t>ヨウゴ</t>
    </rPh>
    <rPh sb="8" eb="10">
      <t>ロウジン</t>
    </rPh>
    <rPh sb="13" eb="15">
      <t>クミアイ</t>
    </rPh>
    <rPh sb="31" eb="33">
      <t>ホウモン</t>
    </rPh>
    <rPh sb="33" eb="35">
      <t>カイゴ</t>
    </rPh>
    <rPh sb="35" eb="37">
      <t>ジギョウ</t>
    </rPh>
    <rPh sb="37" eb="39">
      <t>トクベツ</t>
    </rPh>
    <rPh sb="39" eb="41">
      <t>カイケイ</t>
    </rPh>
    <phoneticPr fontId="5"/>
  </si>
  <si>
    <t>北秋田市周辺衛生施設組合（一般会計）</t>
    <rPh sb="0" eb="3">
      <t>キタアキタ</t>
    </rPh>
    <rPh sb="3" eb="4">
      <t>シ</t>
    </rPh>
    <rPh sb="4" eb="6">
      <t>シュウヘン</t>
    </rPh>
    <rPh sb="6" eb="8">
      <t>エイセイ</t>
    </rPh>
    <rPh sb="8" eb="10">
      <t>シセツ</t>
    </rPh>
    <rPh sb="10" eb="12">
      <t>クミアイ</t>
    </rPh>
    <rPh sb="13" eb="15">
      <t>イッパン</t>
    </rPh>
    <rPh sb="15" eb="17">
      <t>カイケイ</t>
    </rPh>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</si>
  <si>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5"/>
  </si>
  <si>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5"/>
  </si>
  <si>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5"/>
  </si>
  <si>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5"/>
  </si>
  <si>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</si>
  <si>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能代市山本郡養護老人ホーム組合（能代市山本郡養護老人ホーム組合特定施設事業特別会計）</t>
    <rPh sb="0" eb="3">
      <t>ノシロシ</t>
    </rPh>
    <rPh sb="3" eb="6">
      <t>ヤマモトグン</t>
    </rPh>
    <rPh sb="6" eb="8">
      <t>ヨウゴ</t>
    </rPh>
    <rPh sb="8" eb="10">
      <t>ロウジン</t>
    </rPh>
    <rPh sb="13" eb="15">
      <t>クミアイ</t>
    </rPh>
    <rPh sb="31" eb="33">
      <t>トクテイ</t>
    </rPh>
    <rPh sb="33" eb="35">
      <t>シセツ</t>
    </rPh>
    <rPh sb="35" eb="37">
      <t>ジギョウ</t>
    </rPh>
    <rPh sb="37" eb="39">
      <t>トクベツ</t>
    </rPh>
    <rPh sb="39" eb="41">
      <t>カイケイ</t>
    </rPh>
    <phoneticPr fontId="5"/>
  </si>
  <si>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</si>
  <si>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</si>
  <si>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</si>
  <si>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</si>
  <si>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</si>
  <si>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</si>
  <si>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</si>
  <si>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</si>
  <si>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</si>
  <si>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</si>
  <si>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</si>
  <si>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</si>
  <si>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</si>
  <si>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</si>
  <si>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</si>
  <si>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</si>
  <si>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　将来負担比率・実質公債費比率ともに、類似団体平均値よりも低くなっており、比率も年々改善傾向にある。これは、主に過疎債など交付税措置の高い有利な地方債を活用したこと等が要因と考えられる。
　今後も有利な地方債の活用を図りながら、地方債発行抑制に継続的に取り組んでいく。また、老朽化している公共施設、インフラの維持等にかかる経費の増加が見込まれることから、両比率の動向に注視しながら公共施設等総合管理計画に基づき、適切な維持管理に努めていく。
</t>
    <rPh sb="23" eb="26">
      <t>ヘイキンチ</t>
    </rPh>
    <rPh sb="37" eb="39">
      <t>ヒリツ</t>
    </rPh>
    <rPh sb="40" eb="42">
      <t>ネンネン</t>
    </rPh>
    <rPh sb="42" eb="44">
      <t>カイゼン</t>
    </rPh>
    <rPh sb="44" eb="46">
      <t>ケイコウ</t>
    </rPh>
    <rPh sb="56" eb="58">
      <t>カソ</t>
    </rPh>
    <rPh sb="58" eb="59">
      <t>サイ</t>
    </rPh>
    <rPh sb="61" eb="64">
      <t>コウフゼイ</t>
    </rPh>
    <rPh sb="64" eb="66">
      <t>ソチ</t>
    </rPh>
    <rPh sb="67" eb="68">
      <t>タカ</t>
    </rPh>
    <rPh sb="82" eb="83">
      <t>トウ</t>
    </rPh>
    <rPh sb="177" eb="178">
      <t>リョウ</t>
    </rPh>
    <rPh sb="178" eb="180">
      <t>ヒリツ</t>
    </rPh>
    <rPh sb="181" eb="183">
      <t>ドウコウ</t>
    </rPh>
    <rPh sb="184" eb="186">
      <t>チュウシ</t>
    </rPh>
    <phoneticPr fontId="5"/>
  </si>
  <si>
    <t>　有形固定資産減価償却率は、類似団体平均値と比較して高くなっている。これは、旧市民体育館や休校した学校校舎など耐用年数を経過した施設を多く保有していることが要因と考えられる。
　将来負担比率は類似団体平均値と比較して低くなっている。これは、主に過疎債など交付税措置の高い有利な地方債を活用したこと等が要因と考えられる。
　今後、老朽化している公共施設への対策やインフラの維持等に取り組んでいくことで有形固定資産減価償却率は改善していくと考えているが、その経費も増加する見込みであるため、財政負担の軽減や地方債発行額の抑制を図りつつ、公共施設等総合管理計画に基づき、計画的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</si>
</sst>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33261</c:v>
                </c:pt>
                <c:pt idx="1">
                  <c:v>50278</c:v>
                </c:pt>
                <c:pt idx="2">
                  <c:v>64173</c:v>
                </c:pt>
                <c:pt idx="3">
                  <c:v>72909</c:v>
                </c:pt>
                <c:pt idx="4">
                  <c:v>95194</c:v>
                </c:pt>
              </c:numCache>
            </c:numRef>
          </c:val>
          <c:smooth val="0"/>
        </c:ser>
        <c:dLbls>
          <c:showLegendKey val="0"/>
          <c:showVal val="0"/>
          <c:showCatName val="0"/>
          <c:showSerName val="0"/>
          <c:showPercent val="0"/>
          <c:showBubbleSize val="0"/>
        </c:dLbls>
        <c:marker val="1"/>
        <c:smooth val="0"/>
        <c:axId val="75802496"/>
        <c:axId val="75804672"/>
      </c:lineChart>
      <c:catAx>
        <c:axId val="758024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804672"/>
        <c:crosses val="autoZero"/>
        <c:auto val="1"/>
        <c:lblAlgn val="ctr"/>
        <c:lblOffset val="100"/>
        <c:tickLblSkip val="1"/>
        <c:tickMarkSkip val="1"/>
        <c:noMultiLvlLbl val="0"/>
      </c:catAx>
      <c:valAx>
        <c:axId val="758046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802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3.8</c:v>
                </c:pt>
                <c:pt idx="1">
                  <c:v>3.13</c:v>
                </c:pt>
                <c:pt idx="2">
                  <c:v>4.92</c:v>
                </c:pt>
                <c:pt idx="3">
                  <c:v>5.51</c:v>
                </c:pt>
                <c:pt idx="4">
                  <c:v>4.17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19.739999999999998</c:v>
                </c:pt>
                <c:pt idx="1">
                  <c:v>28.17</c:v>
                </c:pt>
                <c:pt idx="2">
                  <c:v>30.11</c:v>
                </c:pt>
                <c:pt idx="3">
                  <c:v>35.049999999999997</c:v>
                </c:pt>
                <c:pt idx="4">
                  <c:v>36.14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9601664"/>
        <c:axId val="59603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4.6900000000000004</c:v>
                </c:pt>
                <c:pt idx="1">
                  <c:v>7.43</c:v>
                </c:pt>
                <c:pt idx="2">
                  <c:v>3.55</c:v>
                </c:pt>
                <c:pt idx="3">
                  <c:v>6.18</c:v>
                </c:pt>
                <c:pt idx="4">
                  <c:v>-1.03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9601664"/>
        <c:axId val="59603584"/>
      </c:lineChart>
      <c:catAx>
        <c:axId val="5960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603584"/>
        <c:crosses val="autoZero"/>
        <c:auto val="1"/>
        <c:lblAlgn val="ctr"/>
        <c:lblOffset val="100"/>
        <c:tickLblSkip val="1"/>
        <c:tickMarkSkip val="1"/>
        <c:noMultiLvlLbl val="0"/>
      </c:catAx>
      <c:valAx>
        <c:axId val="59603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60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能代市後期高齢者医療特別会計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能代市農業集落排水事業特別会計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能代市浄化槽整備事業特別会計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能代市介護保険特別会計（保険事業勘定）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0.28000000000000003</c:v>
                </c:pt>
                <c:pt idx="2">
                  <c:v>#N/A</c:v>
                </c:pt>
                <c:pt idx="3">
                  <c:v>0.79</c:v>
                </c:pt>
                <c:pt idx="4">
                  <c:v>#N/A</c:v>
                </c:pt>
                <c:pt idx="5">
                  <c:v>0.42</c:v>
                </c:pt>
                <c:pt idx="6">
                  <c:v>#N/A</c:v>
                </c:pt>
                <c:pt idx="7">
                  <c:v>0.49</c:v>
                </c:pt>
                <c:pt idx="8">
                  <c:v>#N/A</c:v>
                </c:pt>
                <c:pt idx="9">
                  <c:v>0.74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能代市下水道事業会計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1.79</c:v>
                </c:pt>
                <c:pt idx="2">
                  <c:v>#N/A</c:v>
                </c:pt>
                <c:pt idx="3">
                  <c:v>0.76</c:v>
                </c:pt>
                <c:pt idx="4">
                  <c:v>#N/A</c:v>
                </c:pt>
                <c:pt idx="5">
                  <c:v>0.72</c:v>
                </c:pt>
                <c:pt idx="6">
                  <c:v>#N/A</c:v>
                </c:pt>
                <c:pt idx="7">
                  <c:v>1.29</c:v>
                </c:pt>
                <c:pt idx="8">
                  <c:v>#N/A</c:v>
                </c:pt>
                <c:pt idx="9">
                  <c:v>1.5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能代市国民健康保険特別会計（事業勘定）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2.4500000000000002</c:v>
                </c:pt>
                <c:pt idx="2">
                  <c:v>#N/A</c:v>
                </c:pt>
                <c:pt idx="3">
                  <c:v>2.57</c:v>
                </c:pt>
                <c:pt idx="4">
                  <c:v>#N/A</c:v>
                </c:pt>
                <c:pt idx="5">
                  <c:v>2.81</c:v>
                </c:pt>
                <c:pt idx="6">
                  <c:v>#N/A</c:v>
                </c:pt>
                <c:pt idx="7">
                  <c:v>2.74</c:v>
                </c:pt>
                <c:pt idx="8">
                  <c:v>#N/A</c:v>
                </c:pt>
                <c:pt idx="9">
                  <c:v>2.4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能代市水道事業会計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1.61</c:v>
                </c:pt>
                <c:pt idx="2">
                  <c:v>#N/A</c:v>
                </c:pt>
                <c:pt idx="3">
                  <c:v>1.99</c:v>
                </c:pt>
                <c:pt idx="4">
                  <c:v>#N/A</c:v>
                </c:pt>
                <c:pt idx="5">
                  <c:v>2.33</c:v>
                </c:pt>
                <c:pt idx="6">
                  <c:v>#N/A</c:v>
                </c:pt>
                <c:pt idx="7">
                  <c:v>2.7</c:v>
                </c:pt>
                <c:pt idx="8">
                  <c:v>#N/A</c:v>
                </c:pt>
                <c:pt idx="9">
                  <c:v>3.04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3.79</c:v>
                </c:pt>
                <c:pt idx="2">
                  <c:v>#N/A</c:v>
                </c:pt>
                <c:pt idx="3">
                  <c:v>3.12</c:v>
                </c:pt>
                <c:pt idx="4">
                  <c:v>#N/A</c:v>
                </c:pt>
                <c:pt idx="5">
                  <c:v>4.92</c:v>
                </c:pt>
                <c:pt idx="6">
                  <c:v>#N/A</c:v>
                </c:pt>
                <c:pt idx="7">
                  <c:v>5.5</c:v>
                </c:pt>
                <c:pt idx="8">
                  <c:v>#N/A</c:v>
                </c:pt>
                <c:pt idx="9">
                  <c:v>4.16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7876224"/>
        <c:axId val="97886208"/>
      </c:barChart>
      <c:catAx>
        <c:axId val="9787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886208"/>
        <c:crosses val="autoZero"/>
        <c:auto val="1"/>
        <c:lblAlgn val="ctr"/>
        <c:lblOffset val="100"/>
        <c:tickLblSkip val="1"/>
        <c:tickMarkSkip val="1"/>
        <c:noMultiLvlLbl val="0"/>
      </c:catAx>
      <c:valAx>
        <c:axId val="97886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876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2280</c:v>
                </c:pt>
                <c:pt idx="5">
                  <c:v>2429</c:v>
                </c:pt>
                <c:pt idx="8">
                  <c:v>2507</c:v>
                </c:pt>
                <c:pt idx="11">
                  <c:v>2557</c:v>
                </c:pt>
                <c:pt idx="14">
                  <c:v>2602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34</c:v>
                </c:pt>
                <c:pt idx="3">
                  <c:v>26</c:v>
                </c:pt>
                <c:pt idx="6">
                  <c:v>21</c:v>
                </c:pt>
                <c:pt idx="9">
                  <c:v>11</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199</c:v>
                </c:pt>
                <c:pt idx="3">
                  <c:v>82</c:v>
                </c:pt>
                <c:pt idx="6">
                  <c:v>28</c:v>
                </c:pt>
                <c:pt idx="9">
                  <c:v>26</c:v>
                </c:pt>
                <c:pt idx="12">
                  <c:v>24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596</c:v>
                </c:pt>
                <c:pt idx="3">
                  <c:v>544</c:v>
                </c:pt>
                <c:pt idx="6">
                  <c:v>545</c:v>
                </c:pt>
                <c:pt idx="9">
                  <c:v>627</c:v>
                </c:pt>
                <c:pt idx="12">
                  <c:v>580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2718</c:v>
                </c:pt>
                <c:pt idx="3">
                  <c:v>2791</c:v>
                </c:pt>
                <c:pt idx="6">
                  <c:v>2752</c:v>
                </c:pt>
                <c:pt idx="9">
                  <c:v>2770</c:v>
                </c:pt>
                <c:pt idx="12">
                  <c:v>2796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5884032"/>
        <c:axId val="75885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1267</c:v>
                </c:pt>
                <c:pt idx="2">
                  <c:v>#N/A</c:v>
                </c:pt>
                <c:pt idx="3">
                  <c:v>#N/A</c:v>
                </c:pt>
                <c:pt idx="4">
                  <c:v>1014</c:v>
                </c:pt>
                <c:pt idx="5">
                  <c:v>#N/A</c:v>
                </c:pt>
                <c:pt idx="6">
                  <c:v>#N/A</c:v>
                </c:pt>
                <c:pt idx="7">
                  <c:v>839</c:v>
                </c:pt>
                <c:pt idx="8">
                  <c:v>#N/A</c:v>
                </c:pt>
                <c:pt idx="9">
                  <c:v>#N/A</c:v>
                </c:pt>
                <c:pt idx="10">
                  <c:v>877</c:v>
                </c:pt>
                <c:pt idx="11">
                  <c:v>#N/A</c:v>
                </c:pt>
                <c:pt idx="12">
                  <c:v>#N/A</c:v>
                </c:pt>
                <c:pt idx="13">
                  <c:v>798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5884032"/>
        <c:axId val="75885952"/>
      </c:lineChart>
      <c:catAx>
        <c:axId val="7588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5885952"/>
        <c:crosses val="autoZero"/>
        <c:auto val="1"/>
        <c:lblAlgn val="ctr"/>
        <c:lblOffset val="100"/>
        <c:tickLblSkip val="1"/>
        <c:tickMarkSkip val="1"/>
        <c:noMultiLvlLbl val="0"/>
      </c:catAx>
      <c:valAx>
        <c:axId val="7588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88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25505</c:v>
                </c:pt>
                <c:pt idx="5">
                  <c:v>25876</c:v>
                </c:pt>
                <c:pt idx="8">
                  <c:v>26520</c:v>
                </c:pt>
                <c:pt idx="11">
                  <c:v>27901</c:v>
                </c:pt>
                <c:pt idx="14">
                  <c:v>29896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1966</c:v>
                </c:pt>
                <c:pt idx="5">
                  <c:v>2002</c:v>
                </c:pt>
                <c:pt idx="8">
                  <c:v>2372</c:v>
                </c:pt>
                <c:pt idx="11">
                  <c:v>2319</c:v>
                </c:pt>
                <c:pt idx="14">
                  <c:v>2345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7597</c:v>
                </c:pt>
                <c:pt idx="5">
                  <c:v>8813</c:v>
                </c:pt>
                <c:pt idx="8">
                  <c:v>9191</c:v>
                </c:pt>
                <c:pt idx="11">
                  <c:v>9808</c:v>
                </c:pt>
                <c:pt idx="14">
                  <c:v>9670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4098</c:v>
                </c:pt>
                <c:pt idx="3">
                  <c:v>3867</c:v>
                </c:pt>
                <c:pt idx="6">
                  <c:v>3345</c:v>
                </c:pt>
                <c:pt idx="9">
                  <c:v>2975</c:v>
                </c:pt>
                <c:pt idx="12">
                  <c:v>2764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194</c:v>
                </c:pt>
                <c:pt idx="3">
                  <c:v>134</c:v>
                </c:pt>
                <c:pt idx="6">
                  <c:v>106</c:v>
                </c:pt>
                <c:pt idx="9">
                  <c:v>79</c:v>
                </c:pt>
                <c:pt idx="12">
                  <c:v>55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8816</c:v>
                </c:pt>
                <c:pt idx="3">
                  <c:v>9256</c:v>
                </c:pt>
                <c:pt idx="6">
                  <c:v>10004</c:v>
                </c:pt>
                <c:pt idx="9">
                  <c:v>10251</c:v>
                </c:pt>
                <c:pt idx="12">
                  <c:v>10404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57</c:v>
                </c:pt>
                <c:pt idx="3">
                  <c:v>31</c:v>
                </c:pt>
                <c:pt idx="6">
                  <c:v>11</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27814</c:v>
                </c:pt>
                <c:pt idx="3">
                  <c:v>27865</c:v>
                </c:pt>
                <c:pt idx="6">
                  <c:v>28829</c:v>
                </c:pt>
                <c:pt idx="9">
                  <c:v>30186</c:v>
                </c:pt>
                <c:pt idx="12">
                  <c:v>32269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7269632"/>
        <c:axId val="97284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5910</c:v>
                </c:pt>
                <c:pt idx="2">
                  <c:v>#N/A</c:v>
                </c:pt>
                <c:pt idx="3">
                  <c:v>#N/A</c:v>
                </c:pt>
                <c:pt idx="4">
                  <c:v>4464</c:v>
                </c:pt>
                <c:pt idx="5">
                  <c:v>#N/A</c:v>
                </c:pt>
                <c:pt idx="6">
                  <c:v>#N/A</c:v>
                </c:pt>
                <c:pt idx="7">
                  <c:v>4212</c:v>
                </c:pt>
                <c:pt idx="8">
                  <c:v>#N/A</c:v>
                </c:pt>
                <c:pt idx="9">
                  <c:v>#N/A</c:v>
                </c:pt>
                <c:pt idx="10">
                  <c:v>3463</c:v>
                </c:pt>
                <c:pt idx="11">
                  <c:v>#N/A</c:v>
                </c:pt>
                <c:pt idx="12">
                  <c:v>#N/A</c:v>
                </c:pt>
                <c:pt idx="13">
                  <c:v>3581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7269632"/>
        <c:axId val="97284096"/>
      </c:lineChart>
      <c:catAx>
        <c:axId val="9726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284096"/>
        <c:crosses val="autoZero"/>
        <c:auto val="1"/>
        <c:lblAlgn val="ctr"/>
        <c:lblOffset val="100"/>
        <c:tickLblSkip val="1"/>
        <c:tickMarkSkip val="1"/>
        <c:noMultiLvlLbl val="0"/>
      </c:catAx>
      <c:valAx>
        <c:axId val="97284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26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58.7</c:v>
                </c:pt>
              </c:numCache>
            </c:numRef>
          </c:xVal>
          <c:yVal>
            <c:numRef>
              <c:f>公会計指標分析・財政指標組合せ分析表!$K$51:$O$51</c:f>
              <c:numCache>
                <c:formatCode>#,##0.0;"▲ "#,##0.0</c:formatCode>
                <c:ptCount val="5"/>
                <c:pt idx="3">
                  <c:v>25.6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numCache>
            </c:numRef>
          </c:xVal>
          <c:yVal>
            <c:numRef>
              <c:f>公会計指標分析・財政指標組合せ分析表!$K$55:$O$55</c:f>
              <c:numCache>
                <c:formatCode>#,##0.0;"▲ "#,##0.0</c:formatCode>
                <c:ptCount val="5"/>
                <c:pt idx="3">
                  <c:v>33.6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8549248"/>
        <c:axId val="108551168"/>
      </c:scatterChart>
      <c:valAx>
        <c:axId val="108549248"/>
        <c:scaling>
          <c:orientation val="minMax"/>
          <c:max val="58.9"/>
          <c:min val="56.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551168"/>
        <c:crosses val="autoZero"/>
        <c:crossBetween val="midCat"/>
      </c:valAx>
      <c:valAx>
        <c:axId val="108551168"/>
        <c:scaling>
          <c:orientation val="minMax"/>
          <c:max val="35"/>
          <c:min val="2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549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10.5</c:v>
                </c:pt>
                <c:pt idx="1">
                  <c:v>9.1999999999999993</c:v>
                </c:pt>
                <c:pt idx="2">
                  <c:v>7.7</c:v>
                </c:pt>
                <c:pt idx="3">
                  <c:v>6.8</c:v>
                </c:pt>
                <c:pt idx="4">
                  <c:v>6.3</c:v>
                </c:pt>
              </c:numCache>
            </c:numRef>
          </c:xVal>
          <c:yVal>
            <c:numRef>
              <c:f>公会計指標分析・財政指標組合せ分析表!$K$73:$O$73</c:f>
              <c:numCache>
                <c:formatCode>#,##0.0;"▲ "#,##0.0</c:formatCode>
                <c:ptCount val="5"/>
                <c:pt idx="0">
                  <c:v>43</c:v>
                </c:pt>
                <c:pt idx="1">
                  <c:v>33.299999999999997</c:v>
                </c:pt>
                <c:pt idx="2">
                  <c:v>31.9</c:v>
                </c:pt>
                <c:pt idx="3">
                  <c:v>25.6</c:v>
                </c:pt>
                <c:pt idx="4">
                  <c:v>27.2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8.1999999999999993</c:v>
                </c:pt>
              </c:numCache>
            </c:numRef>
          </c:xVal>
          <c:yVal>
            <c:numRef>
              <c:f>公会計指標分析・財政指標組合せ分析表!$K$77:$O$77</c:f>
              <c:numCache>
                <c:formatCode>#,##0.0;"▲ "#,##0.0</c:formatCode>
                <c:ptCount val="5"/>
                <c:pt idx="0">
                  <c:v>58.2</c:v>
                </c:pt>
                <c:pt idx="1">
                  <c:v>50.3</c:v>
                </c:pt>
                <c:pt idx="2">
                  <c:v>45.9</c:v>
                </c:pt>
                <c:pt idx="3">
                  <c:v>33.6</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8295296"/>
        <c:axId val="108297216"/>
      </c:scatterChart>
      <c:valAx>
        <c:axId val="108295296"/>
        <c:scaling>
          <c:orientation val="minMax"/>
          <c:max val="10.9"/>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297216"/>
        <c:crosses val="autoZero"/>
        <c:crossBetween val="midCat"/>
      </c:valAx>
      <c:valAx>
        <c:axId val="108297216"/>
        <c:scaling>
          <c:orientation val="minMax"/>
          <c:max val="64"/>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2952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平成２８年度における実質公債費比率の分子については、広域市町村圏組合が実施したごみ処理施設の整備にかかる負担金の増などにより元利償還金及び算入公債費等が増加し、下水道事業など公営企業債の元利償還金に対する繰入金が減少している。</a:t>
          </a:r>
        </a:p>
        <a:p>
          <a:r>
            <a:rPr kumimoji="1" lang="ja-JP" altLang="en-US" sz="1100">
              <a:solidFill>
                <a:schemeClr val="dk1"/>
              </a:solidFill>
              <a:effectLst/>
              <a:latin typeface="+mn-lt"/>
              <a:ea typeface="+mn-ea"/>
              <a:cs typeface="+mn-cs"/>
            </a:rPr>
            <a:t>今後、庁舎整備事業費等に係る元金償還の開始等比率悪化要因が見込まれるものの、合併特例事業債や過疎対策事業債など交付税措置面で有利な地方債を多く活用しているので、急激な悪化はないと見込んでいる。</a:t>
          </a:r>
        </a:p>
        <a:p>
          <a:r>
            <a:rPr kumimoji="1" lang="ja-JP" altLang="en-US" sz="1100">
              <a:solidFill>
                <a:schemeClr val="dk1"/>
              </a:solidFill>
              <a:effectLst/>
              <a:latin typeface="+mn-lt"/>
              <a:ea typeface="+mn-ea"/>
              <a:cs typeface="+mn-cs"/>
            </a:rPr>
            <a:t>一方、老朽化している公共施設・インフラの維持・更新等にかかる経費の増が見込まれるため、公共施設等総合管理計画に基づき、財政負担の軽減・平準化を図り、地方債発行の抑制に継続的に取り組んで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将来負担比率が増加した主な要因は、庁舎整備事業による地方債の現在高及び下水道事業など公営企業債等繰入見込額の増加と、充当可能財源である基金残高の減少等によるものである。</a:t>
          </a:r>
        </a:p>
        <a:p>
          <a:r>
            <a:rPr kumimoji="1" lang="ja-JP" altLang="en-US" sz="1100">
              <a:solidFill>
                <a:schemeClr val="dk1"/>
              </a:solidFill>
              <a:effectLst/>
              <a:latin typeface="+mn-lt"/>
              <a:ea typeface="+mn-ea"/>
              <a:cs typeface="+mn-cs"/>
            </a:rPr>
            <a:t>今後、道の駅ふたつい整備事業等大型事業による地方債残高の増加や下水道事業など公営企業債等繰入見込額の増加等比率悪化の要因も見込まれることに加え、財政調整基金の減額も見込まれているため将来負担比率は増加していくことが予想される。</a:t>
          </a:r>
        </a:p>
        <a:p>
          <a:r>
            <a:rPr kumimoji="1" lang="ja-JP" altLang="en-US" sz="1100">
              <a:solidFill>
                <a:schemeClr val="dk1"/>
              </a:solidFill>
              <a:effectLst/>
              <a:latin typeface="+mn-lt"/>
              <a:ea typeface="+mn-ea"/>
              <a:cs typeface="+mn-cs"/>
            </a:rPr>
            <a:t>このため、能代市総合計画に基づき事業を取捨選択し、将来世代に過度の負担を先送りすることないよう適正な地方債発行に努めていく。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秋田県能代市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55,248
55,056
426.95
29,868,645
29,129,113
650,596
15,616,648
32,269,391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27.2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有形固定資産減価償却率は類似団体平均値と比較して、高くなっている。これは、旧市民体育館や休校した学校校舎など耐用年数を経過した施設を多く保有していることが要因と考えられる。</a:t>
          </a:r>
          <a:endParaRPr lang="ja-JP" altLang="ja-JP">
            <a:effectLst/>
          </a:endParaRPr>
        </a:p>
        <a:p>
          <a:r>
            <a:rPr kumimoji="1" lang="ja-JP" altLang="ja-JP" sz="1100">
              <a:solidFill>
                <a:schemeClr val="dk1"/>
              </a:solidFill>
              <a:effectLst/>
              <a:latin typeface="+mn-lt"/>
              <a:ea typeface="+mn-ea"/>
              <a:cs typeface="+mn-cs"/>
            </a:rPr>
            <a:t>　全国平均及び秋田県の平均値との比較では大きな差は無いものの、今後は、公共施設等総合管理計画に基づき、計画的に老朽化対策に取り組んでいく。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484555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57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462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484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1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1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150876</xdr:rowOff>
    </xdr:from>
    <xdr:to>
      <xdr:col>3</xdr:col>
      <xdr:colOff>511175</xdr:colOff>
      <xdr:row>30</xdr:row>
      <xdr:rowOff>81026</xdr:rowOff>
    </xdr:to>
    <xdr:sp macro="" textlink="">
      <xdr:nvSpPr>
        <xdr:cNvPr id="69" name="フローチャート : 判断 68"/>
        <xdr:cNvSpPr/>
      </xdr:nvSpPr>
      <xdr:spPr>
        <a:xfrm>
          <a:off x="4000500" y="512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68834</xdr:rowOff>
    </xdr:from>
    <xdr:to>
      <xdr:col>3</xdr:col>
      <xdr:colOff>511175</xdr:colOff>
      <xdr:row>29</xdr:row>
      <xdr:rowOff>170434</xdr:rowOff>
    </xdr:to>
    <xdr:sp macro="" textlink="">
      <xdr:nvSpPr>
        <xdr:cNvPr id="75" name="円/楕円 74"/>
        <xdr:cNvSpPr/>
      </xdr:nvSpPr>
      <xdr:spPr>
        <a:xfrm>
          <a:off x="4000500" y="50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72153</xdr:rowOff>
    </xdr:from>
    <xdr:ext cx="405111" cy="259045"/>
    <xdr:sp macro="" textlink="">
      <xdr:nvSpPr>
        <xdr:cNvPr id="76" name="n_1aveValue有形固定資産減価償却率"/>
        <xdr:cNvSpPr txBox="1"/>
      </xdr:nvSpPr>
      <xdr:spPr>
        <a:xfrm>
          <a:off x="3836043" y="521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15511</xdr:rowOff>
    </xdr:from>
    <xdr:ext cx="405111" cy="259045"/>
    <xdr:sp macro="" textlink="">
      <xdr:nvSpPr>
        <xdr:cNvPr id="77" name="n_1mainValue有形固定資産減価償却率"/>
        <xdr:cNvSpPr txBox="1"/>
      </xdr:nvSpPr>
      <xdr:spPr>
        <a:xfrm>
          <a:off x="3836043" y="481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秋田県能代市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55,248
55,056
426.95
29,868,645
29,129,113
650,596
15,616,648
32,269,391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71120</xdr:rowOff>
    </xdr:from>
    <xdr:to>
      <xdr:col>5</xdr:col>
      <xdr:colOff>409575</xdr:colOff>
      <xdr:row>35</xdr:row>
      <xdr:rowOff>1270</xdr:rowOff>
    </xdr:to>
    <xdr:sp macro="" textlink="">
      <xdr:nvSpPr>
        <xdr:cNvPr id="68" name="フローチャート : 判断 67"/>
        <xdr:cNvSpPr/>
      </xdr:nvSpPr>
      <xdr:spPr>
        <a:xfrm>
          <a:off x="37465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171133</xdr:rowOff>
    </xdr:from>
    <xdr:to>
      <xdr:col>5</xdr:col>
      <xdr:colOff>409575</xdr:colOff>
      <xdr:row>35</xdr:row>
      <xdr:rowOff>101283</xdr:rowOff>
    </xdr:to>
    <xdr:sp macro="" textlink="">
      <xdr:nvSpPr>
        <xdr:cNvPr id="74" name="円/楕円 73"/>
        <xdr:cNvSpPr/>
      </xdr:nvSpPr>
      <xdr:spPr>
        <a:xfrm>
          <a:off x="3746500" y="600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17797</xdr:rowOff>
    </xdr:from>
    <xdr:ext cx="405111" cy="259045"/>
    <xdr:sp macro="" textlink="">
      <xdr:nvSpPr>
        <xdr:cNvPr id="75" name="n_1aveValue【道路】&#10;有形固定資産減価償却率"/>
        <xdr:cNvSpPr txBox="1"/>
      </xdr:nvSpPr>
      <xdr:spPr>
        <a:xfrm>
          <a:off x="3582043"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92410</xdr:rowOff>
    </xdr:from>
    <xdr:ext cx="405111" cy="259045"/>
    <xdr:sp macro="" textlink="">
      <xdr:nvSpPr>
        <xdr:cNvPr id="76" name="n_1mainValue【道路】&#10;有形固定資産減価償却率"/>
        <xdr:cNvSpPr txBox="1"/>
      </xdr:nvSpPr>
      <xdr:spPr>
        <a:xfrm>
          <a:off x="3582043" y="609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8" name="直線コネクタ 97"/>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9"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0" name="直線コネクタ 99"/>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1"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2" name="直線コネクタ 101"/>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3"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4" name="フローチャート : 判断 103"/>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105" name="フローチャート : 判断 104"/>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24257</xdr:rowOff>
    </xdr:from>
    <xdr:to>
      <xdr:col>14</xdr:col>
      <xdr:colOff>79375</xdr:colOff>
      <xdr:row>37</xdr:row>
      <xdr:rowOff>125857</xdr:rowOff>
    </xdr:to>
    <xdr:sp macro="" textlink="">
      <xdr:nvSpPr>
        <xdr:cNvPr id="111" name="円/楕円 110"/>
        <xdr:cNvSpPr/>
      </xdr:nvSpPr>
      <xdr:spPr>
        <a:xfrm>
          <a:off x="9588500" y="636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28470</xdr:rowOff>
    </xdr:from>
    <xdr:ext cx="469744" cy="259045"/>
    <xdr:sp macro="" textlink="">
      <xdr:nvSpPr>
        <xdr:cNvPr id="112" name="n_1aveValue【道路】&#10;一人当たり延長"/>
        <xdr:cNvSpPr txBox="1"/>
      </xdr:nvSpPr>
      <xdr:spPr>
        <a:xfrm>
          <a:off x="9391727" y="68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142384</xdr:rowOff>
    </xdr:from>
    <xdr:ext cx="534377" cy="259045"/>
    <xdr:sp macro="" textlink="">
      <xdr:nvSpPr>
        <xdr:cNvPr id="113" name="n_1mainValue【道路】&#10;一人当たり延長"/>
        <xdr:cNvSpPr txBox="1"/>
      </xdr:nvSpPr>
      <xdr:spPr>
        <a:xfrm>
          <a:off x="9359410" y="614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2" name="テキスト ボックス 13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75438</xdr:rowOff>
    </xdr:from>
    <xdr:to>
      <xdr:col>6</xdr:col>
      <xdr:colOff>510540</xdr:colOff>
      <xdr:row>63</xdr:row>
      <xdr:rowOff>2286</xdr:rowOff>
    </xdr:to>
    <xdr:cxnSp macro="">
      <xdr:nvCxnSpPr>
        <xdr:cNvPr id="136" name="直線コネクタ 135"/>
        <xdr:cNvCxnSpPr/>
      </xdr:nvCxnSpPr>
      <xdr:spPr>
        <a:xfrm flipV="1">
          <a:off x="4634865" y="9676638"/>
          <a:ext cx="0" cy="1126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6113</xdr:rowOff>
    </xdr:from>
    <xdr:ext cx="405111" cy="259045"/>
    <xdr:sp macro="" textlink="">
      <xdr:nvSpPr>
        <xdr:cNvPr id="137" name="【橋りょう・トンネル】&#10;有形固定資産減価償却率最小値テキスト"/>
        <xdr:cNvSpPr txBox="1"/>
      </xdr:nvSpPr>
      <xdr:spPr>
        <a:xfrm>
          <a:off x="47244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2286</xdr:rowOff>
    </xdr:from>
    <xdr:to>
      <xdr:col>6</xdr:col>
      <xdr:colOff>600075</xdr:colOff>
      <xdr:row>63</xdr:row>
      <xdr:rowOff>2286</xdr:rowOff>
    </xdr:to>
    <xdr:cxnSp macro="">
      <xdr:nvCxnSpPr>
        <xdr:cNvPr id="138" name="直線コネクタ 137"/>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22115</xdr:rowOff>
    </xdr:from>
    <xdr:ext cx="405111" cy="259045"/>
    <xdr:sp macro="" textlink="">
      <xdr:nvSpPr>
        <xdr:cNvPr id="139" name="【橋りょう・トンネル】&#10;有形固定資産減価償却率最大値テキスト"/>
        <xdr:cNvSpPr txBox="1"/>
      </xdr:nvSpPr>
      <xdr:spPr>
        <a:xfrm>
          <a:off x="4724400" y="945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56</xdr:row>
      <xdr:rowOff>75438</xdr:rowOff>
    </xdr:from>
    <xdr:to>
      <xdr:col>6</xdr:col>
      <xdr:colOff>600075</xdr:colOff>
      <xdr:row>56</xdr:row>
      <xdr:rowOff>75438</xdr:rowOff>
    </xdr:to>
    <xdr:cxnSp macro="">
      <xdr:nvCxnSpPr>
        <xdr:cNvPr id="140" name="直線コネクタ 139"/>
        <xdr:cNvCxnSpPr/>
      </xdr:nvCxnSpPr>
      <xdr:spPr>
        <a:xfrm>
          <a:off x="4546600" y="967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62501</xdr:rowOff>
    </xdr:from>
    <xdr:ext cx="405111" cy="259045"/>
    <xdr:sp macro="" textlink="">
      <xdr:nvSpPr>
        <xdr:cNvPr id="141" name="【橋りょう・トンネル】&#10;有形固定資産減価償却率平均値テキスト"/>
        <xdr:cNvSpPr txBox="1"/>
      </xdr:nvSpPr>
      <xdr:spPr>
        <a:xfrm>
          <a:off x="4724400" y="10520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84074</xdr:rowOff>
    </xdr:from>
    <xdr:to>
      <xdr:col>6</xdr:col>
      <xdr:colOff>561975</xdr:colOff>
      <xdr:row>62</xdr:row>
      <xdr:rowOff>14224</xdr:rowOff>
    </xdr:to>
    <xdr:sp macro="" textlink="">
      <xdr:nvSpPr>
        <xdr:cNvPr id="142" name="フローチャート : 判断 141"/>
        <xdr:cNvSpPr/>
      </xdr:nvSpPr>
      <xdr:spPr>
        <a:xfrm>
          <a:off x="45847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54356</xdr:rowOff>
    </xdr:from>
    <xdr:to>
      <xdr:col>5</xdr:col>
      <xdr:colOff>409575</xdr:colOff>
      <xdr:row>62</xdr:row>
      <xdr:rowOff>155956</xdr:rowOff>
    </xdr:to>
    <xdr:sp macro="" textlink="">
      <xdr:nvSpPr>
        <xdr:cNvPr id="143" name="フローチャート : 判断 142"/>
        <xdr:cNvSpPr/>
      </xdr:nvSpPr>
      <xdr:spPr>
        <a:xfrm>
          <a:off x="3746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49784</xdr:rowOff>
    </xdr:from>
    <xdr:to>
      <xdr:col>5</xdr:col>
      <xdr:colOff>409575</xdr:colOff>
      <xdr:row>63</xdr:row>
      <xdr:rowOff>151384</xdr:rowOff>
    </xdr:to>
    <xdr:sp macro="" textlink="">
      <xdr:nvSpPr>
        <xdr:cNvPr id="149" name="円/楕円 148"/>
        <xdr:cNvSpPr/>
      </xdr:nvSpPr>
      <xdr:spPr>
        <a:xfrm>
          <a:off x="3746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1033</xdr:rowOff>
    </xdr:from>
    <xdr:ext cx="405111" cy="259045"/>
    <xdr:sp macro="" textlink="">
      <xdr:nvSpPr>
        <xdr:cNvPr id="150" name="n_1aveValue【橋りょう・トンネル】&#10;有形固定資産減価償却率"/>
        <xdr:cNvSpPr txBox="1"/>
      </xdr:nvSpPr>
      <xdr:spPr>
        <a:xfrm>
          <a:off x="3582043" y="1045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142511</xdr:rowOff>
    </xdr:from>
    <xdr:ext cx="405111" cy="259045"/>
    <xdr:sp macro="" textlink="">
      <xdr:nvSpPr>
        <xdr:cNvPr id="151" name="n_1mainValue【橋りょう・トンネル】&#10;有形固定資産減価償却率"/>
        <xdr:cNvSpPr txBox="1"/>
      </xdr:nvSpPr>
      <xdr:spPr>
        <a:xfrm>
          <a:off x="3582043" y="1094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167,697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7" name="テキスト ボックス 16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9" name="テキスト ボックス 16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1" name="テキスト ボックス 17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75" name="直線コネクタ 174"/>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76"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77" name="直線コネクタ 176"/>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78"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79" name="直線コネクタ 178"/>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80"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1" name="フローチャート : 判断 180"/>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154191</xdr:rowOff>
    </xdr:from>
    <xdr:to>
      <xdr:col>14</xdr:col>
      <xdr:colOff>79375</xdr:colOff>
      <xdr:row>63</xdr:row>
      <xdr:rowOff>84341</xdr:rowOff>
    </xdr:to>
    <xdr:sp macro="" textlink="">
      <xdr:nvSpPr>
        <xdr:cNvPr id="182" name="フローチャート : 判断 181"/>
        <xdr:cNvSpPr/>
      </xdr:nvSpPr>
      <xdr:spPr>
        <a:xfrm>
          <a:off x="9588500" y="1078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142613</xdr:rowOff>
    </xdr:from>
    <xdr:to>
      <xdr:col>14</xdr:col>
      <xdr:colOff>79375</xdr:colOff>
      <xdr:row>62</xdr:row>
      <xdr:rowOff>72763</xdr:rowOff>
    </xdr:to>
    <xdr:sp macro="" textlink="">
      <xdr:nvSpPr>
        <xdr:cNvPr id="188" name="円/楕円 187"/>
        <xdr:cNvSpPr/>
      </xdr:nvSpPr>
      <xdr:spPr>
        <a:xfrm>
          <a:off x="9588500" y="106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75468</xdr:rowOff>
    </xdr:from>
    <xdr:ext cx="599010" cy="259045"/>
    <xdr:sp macro="" textlink="">
      <xdr:nvSpPr>
        <xdr:cNvPr id="189" name="n_1aveValue【橋りょう・トンネル】&#10;一人当たり有形固定資産（償却資産）額"/>
        <xdr:cNvSpPr txBox="1"/>
      </xdr:nvSpPr>
      <xdr:spPr>
        <a:xfrm>
          <a:off x="9327094" y="1087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89290</xdr:rowOff>
    </xdr:from>
    <xdr:ext cx="599010" cy="259045"/>
    <xdr:sp macro="" textlink="">
      <xdr:nvSpPr>
        <xdr:cNvPr id="190" name="n_1mainValue【橋りょう・トンネル】&#10;一人当たり有形固定資産（償却資産）額"/>
        <xdr:cNvSpPr txBox="1"/>
      </xdr:nvSpPr>
      <xdr:spPr>
        <a:xfrm>
          <a:off x="9327094" y="1037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208,471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2" name="直線コネクタ 20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3" name="テキスト ボックス 20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4" name="直線コネクタ 20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5" name="テキスト ボックス 20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6" name="直線コネクタ 20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7" name="テキスト ボックス 20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8" name="直線コネクタ 20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9" name="テキスト ボックス 20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0" name="直線コネクタ 20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1" name="テキスト ボックス 21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2" name="直線コネクタ 21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3" name="テキスト ボックス 21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17" name="直線コネクタ 216"/>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18"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19" name="直線コネクタ 21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20"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21" name="直線コネクタ 220"/>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22"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23" name="フローチャート : 判断 222"/>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55880</xdr:rowOff>
    </xdr:from>
    <xdr:to>
      <xdr:col>5</xdr:col>
      <xdr:colOff>409575</xdr:colOff>
      <xdr:row>84</xdr:row>
      <xdr:rowOff>157480</xdr:rowOff>
    </xdr:to>
    <xdr:sp macro="" textlink="">
      <xdr:nvSpPr>
        <xdr:cNvPr id="224" name="フローチャート : 判断 223"/>
        <xdr:cNvSpPr/>
      </xdr:nvSpPr>
      <xdr:spPr>
        <a:xfrm>
          <a:off x="3746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18324</xdr:rowOff>
    </xdr:from>
    <xdr:to>
      <xdr:col>5</xdr:col>
      <xdr:colOff>409575</xdr:colOff>
      <xdr:row>85</xdr:row>
      <xdr:rowOff>119924</xdr:rowOff>
    </xdr:to>
    <xdr:sp macro="" textlink="">
      <xdr:nvSpPr>
        <xdr:cNvPr id="230" name="円/楕円 229"/>
        <xdr:cNvSpPr/>
      </xdr:nvSpPr>
      <xdr:spPr>
        <a:xfrm>
          <a:off x="3746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2557</xdr:rowOff>
    </xdr:from>
    <xdr:ext cx="405111" cy="259045"/>
    <xdr:sp macro="" textlink="">
      <xdr:nvSpPr>
        <xdr:cNvPr id="231" name="n_1aveValue【公営住宅】&#10;有形固定資産減価償却率"/>
        <xdr:cNvSpPr txBox="1"/>
      </xdr:nvSpPr>
      <xdr:spPr>
        <a:xfrm>
          <a:off x="3582043" y="1423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111051</xdr:rowOff>
    </xdr:from>
    <xdr:ext cx="405111" cy="259045"/>
    <xdr:sp macro="" textlink="">
      <xdr:nvSpPr>
        <xdr:cNvPr id="232" name="n_1mainValue【公営住宅】&#10;有形固定資産減価償却率"/>
        <xdr:cNvSpPr txBox="1"/>
      </xdr:nvSpPr>
      <xdr:spPr>
        <a:xfrm>
          <a:off x="3582043"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3" name="直線コネクタ 24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4" name="テキスト ボックス 24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5" name="直線コネクタ 24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6" name="テキスト ボックス 24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9" name="直線コネクタ 24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0" name="テキスト ボックス 24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1" name="直線コネクタ 25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2" name="テキスト ボックス 25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56" name="直線コネクタ 255"/>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57"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58" name="直線コネクタ 257"/>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59"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0" name="直線コネクタ 259"/>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61"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2" name="フローチャート : 判断 261"/>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8637</xdr:rowOff>
    </xdr:from>
    <xdr:to>
      <xdr:col>14</xdr:col>
      <xdr:colOff>79375</xdr:colOff>
      <xdr:row>84</xdr:row>
      <xdr:rowOff>110237</xdr:rowOff>
    </xdr:to>
    <xdr:sp macro="" textlink="">
      <xdr:nvSpPr>
        <xdr:cNvPr id="263" name="フローチャート : 判断 262"/>
        <xdr:cNvSpPr/>
      </xdr:nvSpPr>
      <xdr:spPr>
        <a:xfrm>
          <a:off x="9588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29211</xdr:rowOff>
    </xdr:from>
    <xdr:to>
      <xdr:col>14</xdr:col>
      <xdr:colOff>79375</xdr:colOff>
      <xdr:row>82</xdr:row>
      <xdr:rowOff>130811</xdr:rowOff>
    </xdr:to>
    <xdr:sp macro="" textlink="">
      <xdr:nvSpPr>
        <xdr:cNvPr id="269" name="円/楕円 268"/>
        <xdr:cNvSpPr/>
      </xdr:nvSpPr>
      <xdr:spPr>
        <a:xfrm>
          <a:off x="9588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101364</xdr:rowOff>
    </xdr:from>
    <xdr:ext cx="469744" cy="259045"/>
    <xdr:sp macro="" textlink="">
      <xdr:nvSpPr>
        <xdr:cNvPr id="270" name="n_1aveValue【公営住宅】&#10;一人当たり面積"/>
        <xdr:cNvSpPr txBox="1"/>
      </xdr:nvSpPr>
      <xdr:spPr>
        <a:xfrm>
          <a:off x="93917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147338</xdr:rowOff>
    </xdr:from>
    <xdr:ext cx="469744" cy="259045"/>
    <xdr:sp macro="" textlink="">
      <xdr:nvSpPr>
        <xdr:cNvPr id="271" name="n_1mainValue【公営住宅】&#10;一人当たり面積"/>
        <xdr:cNvSpPr txBox="1"/>
      </xdr:nvSpPr>
      <xdr:spPr>
        <a:xfrm>
          <a:off x="9391727" y="1386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0.945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3" name="正方形/長方形 2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4" name="正方形/長方形 2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5" name="正方形/長方形 2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6" name="正方形/長方形 2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7" name="正方形/長方形 2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8" name="正方形/長方形 2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0" name="正方形/長方形 2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1" name="正方形/長方形 2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2" name="正方形/長方形 2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3" name="正方形/長方形 2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4" name="正方形/長方形 2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5" name="正方形/長方形 2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6" name="正方形/長方形 2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7" name="正方形/長方形 2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6" name="テキスト ボックス 2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7" name="直線コネクタ 2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8" name="テキスト ボックス 29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9" name="直線コネクタ 2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0" name="テキスト ボックス 29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1" name="直線コネクタ 3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2" name="テキスト ボックス 3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3" name="直線コネクタ 3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4" name="テキスト ボックス 3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5" name="直線コネクタ 3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6" name="テキスト ボックス 3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7" name="直線コネクタ 3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8" name="テキスト ボックス 30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9" name="直線コネクタ 3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0" name="テキスト ボックス 30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12" name="直線コネクタ 311"/>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13"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14" name="直線コネクタ 313"/>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5"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6" name="直線コネクタ 31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17"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18" name="フローチャート : 判断 317"/>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19" name="フローチャート : 判断 318"/>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0" name="テキスト ボックス 3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1" name="テキスト ボックス 3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2" name="テキスト ボックス 3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3" name="テキスト ボックス 3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4" name="テキスト ボックス 3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111125</xdr:rowOff>
    </xdr:from>
    <xdr:to>
      <xdr:col>22</xdr:col>
      <xdr:colOff>415925</xdr:colOff>
      <xdr:row>34</xdr:row>
      <xdr:rowOff>41275</xdr:rowOff>
    </xdr:to>
    <xdr:sp macro="" textlink="">
      <xdr:nvSpPr>
        <xdr:cNvPr id="325" name="円/楕円 324"/>
        <xdr:cNvSpPr/>
      </xdr:nvSpPr>
      <xdr:spPr>
        <a:xfrm>
          <a:off x="15430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165752</xdr:rowOff>
    </xdr:from>
    <xdr:ext cx="405111" cy="259045"/>
    <xdr:sp macro="" textlink="">
      <xdr:nvSpPr>
        <xdr:cNvPr id="326" name="n_1aveValue【認定こども園・幼稚園・保育所】&#10;有形固定資産減価償却率"/>
        <xdr:cNvSpPr txBox="1"/>
      </xdr:nvSpPr>
      <xdr:spPr>
        <a:xfrm>
          <a:off x="15266043"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57802</xdr:rowOff>
    </xdr:from>
    <xdr:ext cx="405111" cy="259045"/>
    <xdr:sp macro="" textlink="">
      <xdr:nvSpPr>
        <xdr:cNvPr id="327" name="n_1mainValue【認定こども園・幼稚園・保育所】&#10;有形固定資産減価償却率"/>
        <xdr:cNvSpPr txBox="1"/>
      </xdr:nvSpPr>
      <xdr:spPr>
        <a:xfrm>
          <a:off x="15266043" y="55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8" name="正方形/長方形 3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9" name="正方形/長方形 3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0" name="正方形/長方形 3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1" name="正方形/長方形 3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2" name="正方形/長方形 3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3" name="正方形/長方形 3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4" name="正方形/長方形 3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5" name="正方形/長方形 3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6" name="テキスト ボックス 3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7" name="直線コネクタ 3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8" name="直線コネクタ 3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9" name="テキスト ボックス 33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0" name="直線コネクタ 3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1" name="テキスト ボックス 34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2" name="直線コネクタ 3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3" name="テキスト ボックス 34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4" name="直線コネクタ 3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5" name="テキスト ボックス 34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7" name="テキスト ボックス 3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349" name="直線コネクタ 348"/>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350"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351" name="直線コネクタ 350"/>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352"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353" name="直線コネクタ 352"/>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354"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55" name="フローチャート : 判断 354"/>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56" name="フローチャート : 判断 355"/>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34544</xdr:rowOff>
    </xdr:from>
    <xdr:to>
      <xdr:col>31</xdr:col>
      <xdr:colOff>85725</xdr:colOff>
      <xdr:row>40</xdr:row>
      <xdr:rowOff>136144</xdr:rowOff>
    </xdr:to>
    <xdr:sp macro="" textlink="">
      <xdr:nvSpPr>
        <xdr:cNvPr id="362" name="円/楕円 361"/>
        <xdr:cNvSpPr/>
      </xdr:nvSpPr>
      <xdr:spPr>
        <a:xfrm>
          <a:off x="21272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42943</xdr:rowOff>
    </xdr:from>
    <xdr:ext cx="469744" cy="259045"/>
    <xdr:sp macro="" textlink="">
      <xdr:nvSpPr>
        <xdr:cNvPr id="363"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127271</xdr:rowOff>
    </xdr:from>
    <xdr:ext cx="469744" cy="259045"/>
    <xdr:sp macro="" textlink="">
      <xdr:nvSpPr>
        <xdr:cNvPr id="364" name="n_1mainValue【認定こども園・幼稚園・保育所】&#10;一人当たり面積"/>
        <xdr:cNvSpPr txBox="1"/>
      </xdr:nvSpPr>
      <xdr:spPr>
        <a:xfrm>
          <a:off x="210757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5" name="テキスト ボックス 3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6" name="直線コネクタ 37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7" name="テキスト ボックス 37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8" name="直線コネクタ 37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9" name="テキスト ボックス 37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0" name="直線コネクタ 3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1" name="テキスト ボックス 3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2" name="直線コネクタ 38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3" name="テキスト ボックス 38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4" name="直線コネクタ 38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5" name="テキスト ボックス 38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7" name="テキスト ボックス 3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389" name="直線コネクタ 388"/>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390"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91" name="直線コネクタ 390"/>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392"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393" name="直線コネクタ 392"/>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394"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395" name="フローチャート : 判断 39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396" name="フローチャート : 判断 395"/>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7" name="テキスト ボックス 3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8" name="テキスト ボックス 3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9" name="テキスト ボックス 3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0" name="テキスト ボックス 3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1" name="テキスト ボックス 4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6350</xdr:rowOff>
    </xdr:from>
    <xdr:to>
      <xdr:col>22</xdr:col>
      <xdr:colOff>415925</xdr:colOff>
      <xdr:row>59</xdr:row>
      <xdr:rowOff>107950</xdr:rowOff>
    </xdr:to>
    <xdr:sp macro="" textlink="">
      <xdr:nvSpPr>
        <xdr:cNvPr id="402" name="円/楕円 401"/>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114317</xdr:rowOff>
    </xdr:from>
    <xdr:ext cx="405111" cy="259045"/>
    <xdr:sp macro="" textlink="">
      <xdr:nvSpPr>
        <xdr:cNvPr id="403" name="n_1aveValue【学校施設】&#10;有形固定資産減価償却率"/>
        <xdr:cNvSpPr txBox="1"/>
      </xdr:nvSpPr>
      <xdr:spPr>
        <a:xfrm>
          <a:off x="15266043"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124477</xdr:rowOff>
    </xdr:from>
    <xdr:ext cx="405111" cy="259045"/>
    <xdr:sp macro="" textlink="">
      <xdr:nvSpPr>
        <xdr:cNvPr id="404" name="n_1mainValue【学校施設】&#10;有形固定資産減価償却率"/>
        <xdr:cNvSpPr txBox="1"/>
      </xdr:nvSpPr>
      <xdr:spPr>
        <a:xfrm>
          <a:off x="15266043"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5" name="テキスト ボックス 41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416" name="直線コネクタ 41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417" name="テキスト ボックス 41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8" name="直線コネクタ 41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9" name="テキスト ボックス 41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420" name="直線コネクタ 41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421" name="テキスト ボックス 42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2" name="直線コネクタ 4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3" name="テキスト ボックス 4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59</xdr:row>
      <xdr:rowOff>45720</xdr:rowOff>
    </xdr:from>
    <xdr:to>
      <xdr:col>32</xdr:col>
      <xdr:colOff>186689</xdr:colOff>
      <xdr:row>63</xdr:row>
      <xdr:rowOff>55435</xdr:rowOff>
    </xdr:to>
    <xdr:cxnSp macro="">
      <xdr:nvCxnSpPr>
        <xdr:cNvPr id="425" name="直線コネクタ 424"/>
        <xdr:cNvCxnSpPr/>
      </xdr:nvCxnSpPr>
      <xdr:spPr>
        <a:xfrm flipV="1">
          <a:off x="22160864" y="10161270"/>
          <a:ext cx="0" cy="695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59262</xdr:rowOff>
    </xdr:from>
    <xdr:ext cx="469744" cy="259045"/>
    <xdr:sp macro="" textlink="">
      <xdr:nvSpPr>
        <xdr:cNvPr id="426" name="【学校施設】&#10;一人当たり面積最小値テキスト"/>
        <xdr:cNvSpPr txBox="1"/>
      </xdr:nvSpPr>
      <xdr:spPr>
        <a:xfrm>
          <a:off x="222504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63</xdr:row>
      <xdr:rowOff>55435</xdr:rowOff>
    </xdr:from>
    <xdr:to>
      <xdr:col>32</xdr:col>
      <xdr:colOff>276225</xdr:colOff>
      <xdr:row>63</xdr:row>
      <xdr:rowOff>55435</xdr:rowOff>
    </xdr:to>
    <xdr:cxnSp macro="">
      <xdr:nvCxnSpPr>
        <xdr:cNvPr id="427" name="直線コネクタ 426"/>
        <xdr:cNvCxnSpPr/>
      </xdr:nvCxnSpPr>
      <xdr:spPr>
        <a:xfrm>
          <a:off x="22072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163847</xdr:rowOff>
    </xdr:from>
    <xdr:ext cx="469744" cy="259045"/>
    <xdr:sp macro="" textlink="">
      <xdr:nvSpPr>
        <xdr:cNvPr id="428" name="【学校施設】&#10;一人当たり面積最大値テキスト"/>
        <xdr:cNvSpPr txBox="1"/>
      </xdr:nvSpPr>
      <xdr:spPr>
        <a:xfrm>
          <a:off x="22250400" y="993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59</xdr:row>
      <xdr:rowOff>45720</xdr:rowOff>
    </xdr:from>
    <xdr:to>
      <xdr:col>32</xdr:col>
      <xdr:colOff>276225</xdr:colOff>
      <xdr:row>59</xdr:row>
      <xdr:rowOff>45720</xdr:rowOff>
    </xdr:to>
    <xdr:cxnSp macro="">
      <xdr:nvCxnSpPr>
        <xdr:cNvPr id="429" name="直線コネクタ 428"/>
        <xdr:cNvCxnSpPr/>
      </xdr:nvCxnSpPr>
      <xdr:spPr>
        <a:xfrm>
          <a:off x="22072600" y="1016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93362</xdr:rowOff>
    </xdr:from>
    <xdr:ext cx="469744" cy="259045"/>
    <xdr:sp macro="" textlink="">
      <xdr:nvSpPr>
        <xdr:cNvPr id="430" name="【学校施設】&#10;一人当たり面積平均値テキスト"/>
        <xdr:cNvSpPr txBox="1"/>
      </xdr:nvSpPr>
      <xdr:spPr>
        <a:xfrm>
          <a:off x="22250400" y="1038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114935</xdr:rowOff>
    </xdr:from>
    <xdr:to>
      <xdr:col>32</xdr:col>
      <xdr:colOff>238125</xdr:colOff>
      <xdr:row>61</xdr:row>
      <xdr:rowOff>45085</xdr:rowOff>
    </xdr:to>
    <xdr:sp macro="" textlink="">
      <xdr:nvSpPr>
        <xdr:cNvPr id="431" name="フローチャート : 判断 430"/>
        <xdr:cNvSpPr/>
      </xdr:nvSpPr>
      <xdr:spPr>
        <a:xfrm>
          <a:off x="22110700" y="1040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10922</xdr:rowOff>
    </xdr:from>
    <xdr:to>
      <xdr:col>31</xdr:col>
      <xdr:colOff>85725</xdr:colOff>
      <xdr:row>61</xdr:row>
      <xdr:rowOff>112522</xdr:rowOff>
    </xdr:to>
    <xdr:sp macro="" textlink="">
      <xdr:nvSpPr>
        <xdr:cNvPr id="432" name="フローチャート : 判断 431"/>
        <xdr:cNvSpPr/>
      </xdr:nvSpPr>
      <xdr:spPr>
        <a:xfrm>
          <a:off x="21272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3" name="テキスト ボックス 4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4" name="テキスト ボックス 4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5" name="テキスト ボックス 4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6" name="テキスト ボックス 4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7" name="テキスト ボックス 4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116078</xdr:rowOff>
    </xdr:from>
    <xdr:to>
      <xdr:col>31</xdr:col>
      <xdr:colOff>85725</xdr:colOff>
      <xdr:row>56</xdr:row>
      <xdr:rowOff>46228</xdr:rowOff>
    </xdr:to>
    <xdr:sp macro="" textlink="">
      <xdr:nvSpPr>
        <xdr:cNvPr id="438" name="円/楕円 437"/>
        <xdr:cNvSpPr/>
      </xdr:nvSpPr>
      <xdr:spPr>
        <a:xfrm>
          <a:off x="21272500" y="95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103649</xdr:rowOff>
    </xdr:from>
    <xdr:ext cx="469744" cy="259045"/>
    <xdr:sp macro="" textlink="">
      <xdr:nvSpPr>
        <xdr:cNvPr id="439" name="n_1aveValue【学校施設】&#10;一人当たり面積"/>
        <xdr:cNvSpPr txBox="1"/>
      </xdr:nvSpPr>
      <xdr:spPr>
        <a:xfrm>
          <a:off x="21075727" y="105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62755</xdr:rowOff>
    </xdr:from>
    <xdr:ext cx="469744" cy="259045"/>
    <xdr:sp macro="" textlink="">
      <xdr:nvSpPr>
        <xdr:cNvPr id="440" name="n_1mainValue【学校施設】&#10;一人当たり面積"/>
        <xdr:cNvSpPr txBox="1"/>
      </xdr:nvSpPr>
      <xdr:spPr>
        <a:xfrm>
          <a:off x="21075727" y="93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8" name="正方形/長方形 4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9" name="テキスト ボックス 4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0" name="直線コネクタ 4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1" name="テキスト ボックス 45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2" name="直線コネクタ 45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3" name="テキスト ボックス 45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4" name="直線コネクタ 45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5" name="テキスト ボックス 45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56" name="直線コネクタ 45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57" name="テキスト ボックス 45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58" name="直線コネクタ 45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59" name="テキスト ボックス 458"/>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0" name="直線コネクタ 4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1" name="テキスト ボックス 4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33528</xdr:rowOff>
    </xdr:from>
    <xdr:to>
      <xdr:col>23</xdr:col>
      <xdr:colOff>516889</xdr:colOff>
      <xdr:row>83</xdr:row>
      <xdr:rowOff>138685</xdr:rowOff>
    </xdr:to>
    <xdr:cxnSp macro="">
      <xdr:nvCxnSpPr>
        <xdr:cNvPr id="463" name="直線コネクタ 462"/>
        <xdr:cNvCxnSpPr/>
      </xdr:nvCxnSpPr>
      <xdr:spPr>
        <a:xfrm flipV="1">
          <a:off x="16318864" y="13578078"/>
          <a:ext cx="0" cy="79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142512</xdr:rowOff>
    </xdr:from>
    <xdr:ext cx="405111" cy="259045"/>
    <xdr:sp macro="" textlink="">
      <xdr:nvSpPr>
        <xdr:cNvPr id="464" name="【児童館】&#10;有形固定資産減価償却率最小値テキスト"/>
        <xdr:cNvSpPr txBox="1"/>
      </xdr:nvSpPr>
      <xdr:spPr>
        <a:xfrm>
          <a:off x="16408400" y="1437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83</xdr:row>
      <xdr:rowOff>138685</xdr:rowOff>
    </xdr:from>
    <xdr:to>
      <xdr:col>23</xdr:col>
      <xdr:colOff>606425</xdr:colOff>
      <xdr:row>83</xdr:row>
      <xdr:rowOff>138685</xdr:rowOff>
    </xdr:to>
    <xdr:cxnSp macro="">
      <xdr:nvCxnSpPr>
        <xdr:cNvPr id="465" name="直線コネクタ 464"/>
        <xdr:cNvCxnSpPr/>
      </xdr:nvCxnSpPr>
      <xdr:spPr>
        <a:xfrm>
          <a:off x="16230600" y="1436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151655</xdr:rowOff>
    </xdr:from>
    <xdr:ext cx="405111" cy="259045"/>
    <xdr:sp macro="" textlink="">
      <xdr:nvSpPr>
        <xdr:cNvPr id="466" name="【児童館】&#10;有形固定資産減価償却率最大値テキスト"/>
        <xdr:cNvSpPr txBox="1"/>
      </xdr:nvSpPr>
      <xdr:spPr>
        <a:xfrm>
          <a:off x="16408400" y="13353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79</xdr:row>
      <xdr:rowOff>33528</xdr:rowOff>
    </xdr:from>
    <xdr:to>
      <xdr:col>23</xdr:col>
      <xdr:colOff>606425</xdr:colOff>
      <xdr:row>79</xdr:row>
      <xdr:rowOff>33528</xdr:rowOff>
    </xdr:to>
    <xdr:cxnSp macro="">
      <xdr:nvCxnSpPr>
        <xdr:cNvPr id="467" name="直線コネクタ 466"/>
        <xdr:cNvCxnSpPr/>
      </xdr:nvCxnSpPr>
      <xdr:spPr>
        <a:xfrm>
          <a:off x="16230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96029</xdr:rowOff>
    </xdr:from>
    <xdr:ext cx="405111" cy="259045"/>
    <xdr:sp macro="" textlink="">
      <xdr:nvSpPr>
        <xdr:cNvPr id="468" name="【児童館】&#10;有形固定資産減価償却率平均値テキスト"/>
        <xdr:cNvSpPr txBox="1"/>
      </xdr:nvSpPr>
      <xdr:spPr>
        <a:xfrm>
          <a:off x="164084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117602</xdr:rowOff>
    </xdr:from>
    <xdr:to>
      <xdr:col>23</xdr:col>
      <xdr:colOff>568325</xdr:colOff>
      <xdr:row>83</xdr:row>
      <xdr:rowOff>47752</xdr:rowOff>
    </xdr:to>
    <xdr:sp macro="" textlink="">
      <xdr:nvSpPr>
        <xdr:cNvPr id="469" name="フローチャート : 判断 468"/>
        <xdr:cNvSpPr/>
      </xdr:nvSpPr>
      <xdr:spPr>
        <a:xfrm>
          <a:off x="16268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49022</xdr:rowOff>
    </xdr:from>
    <xdr:to>
      <xdr:col>22</xdr:col>
      <xdr:colOff>415925</xdr:colOff>
      <xdr:row>85</xdr:row>
      <xdr:rowOff>150622</xdr:rowOff>
    </xdr:to>
    <xdr:sp macro="" textlink="">
      <xdr:nvSpPr>
        <xdr:cNvPr id="470" name="フローチャート : 判断 469"/>
        <xdr:cNvSpPr/>
      </xdr:nvSpPr>
      <xdr:spPr>
        <a:xfrm>
          <a:off x="1543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1" name="テキスト ボックス 4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2" name="テキスト ボックス 4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3" name="テキスト ボックス 4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4" name="テキスト ボックス 4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5" name="テキスト ボックス 4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158750</xdr:rowOff>
    </xdr:from>
    <xdr:to>
      <xdr:col>22</xdr:col>
      <xdr:colOff>415925</xdr:colOff>
      <xdr:row>78</xdr:row>
      <xdr:rowOff>88900</xdr:rowOff>
    </xdr:to>
    <xdr:sp macro="" textlink="">
      <xdr:nvSpPr>
        <xdr:cNvPr id="476" name="円/楕円 475"/>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141749</xdr:rowOff>
    </xdr:from>
    <xdr:ext cx="405111" cy="259045"/>
    <xdr:sp macro="" textlink="">
      <xdr:nvSpPr>
        <xdr:cNvPr id="477" name="n_1aveValue【児童館】&#10;有形固定資産減価償却率"/>
        <xdr:cNvSpPr txBox="1"/>
      </xdr:nvSpPr>
      <xdr:spPr>
        <a:xfrm>
          <a:off x="15266043" y="1471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105427</xdr:rowOff>
    </xdr:from>
    <xdr:ext cx="469744" cy="259045"/>
    <xdr:sp macro="" textlink="">
      <xdr:nvSpPr>
        <xdr:cNvPr id="478" name="n_1mainValue【児童館】&#10;有形固定資産減価償却率"/>
        <xdr:cNvSpPr txBox="1"/>
      </xdr:nvSpPr>
      <xdr:spPr>
        <a:xfrm>
          <a:off x="15233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9" name="直線コネクタ 4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0" name="テキスト ボックス 4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1" name="直線コネクタ 4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2" name="テキスト ボックス 4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3" name="直線コネクタ 4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4" name="テキスト ボックス 4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5" name="直線コネクタ 4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6" name="テキスト ボックス 4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7" name="直線コネクタ 4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8" name="テキスト ボックス 4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00" name="直線コネクタ 499"/>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01"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02" name="直線コネクタ 501"/>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03"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04" name="直線コネクタ 503"/>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114316</xdr:rowOff>
    </xdr:from>
    <xdr:ext cx="469744" cy="259045"/>
    <xdr:sp macro="" textlink="">
      <xdr:nvSpPr>
        <xdr:cNvPr id="505" name="【児童館】&#10;一人当たり面積平均値テキスト"/>
        <xdr:cNvSpPr txBox="1"/>
      </xdr:nvSpPr>
      <xdr:spPr>
        <a:xfrm>
          <a:off x="22250400" y="14001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06" name="フローチャート : 判断 505"/>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507" name="フローチャート : 判断 506"/>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8" name="テキスト ボックス 5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9" name="テキスト ボックス 5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0" name="テキスト ボックス 5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1" name="テキスト ボックス 5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2" name="テキスト ボックス 5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44450</xdr:rowOff>
    </xdr:from>
    <xdr:to>
      <xdr:col>31</xdr:col>
      <xdr:colOff>85725</xdr:colOff>
      <xdr:row>85</xdr:row>
      <xdr:rowOff>146050</xdr:rowOff>
    </xdr:to>
    <xdr:sp macro="" textlink="">
      <xdr:nvSpPr>
        <xdr:cNvPr id="513" name="円/楕円 512"/>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71138</xdr:rowOff>
    </xdr:from>
    <xdr:ext cx="469744" cy="259045"/>
    <xdr:sp macro="" textlink="">
      <xdr:nvSpPr>
        <xdr:cNvPr id="514"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137177</xdr:rowOff>
    </xdr:from>
    <xdr:ext cx="469744" cy="259045"/>
    <xdr:sp macro="" textlink="">
      <xdr:nvSpPr>
        <xdr:cNvPr id="515"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6" name="正方形/長方形 5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7" name="正方形/長方形 5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8" name="正方形/長方形 5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9" name="正方形/長方形 5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0" name="正方形/長方形 5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1" name="正方形/長方形 5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2" name="正方形/長方形 5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3" name="正方形/長方形 5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4" name="テキスト ボックス 5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5" name="直線コネクタ 5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6" name="テキスト ボックス 52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7" name="直線コネクタ 52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8" name="テキスト ボックス 52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9" name="直線コネクタ 52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0" name="テキスト ボックス 52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1" name="直線コネクタ 53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2" name="テキスト ボックス 53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3" name="直線コネクタ 53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4" name="テキスト ボックス 53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5" name="直線コネクタ 53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6" name="テキスト ボックス 53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7" name="直線コネクタ 5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8" name="テキスト ボックス 5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540" name="直線コネクタ 539"/>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41"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42" name="直線コネクタ 541"/>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43"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44" name="直線コネクタ 543"/>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545"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546" name="フローチャート : 判断 545"/>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33020</xdr:rowOff>
    </xdr:from>
    <xdr:to>
      <xdr:col>22</xdr:col>
      <xdr:colOff>415925</xdr:colOff>
      <xdr:row>104</xdr:row>
      <xdr:rowOff>134620</xdr:rowOff>
    </xdr:to>
    <xdr:sp macro="" textlink="">
      <xdr:nvSpPr>
        <xdr:cNvPr id="547" name="フローチャート : 判断 546"/>
        <xdr:cNvSpPr/>
      </xdr:nvSpPr>
      <xdr:spPr>
        <a:xfrm>
          <a:off x="15430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19686</xdr:rowOff>
    </xdr:from>
    <xdr:to>
      <xdr:col>22</xdr:col>
      <xdr:colOff>415925</xdr:colOff>
      <xdr:row>103</xdr:row>
      <xdr:rowOff>121286</xdr:rowOff>
    </xdr:to>
    <xdr:sp macro="" textlink="">
      <xdr:nvSpPr>
        <xdr:cNvPr id="553" name="円/楕円 552"/>
        <xdr:cNvSpPr/>
      </xdr:nvSpPr>
      <xdr:spPr>
        <a:xfrm>
          <a:off x="15430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125747</xdr:rowOff>
    </xdr:from>
    <xdr:ext cx="405111" cy="259045"/>
    <xdr:sp macro="" textlink="">
      <xdr:nvSpPr>
        <xdr:cNvPr id="554" name="n_1aveValue【公民館】&#10;有形固定資産減価償却率"/>
        <xdr:cNvSpPr txBox="1"/>
      </xdr:nvSpPr>
      <xdr:spPr>
        <a:xfrm>
          <a:off x="15266043"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137813</xdr:rowOff>
    </xdr:from>
    <xdr:ext cx="405111" cy="259045"/>
    <xdr:sp macro="" textlink="">
      <xdr:nvSpPr>
        <xdr:cNvPr id="555" name="n_1mainValue【公民館】&#10;有形固定資産減価償却率"/>
        <xdr:cNvSpPr txBox="1"/>
      </xdr:nvSpPr>
      <xdr:spPr>
        <a:xfrm>
          <a:off x="15266043"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6" name="直線コネクタ 5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7" name="テキスト ボックス 5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8" name="直線コネクタ 5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9" name="テキスト ボックス 5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0" name="直線コネクタ 5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1" name="テキスト ボックス 5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2" name="直線コネクタ 5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3" name="テキスト ボックス 5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4" name="直線コネクタ 5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5" name="テキスト ボックス 5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579" name="直線コネクタ 578"/>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580"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581" name="直線コネクタ 580"/>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582"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583" name="直線コネクタ 582"/>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584"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585" name="フローチャート : 判断 584"/>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586" name="フローチャート : 判断 585"/>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21589</xdr:rowOff>
    </xdr:from>
    <xdr:to>
      <xdr:col>31</xdr:col>
      <xdr:colOff>85725</xdr:colOff>
      <xdr:row>106</xdr:row>
      <xdr:rowOff>123189</xdr:rowOff>
    </xdr:to>
    <xdr:sp macro="" textlink="">
      <xdr:nvSpPr>
        <xdr:cNvPr id="592" name="円/楕円 591"/>
        <xdr:cNvSpPr/>
      </xdr:nvSpPr>
      <xdr:spPr>
        <a:xfrm>
          <a:off x="21272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38116</xdr:rowOff>
    </xdr:from>
    <xdr:ext cx="469744" cy="259045"/>
    <xdr:sp macro="" textlink="">
      <xdr:nvSpPr>
        <xdr:cNvPr id="593" name="n_1ave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139716</xdr:rowOff>
    </xdr:from>
    <xdr:ext cx="469744" cy="259045"/>
    <xdr:sp macro="" textlink="">
      <xdr:nvSpPr>
        <xdr:cNvPr id="594" name="n_1mainValue【公民館】&#10;一人当たり面積"/>
        <xdr:cNvSpPr txBox="1"/>
      </xdr:nvSpPr>
      <xdr:spPr>
        <a:xfrm>
          <a:off x="210757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道路、橋りょう、トンネル及び公営住宅の有形固定資産減価償却率は類似団体平均とほぼ同水準となっている。</a:t>
          </a:r>
          <a:endParaRPr lang="ja-JP" altLang="ja-JP">
            <a:effectLst/>
          </a:endParaRPr>
        </a:p>
        <a:p>
          <a:pPr eaLnBrk="1" fontAlgn="auto" latinLnBrk="0" hangingPunct="1"/>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幼稚園・保育園の有形固定資産減価償却率が類似団体平均値を大きく上回っているが、対象施設全てが建設から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年以上経過していることが要因となっている。</a:t>
          </a:r>
          <a:endParaRPr lang="ja-JP" altLang="ja-JP">
            <a:effectLst/>
          </a:endParaRPr>
        </a:p>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学校施設の</a:t>
          </a:r>
          <a:r>
            <a:rPr lang="ja-JP" altLang="ja-JP" sz="1100" baseline="0">
              <a:solidFill>
                <a:schemeClr val="dk1"/>
              </a:solidFill>
              <a:effectLst/>
              <a:latin typeface="+mn-lt"/>
              <a:ea typeface="+mn-ea"/>
              <a:cs typeface="+mn-cs"/>
            </a:rPr>
            <a:t>有形固定資産減価償却率は類似団体平均とほぼ同水準となっている。また、</a:t>
          </a:r>
          <a:r>
            <a:rPr kumimoji="1" lang="ja-JP" altLang="ja-JP" sz="1100" baseline="0">
              <a:solidFill>
                <a:schemeClr val="dk1"/>
              </a:solidFill>
              <a:effectLst/>
              <a:latin typeface="+mn-lt"/>
              <a:ea typeface="+mn-ea"/>
              <a:cs typeface="+mn-cs"/>
            </a:rPr>
            <a:t>一人当たり面積が類似団体平均値を大きく上回っているが、児童、生徒数の急激な減少が要因のひとつと考えられる。</a:t>
          </a:r>
          <a:endParaRPr lang="ja-JP" altLang="ja-JP">
            <a:effectLst/>
          </a:endParaRPr>
        </a:p>
        <a:p>
          <a:pPr eaLnBrk="1" fontAlgn="auto" latinLnBrk="0" hangingPunct="1"/>
          <a:r>
            <a:rPr kumimoji="1"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児童館については、本市唯一の二ツ井児童館が建築から</a:t>
          </a:r>
          <a:r>
            <a:rPr lang="en-US" altLang="ja-JP" sz="1100" baseline="0">
              <a:solidFill>
                <a:schemeClr val="dk1"/>
              </a:solidFill>
              <a:effectLst/>
              <a:latin typeface="+mn-lt"/>
              <a:ea typeface="+mn-ea"/>
              <a:cs typeface="+mn-cs"/>
            </a:rPr>
            <a:t>41</a:t>
          </a:r>
          <a:r>
            <a:rPr lang="ja-JP" altLang="ja-JP" sz="1100" baseline="0">
              <a:solidFill>
                <a:schemeClr val="dk1"/>
              </a:solidFill>
              <a:effectLst/>
              <a:latin typeface="+mn-lt"/>
              <a:ea typeface="+mn-ea"/>
              <a:cs typeface="+mn-cs"/>
            </a:rPr>
            <a:t>年経過し耐用年数を超えている状況にあることから有形固定資産減価償却率が</a:t>
          </a:r>
          <a:r>
            <a:rPr lang="en-US" altLang="ja-JP" sz="1100" baseline="0">
              <a:solidFill>
                <a:schemeClr val="dk1"/>
              </a:solidFill>
              <a:effectLst/>
              <a:latin typeface="+mn-lt"/>
              <a:ea typeface="+mn-ea"/>
              <a:cs typeface="+mn-cs"/>
            </a:rPr>
            <a:t>100</a:t>
          </a:r>
          <a:r>
            <a:rPr lang="ja-JP" altLang="ja-JP" sz="1100" baseline="0">
              <a:solidFill>
                <a:schemeClr val="dk1"/>
              </a:solidFill>
              <a:effectLst/>
              <a:latin typeface="+mn-lt"/>
              <a:ea typeface="+mn-ea"/>
              <a:cs typeface="+mn-cs"/>
            </a:rPr>
            <a:t>％となっている。</a:t>
          </a:r>
          <a:endParaRPr lang="ja-JP" altLang="ja-JP">
            <a:effectLst/>
          </a:endParaRPr>
        </a:p>
        <a:p>
          <a:pPr eaLnBrk="1" fontAlgn="auto" latinLnBrk="0" hangingPunct="1"/>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公民館については、建設から二ツ井公民館濁川分館が</a:t>
          </a:r>
          <a:r>
            <a:rPr lang="en-US" altLang="ja-JP" sz="1100">
              <a:solidFill>
                <a:schemeClr val="dk1"/>
              </a:solidFill>
              <a:effectLst/>
              <a:latin typeface="+mn-lt"/>
              <a:ea typeface="+mn-ea"/>
              <a:cs typeface="+mn-cs"/>
            </a:rPr>
            <a:t>62</a:t>
          </a:r>
          <a:r>
            <a:rPr lang="ja-JP" altLang="ja-JP" sz="1100">
              <a:solidFill>
                <a:schemeClr val="dk1"/>
              </a:solidFill>
              <a:effectLst/>
              <a:latin typeface="+mn-lt"/>
              <a:ea typeface="+mn-ea"/>
              <a:cs typeface="+mn-cs"/>
            </a:rPr>
            <a:t>年、向能代公民館が</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年経過していることなどから、有形固定資産償却率は</a:t>
          </a:r>
          <a:r>
            <a:rPr lang="en-US" altLang="ja-JP" sz="1100">
              <a:solidFill>
                <a:schemeClr val="dk1"/>
              </a:solidFill>
              <a:effectLst/>
              <a:latin typeface="+mn-lt"/>
              <a:ea typeface="+mn-ea"/>
              <a:cs typeface="+mn-cs"/>
            </a:rPr>
            <a:t>69.3</a:t>
          </a:r>
          <a:r>
            <a:rPr lang="ja-JP" altLang="ja-JP" sz="1100">
              <a:solidFill>
                <a:schemeClr val="dk1"/>
              </a:solidFill>
              <a:effectLst/>
              <a:latin typeface="+mn-lt"/>
              <a:ea typeface="+mn-ea"/>
              <a:cs typeface="+mn-cs"/>
            </a:rPr>
            <a:t>％となっている。今後は施設の利用状況や費用対効果など総合的に判断し、老朽化の進んでいる施設については既存施設への統廃合や複合化について検討する。</a:t>
          </a:r>
          <a:endParaRPr lang="ja-JP" altLang="ja-JP">
            <a:effectLst/>
          </a:endParaRPr>
        </a:p>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今後は、能代市公共施設等総合管理計画並びに個別施設計画に基づき、老朽化の進んでいる施設については既存施設への統合移転や複合化</a:t>
          </a:r>
          <a:r>
            <a:rPr lang="ja-JP" altLang="ja-JP" sz="1100" baseline="0">
              <a:solidFill>
                <a:schemeClr val="dk1"/>
              </a:solidFill>
              <a:effectLst/>
              <a:latin typeface="+mn-lt"/>
              <a:ea typeface="+mn-ea"/>
              <a:cs typeface="+mn-cs"/>
            </a:rPr>
            <a:t>、更新、維持修繕</a:t>
          </a:r>
          <a:r>
            <a:rPr kumimoji="1" lang="ja-JP" altLang="ja-JP" sz="1100" baseline="0">
              <a:solidFill>
                <a:schemeClr val="dk1"/>
              </a:solidFill>
              <a:effectLst/>
              <a:latin typeface="+mn-lt"/>
              <a:ea typeface="+mn-ea"/>
              <a:cs typeface="+mn-cs"/>
            </a:rPr>
            <a:t>を検討する。</a:t>
          </a:r>
          <a:endParaRPr lang="ja-JP" altLang="ja-JP">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秋田県能代市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55,248
55,056
426.95
29,868,645
29,129,113
650,596
15,616,648
32,269,391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17780</xdr:rowOff>
    </xdr:from>
    <xdr:to>
      <xdr:col>5</xdr:col>
      <xdr:colOff>409575</xdr:colOff>
      <xdr:row>39</xdr:row>
      <xdr:rowOff>119380</xdr:rowOff>
    </xdr:to>
    <xdr:sp macro="" textlink="">
      <xdr:nvSpPr>
        <xdr:cNvPr id="64" name="フローチャート : 判断 63"/>
        <xdr:cNvSpPr/>
      </xdr:nvSpPr>
      <xdr:spPr>
        <a:xfrm>
          <a:off x="3746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110507</xdr:rowOff>
    </xdr:from>
    <xdr:ext cx="405111" cy="259045"/>
    <xdr:sp macro="" textlink="">
      <xdr:nvSpPr>
        <xdr:cNvPr id="65" name="n_1aveValue【図書館】&#10;有形固定資産減価償却率"/>
        <xdr:cNvSpPr txBox="1"/>
      </xdr:nvSpPr>
      <xdr:spPr>
        <a:xfrm>
          <a:off x="3582043"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122555</xdr:rowOff>
    </xdr:from>
    <xdr:to>
      <xdr:col>5</xdr:col>
      <xdr:colOff>409575</xdr:colOff>
      <xdr:row>39</xdr:row>
      <xdr:rowOff>52705</xdr:rowOff>
    </xdr:to>
    <xdr:sp macro="" textlink="">
      <xdr:nvSpPr>
        <xdr:cNvPr id="71" name="円/楕円 70"/>
        <xdr:cNvSpPr/>
      </xdr:nvSpPr>
      <xdr:spPr>
        <a:xfrm>
          <a:off x="3746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69232</xdr:rowOff>
    </xdr:from>
    <xdr:ext cx="405111" cy="259045"/>
    <xdr:sp macro="" textlink="">
      <xdr:nvSpPr>
        <xdr:cNvPr id="72" name="n_1mainValue【図書館】&#10;有形固定資産減価償却率"/>
        <xdr:cNvSpPr txBox="1"/>
      </xdr:nvSpPr>
      <xdr:spPr>
        <a:xfrm>
          <a:off x="3582043" y="641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9"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71120</xdr:rowOff>
    </xdr:from>
    <xdr:to>
      <xdr:col>14</xdr:col>
      <xdr:colOff>79375</xdr:colOff>
      <xdr:row>37</xdr:row>
      <xdr:rowOff>1270</xdr:rowOff>
    </xdr:to>
    <xdr:sp macro="" textlink="">
      <xdr:nvSpPr>
        <xdr:cNvPr id="101" name="フローチャート : 判断 100"/>
        <xdr:cNvSpPr/>
      </xdr:nvSpPr>
      <xdr:spPr>
        <a:xfrm>
          <a:off x="9588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163847</xdr:rowOff>
    </xdr:from>
    <xdr:ext cx="469744" cy="259045"/>
    <xdr:sp macro="" textlink="">
      <xdr:nvSpPr>
        <xdr:cNvPr id="102" name="n_1aveValue【図書館】&#10;一人当たり面積"/>
        <xdr:cNvSpPr txBox="1"/>
      </xdr:nvSpPr>
      <xdr:spPr>
        <a:xfrm>
          <a:off x="9391727" y="633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48260</xdr:rowOff>
    </xdr:from>
    <xdr:to>
      <xdr:col>14</xdr:col>
      <xdr:colOff>79375</xdr:colOff>
      <xdr:row>36</xdr:row>
      <xdr:rowOff>149860</xdr:rowOff>
    </xdr:to>
    <xdr:sp macro="" textlink="">
      <xdr:nvSpPr>
        <xdr:cNvPr id="108" name="円/楕円 107"/>
        <xdr:cNvSpPr/>
      </xdr:nvSpPr>
      <xdr:spPr>
        <a:xfrm>
          <a:off x="9588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166387</xdr:rowOff>
    </xdr:from>
    <xdr:ext cx="469744" cy="259045"/>
    <xdr:sp macro="" textlink="">
      <xdr:nvSpPr>
        <xdr:cNvPr id="109" name="n_1mainValue【図書館】&#10;一人当たり面積"/>
        <xdr:cNvSpPr txBox="1"/>
      </xdr:nvSpPr>
      <xdr:spPr>
        <a:xfrm>
          <a:off x="93917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7"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145796</xdr:rowOff>
    </xdr:from>
    <xdr:to>
      <xdr:col>5</xdr:col>
      <xdr:colOff>409575</xdr:colOff>
      <xdr:row>59</xdr:row>
      <xdr:rowOff>75946</xdr:rowOff>
    </xdr:to>
    <xdr:sp macro="" textlink="">
      <xdr:nvSpPr>
        <xdr:cNvPr id="139" name="フローチャート : 判断 138"/>
        <xdr:cNvSpPr/>
      </xdr:nvSpPr>
      <xdr:spPr>
        <a:xfrm>
          <a:off x="3746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92473</xdr:rowOff>
    </xdr:from>
    <xdr:ext cx="405111" cy="259045"/>
    <xdr:sp macro="" textlink="">
      <xdr:nvSpPr>
        <xdr:cNvPr id="140" name="n_1aveValue【体育館・プール】&#10;有形固定資産減価償却率"/>
        <xdr:cNvSpPr txBox="1"/>
      </xdr:nvSpPr>
      <xdr:spPr>
        <a:xfrm>
          <a:off x="3582043"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56642</xdr:rowOff>
    </xdr:from>
    <xdr:to>
      <xdr:col>5</xdr:col>
      <xdr:colOff>409575</xdr:colOff>
      <xdr:row>59</xdr:row>
      <xdr:rowOff>158242</xdr:rowOff>
    </xdr:to>
    <xdr:sp macro="" textlink="">
      <xdr:nvSpPr>
        <xdr:cNvPr id="146" name="円/楕円 145"/>
        <xdr:cNvSpPr/>
      </xdr:nvSpPr>
      <xdr:spPr>
        <a:xfrm>
          <a:off x="3746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149369</xdr:rowOff>
    </xdr:from>
    <xdr:ext cx="405111" cy="259045"/>
    <xdr:sp macro="" textlink="">
      <xdr:nvSpPr>
        <xdr:cNvPr id="147" name="n_1mainValue【体育館・プール】&#10;有形固定資産減価償却率"/>
        <xdr:cNvSpPr txBox="1"/>
      </xdr:nvSpPr>
      <xdr:spPr>
        <a:xfrm>
          <a:off x="3582043" y="102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9" name="テキスト ボックス 15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1" name="テキスト ボックス 16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3" name="テキスト ボックス 16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5" name="テキスト ボックス 16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7" name="テキスト ボックス 16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19050</xdr:rowOff>
    </xdr:from>
    <xdr:to>
      <xdr:col>15</xdr:col>
      <xdr:colOff>180340</xdr:colOff>
      <xdr:row>63</xdr:row>
      <xdr:rowOff>19050</xdr:rowOff>
    </xdr:to>
    <xdr:cxnSp macro="">
      <xdr:nvCxnSpPr>
        <xdr:cNvPr id="171" name="直線コネクタ 170"/>
        <xdr:cNvCxnSpPr/>
      </xdr:nvCxnSpPr>
      <xdr:spPr>
        <a:xfrm flipV="1">
          <a:off x="10476865" y="97917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22877</xdr:rowOff>
    </xdr:from>
    <xdr:ext cx="469744" cy="259045"/>
    <xdr:sp macro="" textlink="">
      <xdr:nvSpPr>
        <xdr:cNvPr id="172" name="【体育館・プール】&#10;一人当たり面積最小値テキスト"/>
        <xdr:cNvSpPr txBox="1"/>
      </xdr:nvSpPr>
      <xdr:spPr>
        <a:xfrm>
          <a:off x="105664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63</xdr:row>
      <xdr:rowOff>19050</xdr:rowOff>
    </xdr:from>
    <xdr:to>
      <xdr:col>15</xdr:col>
      <xdr:colOff>269875</xdr:colOff>
      <xdr:row>63</xdr:row>
      <xdr:rowOff>19050</xdr:rowOff>
    </xdr:to>
    <xdr:cxnSp macro="">
      <xdr:nvCxnSpPr>
        <xdr:cNvPr id="173" name="直線コネクタ 172"/>
        <xdr:cNvCxnSpPr/>
      </xdr:nvCxnSpPr>
      <xdr:spPr>
        <a:xfrm>
          <a:off x="10388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137177</xdr:rowOff>
    </xdr:from>
    <xdr:ext cx="469744" cy="259045"/>
    <xdr:sp macro="" textlink="">
      <xdr:nvSpPr>
        <xdr:cNvPr id="174" name="【体育館・プール】&#10;一人当たり面積最大値テキスト"/>
        <xdr:cNvSpPr txBox="1"/>
      </xdr:nvSpPr>
      <xdr:spPr>
        <a:xfrm>
          <a:off x="10566400" y="956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57</xdr:row>
      <xdr:rowOff>19050</xdr:rowOff>
    </xdr:from>
    <xdr:to>
      <xdr:col>15</xdr:col>
      <xdr:colOff>269875</xdr:colOff>
      <xdr:row>57</xdr:row>
      <xdr:rowOff>19050</xdr:rowOff>
    </xdr:to>
    <xdr:cxnSp macro="">
      <xdr:nvCxnSpPr>
        <xdr:cNvPr id="175" name="直線コネクタ 174"/>
        <xdr:cNvCxnSpPr/>
      </xdr:nvCxnSpPr>
      <xdr:spPr>
        <a:xfrm>
          <a:off x="10388600" y="979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167657</xdr:rowOff>
    </xdr:from>
    <xdr:ext cx="469744" cy="259045"/>
    <xdr:sp macro="" textlink="">
      <xdr:nvSpPr>
        <xdr:cNvPr id="176" name="【体育館・プール】&#10;一人当たり面積平均値テキスト"/>
        <xdr:cNvSpPr txBox="1"/>
      </xdr:nvSpPr>
      <xdr:spPr>
        <a:xfrm>
          <a:off x="10566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17780</xdr:rowOff>
    </xdr:from>
    <xdr:to>
      <xdr:col>15</xdr:col>
      <xdr:colOff>231775</xdr:colOff>
      <xdr:row>60</xdr:row>
      <xdr:rowOff>119380</xdr:rowOff>
    </xdr:to>
    <xdr:sp macro="" textlink="">
      <xdr:nvSpPr>
        <xdr:cNvPr id="177" name="フローチャート : 判断 176"/>
        <xdr:cNvSpPr/>
      </xdr:nvSpPr>
      <xdr:spPr>
        <a:xfrm>
          <a:off x="10426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78" name="フローチャート : 判断 177"/>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110507</xdr:rowOff>
    </xdr:from>
    <xdr:ext cx="469744" cy="259045"/>
    <xdr:sp macro="" textlink="">
      <xdr:nvSpPr>
        <xdr:cNvPr id="179" name="n_1aveValue【体育館・プール】&#10;一人当たり面積"/>
        <xdr:cNvSpPr txBox="1"/>
      </xdr:nvSpPr>
      <xdr:spPr>
        <a:xfrm>
          <a:off x="9391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10160</xdr:rowOff>
    </xdr:from>
    <xdr:to>
      <xdr:col>14</xdr:col>
      <xdr:colOff>79375</xdr:colOff>
      <xdr:row>55</xdr:row>
      <xdr:rowOff>111760</xdr:rowOff>
    </xdr:to>
    <xdr:sp macro="" textlink="">
      <xdr:nvSpPr>
        <xdr:cNvPr id="185" name="円/楕円 184"/>
        <xdr:cNvSpPr/>
      </xdr:nvSpPr>
      <xdr:spPr>
        <a:xfrm>
          <a:off x="9588500" y="94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53</xdr:row>
      <xdr:rowOff>128287</xdr:rowOff>
    </xdr:from>
    <xdr:ext cx="469744" cy="259045"/>
    <xdr:sp macro="" textlink="">
      <xdr:nvSpPr>
        <xdr:cNvPr id="186" name="n_1mainValue【体育館・プール】&#10;一人当たり面積"/>
        <xdr:cNvSpPr txBox="1"/>
      </xdr:nvSpPr>
      <xdr:spPr>
        <a:xfrm>
          <a:off x="9391727" y="921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09" name="直線コネクタ 208"/>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10"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11" name="直線コネクタ 210"/>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2"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3" name="直線コネクタ 212"/>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14"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5" name="フローチャート : 判断 214"/>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147320</xdr:rowOff>
    </xdr:from>
    <xdr:to>
      <xdr:col>5</xdr:col>
      <xdr:colOff>409575</xdr:colOff>
      <xdr:row>82</xdr:row>
      <xdr:rowOff>77470</xdr:rowOff>
    </xdr:to>
    <xdr:sp macro="" textlink="">
      <xdr:nvSpPr>
        <xdr:cNvPr id="216" name="フローチャート : 判断 215"/>
        <xdr:cNvSpPr/>
      </xdr:nvSpPr>
      <xdr:spPr>
        <a:xfrm>
          <a:off x="3746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93997</xdr:rowOff>
    </xdr:from>
    <xdr:ext cx="405111" cy="259045"/>
    <xdr:sp macro="" textlink="">
      <xdr:nvSpPr>
        <xdr:cNvPr id="217" name="n_1aveValue【福祉施設】&#10;有形固定資産減価償却率"/>
        <xdr:cNvSpPr txBox="1"/>
      </xdr:nvSpPr>
      <xdr:spPr>
        <a:xfrm>
          <a:off x="3582043"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158750</xdr:rowOff>
    </xdr:from>
    <xdr:to>
      <xdr:col>5</xdr:col>
      <xdr:colOff>409575</xdr:colOff>
      <xdr:row>84</xdr:row>
      <xdr:rowOff>88900</xdr:rowOff>
    </xdr:to>
    <xdr:sp macro="" textlink="">
      <xdr:nvSpPr>
        <xdr:cNvPr id="223" name="円/楕円 222"/>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80027</xdr:rowOff>
    </xdr:from>
    <xdr:ext cx="405111" cy="259045"/>
    <xdr:sp macro="" textlink="">
      <xdr:nvSpPr>
        <xdr:cNvPr id="224" name="n_1mainValue【福祉施設】&#10;有形固定資産減価償却率"/>
        <xdr:cNvSpPr txBox="1"/>
      </xdr:nvSpPr>
      <xdr:spPr>
        <a:xfrm>
          <a:off x="3582043"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35" name="直線コネクタ 23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36" name="テキスト ボックス 23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39" name="直線コネクタ 238"/>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0" name="テキスト ボックス 239"/>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72389</xdr:rowOff>
    </xdr:from>
    <xdr:to>
      <xdr:col>15</xdr:col>
      <xdr:colOff>180340</xdr:colOff>
      <xdr:row>84</xdr:row>
      <xdr:rowOff>140970</xdr:rowOff>
    </xdr:to>
    <xdr:cxnSp macro="">
      <xdr:nvCxnSpPr>
        <xdr:cNvPr id="244" name="直線コネクタ 243"/>
        <xdr:cNvCxnSpPr/>
      </xdr:nvCxnSpPr>
      <xdr:spPr>
        <a:xfrm flipV="1">
          <a:off x="10476865" y="13445489"/>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144797</xdr:rowOff>
    </xdr:from>
    <xdr:ext cx="469744" cy="259045"/>
    <xdr:sp macro="" textlink="">
      <xdr:nvSpPr>
        <xdr:cNvPr id="245" name="【福祉施設】&#10;一人当たり面積最小値テキスト"/>
        <xdr:cNvSpPr txBox="1"/>
      </xdr:nvSpPr>
      <xdr:spPr>
        <a:xfrm>
          <a:off x="10566400"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84</xdr:row>
      <xdr:rowOff>140970</xdr:rowOff>
    </xdr:from>
    <xdr:to>
      <xdr:col>15</xdr:col>
      <xdr:colOff>269875</xdr:colOff>
      <xdr:row>84</xdr:row>
      <xdr:rowOff>140970</xdr:rowOff>
    </xdr:to>
    <xdr:cxnSp macro="">
      <xdr:nvCxnSpPr>
        <xdr:cNvPr id="246" name="直線コネクタ 245"/>
        <xdr:cNvCxnSpPr/>
      </xdr:nvCxnSpPr>
      <xdr:spPr>
        <a:xfrm>
          <a:off x="10388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19066</xdr:rowOff>
    </xdr:from>
    <xdr:ext cx="469744" cy="259045"/>
    <xdr:sp macro="" textlink="">
      <xdr:nvSpPr>
        <xdr:cNvPr id="247" name="【福祉施設】&#10;一人当たり面積最大値テキスト"/>
        <xdr:cNvSpPr txBox="1"/>
      </xdr:nvSpPr>
      <xdr:spPr>
        <a:xfrm>
          <a:off x="105664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78</xdr:row>
      <xdr:rowOff>72389</xdr:rowOff>
    </xdr:from>
    <xdr:to>
      <xdr:col>15</xdr:col>
      <xdr:colOff>269875</xdr:colOff>
      <xdr:row>78</xdr:row>
      <xdr:rowOff>72389</xdr:rowOff>
    </xdr:to>
    <xdr:cxnSp macro="">
      <xdr:nvCxnSpPr>
        <xdr:cNvPr id="248" name="直線コネクタ 247"/>
        <xdr:cNvCxnSpPr/>
      </xdr:nvCxnSpPr>
      <xdr:spPr>
        <a:xfrm>
          <a:off x="10388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40022</xdr:rowOff>
    </xdr:from>
    <xdr:ext cx="469744" cy="259045"/>
    <xdr:sp macro="" textlink="">
      <xdr:nvSpPr>
        <xdr:cNvPr id="249" name="【福祉施設】&#10;一人当たり面積平均値テキスト"/>
        <xdr:cNvSpPr txBox="1"/>
      </xdr:nvSpPr>
      <xdr:spPr>
        <a:xfrm>
          <a:off x="10566400" y="13927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61595</xdr:rowOff>
    </xdr:from>
    <xdr:to>
      <xdr:col>15</xdr:col>
      <xdr:colOff>231775</xdr:colOff>
      <xdr:row>81</xdr:row>
      <xdr:rowOff>163195</xdr:rowOff>
    </xdr:to>
    <xdr:sp macro="" textlink="">
      <xdr:nvSpPr>
        <xdr:cNvPr id="250" name="フローチャート : 判断 249"/>
        <xdr:cNvSpPr/>
      </xdr:nvSpPr>
      <xdr:spPr>
        <a:xfrm>
          <a:off x="10426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73025</xdr:rowOff>
    </xdr:from>
    <xdr:to>
      <xdr:col>14</xdr:col>
      <xdr:colOff>79375</xdr:colOff>
      <xdr:row>83</xdr:row>
      <xdr:rowOff>3175</xdr:rowOff>
    </xdr:to>
    <xdr:sp macro="" textlink="">
      <xdr:nvSpPr>
        <xdr:cNvPr id="251" name="フローチャート : 判断 250"/>
        <xdr:cNvSpPr/>
      </xdr:nvSpPr>
      <xdr:spPr>
        <a:xfrm>
          <a:off x="958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165752</xdr:rowOff>
    </xdr:from>
    <xdr:ext cx="469744" cy="259045"/>
    <xdr:sp macro="" textlink="">
      <xdr:nvSpPr>
        <xdr:cNvPr id="252" name="n_1aveValue【福祉施設】&#10;一人当たり面積"/>
        <xdr:cNvSpPr txBox="1"/>
      </xdr:nvSpPr>
      <xdr:spPr>
        <a:xfrm>
          <a:off x="9391727"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135889</xdr:rowOff>
    </xdr:from>
    <xdr:to>
      <xdr:col>14</xdr:col>
      <xdr:colOff>79375</xdr:colOff>
      <xdr:row>78</xdr:row>
      <xdr:rowOff>66039</xdr:rowOff>
    </xdr:to>
    <xdr:sp macro="" textlink="">
      <xdr:nvSpPr>
        <xdr:cNvPr id="258" name="円/楕円 257"/>
        <xdr:cNvSpPr/>
      </xdr:nvSpPr>
      <xdr:spPr>
        <a:xfrm>
          <a:off x="9588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82566</xdr:rowOff>
    </xdr:from>
    <xdr:ext cx="469744" cy="259045"/>
    <xdr:sp macro="" textlink="">
      <xdr:nvSpPr>
        <xdr:cNvPr id="259" name="n_1mainValue【福祉施設】&#10;一人当たり面積"/>
        <xdr:cNvSpPr txBox="1"/>
      </xdr:nvSpPr>
      <xdr:spPr>
        <a:xfrm>
          <a:off x="9391727"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0" name="テキスト ボックス 26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1" name="直線コネクタ 27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2" name="テキスト ボックス 27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3" name="直線コネクタ 27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4" name="テキスト ボックス 27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5" name="直線コネクタ 27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6" name="テキスト ボックス 27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7" name="直線コネクタ 27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8" name="テキスト ボックス 27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9" name="直線コネクタ 2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0" name="テキスト ボックス 27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282" name="直線コネクタ 281"/>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283"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284" name="直線コネクタ 283"/>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285"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286" name="直線コネクタ 285"/>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287"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88" name="フローチャート : 判断 287"/>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13970</xdr:rowOff>
    </xdr:from>
    <xdr:to>
      <xdr:col>5</xdr:col>
      <xdr:colOff>409575</xdr:colOff>
      <xdr:row>104</xdr:row>
      <xdr:rowOff>115570</xdr:rowOff>
    </xdr:to>
    <xdr:sp macro="" textlink="">
      <xdr:nvSpPr>
        <xdr:cNvPr id="289" name="フローチャート : 判断 288"/>
        <xdr:cNvSpPr/>
      </xdr:nvSpPr>
      <xdr:spPr>
        <a:xfrm>
          <a:off x="3746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106697</xdr:rowOff>
    </xdr:from>
    <xdr:ext cx="405111" cy="259045"/>
    <xdr:sp macro="" textlink="">
      <xdr:nvSpPr>
        <xdr:cNvPr id="290" name="n_1aveValue【市民会館】&#10;有形固定資産減価償却率"/>
        <xdr:cNvSpPr txBox="1"/>
      </xdr:nvSpPr>
      <xdr:spPr>
        <a:xfrm>
          <a:off x="3582043"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1" name="テキスト ボックス 2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91694</xdr:rowOff>
    </xdr:from>
    <xdr:to>
      <xdr:col>5</xdr:col>
      <xdr:colOff>409575</xdr:colOff>
      <xdr:row>101</xdr:row>
      <xdr:rowOff>21844</xdr:rowOff>
    </xdr:to>
    <xdr:sp macro="" textlink="">
      <xdr:nvSpPr>
        <xdr:cNvPr id="296" name="円/楕円 295"/>
        <xdr:cNvSpPr/>
      </xdr:nvSpPr>
      <xdr:spPr>
        <a:xfrm>
          <a:off x="3746500" y="1723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38371</xdr:rowOff>
    </xdr:from>
    <xdr:ext cx="405111" cy="259045"/>
    <xdr:sp macro="" textlink="">
      <xdr:nvSpPr>
        <xdr:cNvPr id="297" name="n_1mainValue【市民会館】&#10;有形固定資産減価償却率"/>
        <xdr:cNvSpPr txBox="1"/>
      </xdr:nvSpPr>
      <xdr:spPr>
        <a:xfrm>
          <a:off x="3582043" y="1701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8" name="正方形/長方形 2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9" name="正方形/長方形 2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0" name="正方形/長方形 2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1" name="正方形/長方形 3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2" name="正方形/長方形 3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3" name="正方形/長方形 3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4" name="正方形/長方形 3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5" name="正方形/長方形 3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6" name="テキスト ボックス 3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7" name="直線コネクタ 3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8" name="テキスト ボックス 30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09" name="直線コネクタ 3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0" name="テキスト ボックス 30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1" name="直線コネクタ 3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2" name="テキスト ボックス 31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3" name="直線コネクタ 3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4" name="テキスト ボックス 31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5" name="直線コネクタ 3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6" name="テキスト ボックス 31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7" name="直線コネクタ 3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8" name="テキスト ボックス 31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0" name="テキスト ボックス 31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22" name="直線コネクタ 321"/>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23"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24" name="直線コネクタ 323"/>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25"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26" name="直線コネクタ 325"/>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327"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28" name="フローチャート : 判断 327"/>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90170</xdr:rowOff>
    </xdr:from>
    <xdr:to>
      <xdr:col>14</xdr:col>
      <xdr:colOff>79375</xdr:colOff>
      <xdr:row>106</xdr:row>
      <xdr:rowOff>20320</xdr:rowOff>
    </xdr:to>
    <xdr:sp macro="" textlink="">
      <xdr:nvSpPr>
        <xdr:cNvPr id="329" name="フローチャート : 判断 328"/>
        <xdr:cNvSpPr/>
      </xdr:nvSpPr>
      <xdr:spPr>
        <a:xfrm>
          <a:off x="9588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36847</xdr:rowOff>
    </xdr:from>
    <xdr:ext cx="469744" cy="259045"/>
    <xdr:sp macro="" textlink="">
      <xdr:nvSpPr>
        <xdr:cNvPr id="330" name="n_1aveValue【市民会館】&#10;一人当たり面積"/>
        <xdr:cNvSpPr txBox="1"/>
      </xdr:nvSpPr>
      <xdr:spPr>
        <a:xfrm>
          <a:off x="9391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1" name="テキスト ボックス 3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2" name="テキスト ボックス 3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3" name="テキスト ボックス 3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4" name="テキスト ボックス 3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5" name="テキスト ボックス 3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147320</xdr:rowOff>
    </xdr:from>
    <xdr:to>
      <xdr:col>14</xdr:col>
      <xdr:colOff>79375</xdr:colOff>
      <xdr:row>107</xdr:row>
      <xdr:rowOff>77470</xdr:rowOff>
    </xdr:to>
    <xdr:sp macro="" textlink="">
      <xdr:nvSpPr>
        <xdr:cNvPr id="336" name="円/楕円 335"/>
        <xdr:cNvSpPr/>
      </xdr:nvSpPr>
      <xdr:spPr>
        <a:xfrm>
          <a:off x="9588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68597</xdr:rowOff>
    </xdr:from>
    <xdr:ext cx="469744" cy="259045"/>
    <xdr:sp macro="" textlink="">
      <xdr:nvSpPr>
        <xdr:cNvPr id="337" name="n_1mainValue【市民会館】&#10;一人当たり面積"/>
        <xdr:cNvSpPr txBox="1"/>
      </xdr:nvSpPr>
      <xdr:spPr>
        <a:xfrm>
          <a:off x="9391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5" name="正方形/長方形 34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46" name="正方形/長方形 3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7" name="正方形/長方形 3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8" name="正方形/長方形 3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9" name="正方形/長方形 3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0" name="正方形/長方形 3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1" name="正方形/長方形 3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2" name="正方形/長方形 3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3" name="正方形/長方形 35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54" name="正方形/長方形 3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1" name="正方形/長方形 3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4" name="テキスト ボックス 36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5" name="直線コネクタ 36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6" name="テキスト ボックス 36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7" name="直線コネクタ 36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8" name="テキスト ボックス 36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9" name="直線コネクタ 36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0" name="テキスト ボックス 36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1" name="直線コネクタ 37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2" name="テキスト ボックス 37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4" name="テキスト ボックス 3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376" name="直線コネクタ 375"/>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377"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378" name="直線コネクタ 377"/>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79"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80" name="直線コネクタ 379"/>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381"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382" name="フローチャート : 判断 381"/>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109220</xdr:rowOff>
    </xdr:from>
    <xdr:to>
      <xdr:col>22</xdr:col>
      <xdr:colOff>415925</xdr:colOff>
      <xdr:row>61</xdr:row>
      <xdr:rowOff>39370</xdr:rowOff>
    </xdr:to>
    <xdr:sp macro="" textlink="">
      <xdr:nvSpPr>
        <xdr:cNvPr id="383" name="フローチャート : 判断 382"/>
        <xdr:cNvSpPr/>
      </xdr:nvSpPr>
      <xdr:spPr>
        <a:xfrm>
          <a:off x="15430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30497</xdr:rowOff>
    </xdr:from>
    <xdr:ext cx="405111" cy="259045"/>
    <xdr:sp macro="" textlink="">
      <xdr:nvSpPr>
        <xdr:cNvPr id="384" name="n_1aveValue【保健センター・保健所】&#10;有形固定資産減価償却率"/>
        <xdr:cNvSpPr txBox="1"/>
      </xdr:nvSpPr>
      <xdr:spPr>
        <a:xfrm>
          <a:off x="15266043"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85" name="テキスト ボックス 3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6" name="テキスト ボックス 3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7" name="テキスト ボックス 3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8" name="テキスト ボックス 3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9" name="テキスト ボックス 3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97790</xdr:rowOff>
    </xdr:from>
    <xdr:to>
      <xdr:col>22</xdr:col>
      <xdr:colOff>415925</xdr:colOff>
      <xdr:row>59</xdr:row>
      <xdr:rowOff>27940</xdr:rowOff>
    </xdr:to>
    <xdr:sp macro="" textlink="">
      <xdr:nvSpPr>
        <xdr:cNvPr id="390" name="円/楕円 389"/>
        <xdr:cNvSpPr/>
      </xdr:nvSpPr>
      <xdr:spPr>
        <a:xfrm>
          <a:off x="15430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44467</xdr:rowOff>
    </xdr:from>
    <xdr:ext cx="405111" cy="259045"/>
    <xdr:sp macro="" textlink="">
      <xdr:nvSpPr>
        <xdr:cNvPr id="391" name="n_1mainValue【保健センター・保健所】&#10;有形固定資産減価償却率"/>
        <xdr:cNvSpPr txBox="1"/>
      </xdr:nvSpPr>
      <xdr:spPr>
        <a:xfrm>
          <a:off x="15266043"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2" name="正方形/長方形 3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3" name="正方形/長方形 3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4" name="正方形/長方形 3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5" name="正方形/長方形 3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6" name="正方形/長方形 3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7" name="正方形/長方形 3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8" name="正方形/長方形 3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9" name="正方形/長方形 3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0" name="テキスト ボックス 3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1" name="直線コネクタ 4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02" name="直線コネクタ 40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3" name="テキスト ボックス 40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4" name="直線コネクタ 40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5" name="テキスト ボックス 40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6" name="直線コネクタ 40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07" name="テキスト ボックス 40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08" name="直線コネクタ 40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09" name="テキスト ボックス 40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0" name="直線コネクタ 4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1" name="テキスト ボックス 4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413" name="直線コネクタ 412"/>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414"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15" name="直線コネクタ 414"/>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416"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417" name="直線コネクタ 416"/>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418"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19" name="フローチャート : 判断 418"/>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152654</xdr:rowOff>
    </xdr:from>
    <xdr:to>
      <xdr:col>31</xdr:col>
      <xdr:colOff>85725</xdr:colOff>
      <xdr:row>62</xdr:row>
      <xdr:rowOff>82804</xdr:rowOff>
    </xdr:to>
    <xdr:sp macro="" textlink="">
      <xdr:nvSpPr>
        <xdr:cNvPr id="420" name="フローチャート : 判断 419"/>
        <xdr:cNvSpPr/>
      </xdr:nvSpPr>
      <xdr:spPr>
        <a:xfrm>
          <a:off x="21272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99331</xdr:rowOff>
    </xdr:from>
    <xdr:ext cx="469744" cy="259045"/>
    <xdr:sp macro="" textlink="">
      <xdr:nvSpPr>
        <xdr:cNvPr id="421" name="n_1aveValue【保健センター・保健所】&#10;一人当たり面積"/>
        <xdr:cNvSpPr txBox="1"/>
      </xdr:nvSpPr>
      <xdr:spPr>
        <a:xfrm>
          <a:off x="210757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22" name="テキスト ボックス 4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3" name="テキスト ボックス 4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4" name="テキスト ボックス 4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5" name="テキスト ボックス 4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6" name="テキスト ボックス 4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8636</xdr:rowOff>
    </xdr:from>
    <xdr:to>
      <xdr:col>31</xdr:col>
      <xdr:colOff>85725</xdr:colOff>
      <xdr:row>62</xdr:row>
      <xdr:rowOff>110236</xdr:rowOff>
    </xdr:to>
    <xdr:sp macro="" textlink="">
      <xdr:nvSpPr>
        <xdr:cNvPr id="427" name="円/楕円 426"/>
        <xdr:cNvSpPr/>
      </xdr:nvSpPr>
      <xdr:spPr>
        <a:xfrm>
          <a:off x="21272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101363</xdr:rowOff>
    </xdr:from>
    <xdr:ext cx="469744" cy="259045"/>
    <xdr:sp macro="" textlink="">
      <xdr:nvSpPr>
        <xdr:cNvPr id="428" name="n_1mainValue【保健センター・保健所】&#10;一人当たり面積"/>
        <xdr:cNvSpPr txBox="1"/>
      </xdr:nvSpPr>
      <xdr:spPr>
        <a:xfrm>
          <a:off x="21075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29" name="正方形/長方形 4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0" name="正方形/長方形 4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1" name="正方形/長方形 4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2" name="正方形/長方形 4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3" name="正方形/長方形 4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4" name="正方形/長方形 4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5" name="正方形/長方形 4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6" name="正方形/長方形 43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37" name="正方形/長方形 4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8" name="正方形/長方形 4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9" name="正方形/長方形 4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0" name="正方形/長方形 4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1" name="正方形/長方形 4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2" name="正方形/長方形 4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3" name="正方形/長方形 4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4" name="正方形/長方形 44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45" name="正方形/長方形 4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6" name="正方形/長方形 4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7" name="正方形/長方形 4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8" name="正方形/長方形 4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9" name="正方形/長方形 4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0" name="正方形/長方形 4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1" name="正方形/長方形 4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2" name="正方形/長方形 4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3" name="テキスト ボックス 4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4" name="直線コネクタ 4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455" name="直線コネクタ 4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456" name="テキスト ボックス 45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57" name="直線コネクタ 4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58" name="テキスト ボックス 4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59" name="直線コネクタ 4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60" name="テキスト ボックス 4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61" name="直線コネクタ 4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62" name="テキスト ボックス 4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63" name="直線コネクタ 4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64" name="テキスト ボックス 4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5" name="直線コネクタ 4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6" name="テキスト ボックス 4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468" name="直線コネクタ 467"/>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469"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470" name="直線コネクタ 469"/>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471"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472" name="直線コネクタ 471"/>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473"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474" name="フローチャート : 判断 473"/>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141605</xdr:rowOff>
    </xdr:from>
    <xdr:to>
      <xdr:col>22</xdr:col>
      <xdr:colOff>415925</xdr:colOff>
      <xdr:row>102</xdr:row>
      <xdr:rowOff>71755</xdr:rowOff>
    </xdr:to>
    <xdr:sp macro="" textlink="">
      <xdr:nvSpPr>
        <xdr:cNvPr id="475" name="フローチャート : 判断 474"/>
        <xdr:cNvSpPr/>
      </xdr:nvSpPr>
      <xdr:spPr>
        <a:xfrm>
          <a:off x="15430500" y="174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62882</xdr:rowOff>
    </xdr:from>
    <xdr:ext cx="405111" cy="259045"/>
    <xdr:sp macro="" textlink="">
      <xdr:nvSpPr>
        <xdr:cNvPr id="476" name="n_1aveValue【庁舎】&#10;有形固定資産減価償却率"/>
        <xdr:cNvSpPr txBox="1"/>
      </xdr:nvSpPr>
      <xdr:spPr>
        <a:xfrm>
          <a:off x="15266043" y="17550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77" name="テキスト ボックス 4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8" name="テキスト ボックス 4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9" name="テキスト ボックス 4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0" name="テキスト ボックス 4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1" name="テキスト ボックス 4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122555</xdr:rowOff>
    </xdr:from>
    <xdr:to>
      <xdr:col>22</xdr:col>
      <xdr:colOff>415925</xdr:colOff>
      <xdr:row>102</xdr:row>
      <xdr:rowOff>52705</xdr:rowOff>
    </xdr:to>
    <xdr:sp macro="" textlink="">
      <xdr:nvSpPr>
        <xdr:cNvPr id="482" name="円/楕円 481"/>
        <xdr:cNvSpPr/>
      </xdr:nvSpPr>
      <xdr:spPr>
        <a:xfrm>
          <a:off x="154305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69232</xdr:rowOff>
    </xdr:from>
    <xdr:ext cx="405111" cy="259045"/>
    <xdr:sp macro="" textlink="">
      <xdr:nvSpPr>
        <xdr:cNvPr id="483" name="n_1mainValue【庁舎】&#10;有形固定資産減価償却率"/>
        <xdr:cNvSpPr txBox="1"/>
      </xdr:nvSpPr>
      <xdr:spPr>
        <a:xfrm>
          <a:off x="15266043"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4" name="正方形/長方形 4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5" name="正方形/長方形 4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6" name="正方形/長方形 4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7" name="正方形/長方形 4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8" name="正方形/長方形 4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9" name="正方形/長方形 4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0" name="正方形/長方形 4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1" name="正方形/長方形 4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2" name="テキスト ボックス 4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3" name="直線コネクタ 4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94" name="テキスト ボックス 49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95" name="直線コネクタ 49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96" name="テキスト ボックス 49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97" name="直線コネクタ 49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98" name="テキスト ボックス 49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99" name="直線コネクタ 49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0" name="テキスト ボックス 49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1" name="直線コネクタ 50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02" name="テキスト ボックス 50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3" name="直線コネクタ 5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4" name="テキスト ボックス 5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506" name="直線コネクタ 505"/>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507"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508" name="直線コネクタ 507"/>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509"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510" name="直線コネクタ 509"/>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511"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512" name="フローチャート : 判断 511"/>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66548</xdr:rowOff>
    </xdr:from>
    <xdr:to>
      <xdr:col>31</xdr:col>
      <xdr:colOff>85725</xdr:colOff>
      <xdr:row>106</xdr:row>
      <xdr:rowOff>168148</xdr:rowOff>
    </xdr:to>
    <xdr:sp macro="" textlink="">
      <xdr:nvSpPr>
        <xdr:cNvPr id="513" name="フローチャート : 判断 512"/>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159275</xdr:rowOff>
    </xdr:from>
    <xdr:ext cx="469744" cy="259045"/>
    <xdr:sp macro="" textlink="">
      <xdr:nvSpPr>
        <xdr:cNvPr id="514" name="n_1aveValue【庁舎】&#10;一人当たり面積"/>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15" name="テキスト ボックス 5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6" name="テキスト ボックス 5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7" name="テキスト ボックス 5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8" name="テキスト ボックス 5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9" name="テキスト ボックス 5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96265</xdr:rowOff>
    </xdr:from>
    <xdr:to>
      <xdr:col>31</xdr:col>
      <xdr:colOff>85725</xdr:colOff>
      <xdr:row>104</xdr:row>
      <xdr:rowOff>26415</xdr:rowOff>
    </xdr:to>
    <xdr:sp macro="" textlink="">
      <xdr:nvSpPr>
        <xdr:cNvPr id="520" name="円/楕円 519"/>
        <xdr:cNvSpPr/>
      </xdr:nvSpPr>
      <xdr:spPr>
        <a:xfrm>
          <a:off x="212725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42942</xdr:rowOff>
    </xdr:from>
    <xdr:ext cx="469744" cy="259045"/>
    <xdr:sp macro="" textlink="">
      <xdr:nvSpPr>
        <xdr:cNvPr id="521" name="n_1mainValue【庁舎】&#10;一人当たり面積"/>
        <xdr:cNvSpPr txBox="1"/>
      </xdr:nvSpPr>
      <xdr:spPr>
        <a:xfrm>
          <a:off x="21075727" y="1753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2" name="正方形/長方形 5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3" name="正方形/長方形 5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4" name="テキスト ボックス 5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図書館、体育館・プール及び保健センターの有形固定資産減価償却率は類似団体平均とほぼ同水準となっている。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福祉施設の</a:t>
          </a:r>
          <a:r>
            <a:rPr lang="ja-JP" altLang="ja-JP" sz="1100" b="0" i="0" baseline="0">
              <a:solidFill>
                <a:schemeClr val="dk1"/>
              </a:solidFill>
              <a:effectLst/>
              <a:latin typeface="+mn-lt"/>
              <a:ea typeface="+mn-ea"/>
              <a:cs typeface="+mn-cs"/>
            </a:rPr>
            <a:t>有形固定資産減価償却率は類似団体平均より低くなっており、これは建設から</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年以内の新しい建物が多いことが要因と考えられる。また、</a:t>
          </a:r>
          <a:r>
            <a:rPr kumimoji="1" lang="ja-JP" altLang="ja-JP" sz="1100">
              <a:solidFill>
                <a:schemeClr val="dk1"/>
              </a:solidFill>
              <a:effectLst/>
              <a:latin typeface="+mn-lt"/>
              <a:ea typeface="+mn-ea"/>
              <a:cs typeface="+mn-cs"/>
            </a:rPr>
            <a:t>一人当たり面積が類似団体平均と比較して若干多い傾向にある。理由は類似団体と比較して、民間参入はあるものの、市の設置する福祉施設が多い傾向にあることが要因のひとつと考えられる。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市民会館の有形固定資産減価償却率が高いのは、建設から</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年となる文化会館であり、耐用年数を相当期間経過していることが要因である。</a:t>
          </a:r>
          <a:endParaRPr lang="ja-JP" altLang="ja-JP">
            <a:effectLst/>
          </a:endParaRPr>
        </a:p>
        <a:p>
          <a:r>
            <a:rPr kumimoji="1" lang="ja-JP" altLang="ja-JP" sz="1100">
              <a:solidFill>
                <a:schemeClr val="dk1"/>
              </a:solidFill>
              <a:effectLst/>
              <a:latin typeface="+mn-lt"/>
              <a:ea typeface="+mn-ea"/>
              <a:cs typeface="+mn-cs"/>
            </a:rPr>
            <a:t>　今後は、能代市公共施設等総合管理計画並びに個別施設計画に基づき、予防保全の考え方を取り入れた計画的な維持・補修の実施により、施設の長寿命化を図る。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秋田県能代市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55,248
55,056
426.95
29,868,645
29,129,113
650,596
15,616,648
32,269,391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と同水準を維持しているものの、長引く景気低迷による個人市民税などの伸び悩みから、０．４４と類似団体平均を下回っており、今後は償却資産の減少による固定資産税等の減少が見込まれるが、財政力指数は同水準で推移すると思われる。歳出では、経常経費について予算編成の段階で原則的に前年度以下に削減するなど、徹底的な見直しを実施するとともに、歳入では、農業・木材産業など基幹産業の振興や起業のための環境づくり、更には再生可能エネルギーなどの新たな産業創出を通じた雇用の場の確保など、若者の定住につながるような個別政策を幅広く展開し、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8" name="直線コネクタ 67"/>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1" name="直線コネクタ 70"/>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26458</xdr:rowOff>
    </xdr:from>
    <xdr:to>
      <xdr:col>6</xdr:col>
      <xdr:colOff>50800</xdr:colOff>
      <xdr:row>39</xdr:row>
      <xdr:rowOff>128058</xdr:rowOff>
    </xdr:to>
    <xdr:sp macro="" textlink="">
      <xdr:nvSpPr>
        <xdr:cNvPr id="72" name="フローチャート : 判断 71"/>
        <xdr:cNvSpPr/>
      </xdr:nvSpPr>
      <xdr:spPr>
        <a:xfrm>
          <a:off x="4064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138235</xdr:rowOff>
    </xdr:from>
    <xdr:ext cx="736600" cy="259045"/>
    <xdr:sp macro="" textlink="">
      <xdr:nvSpPr>
        <xdr:cNvPr id="73" name="テキスト ボックス 72"/>
        <xdr:cNvSpPr txBox="1"/>
      </xdr:nvSpPr>
      <xdr:spPr>
        <a:xfrm>
          <a:off x="3733800" y="648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4" name="直線コネクタ 73"/>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105833</xdr:rowOff>
    </xdr:to>
    <xdr:cxnSp macro="">
      <xdr:nvCxnSpPr>
        <xdr:cNvPr id="77" name="直線コネクタ 76"/>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90" name="テキスト ボックス 8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6" name="テキスト ボックス 95"/>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放課後児童会費及び小学校管理費による物件費の増や、生活保護費及び子ども･子育て支援事業費による扶助費の増に加え、普通交付税、臨時財政対策債等の減少により、前年度に比べて３．５ポイント悪化し、類似団体平均を上回る結果となった。</a:t>
          </a:r>
        </a:p>
        <a:p>
          <a:r>
            <a:rPr kumimoji="1" lang="ja-JP" altLang="en-US" sz="1100">
              <a:solidFill>
                <a:schemeClr val="dk1"/>
              </a:solidFill>
              <a:effectLst/>
              <a:latin typeface="+mn-lt"/>
              <a:ea typeface="+mn-ea"/>
              <a:cs typeface="+mn-cs"/>
            </a:rPr>
            <a:t>歳入では</a:t>
          </a:r>
          <a:r>
            <a:rPr kumimoji="1" lang="ja-JP" altLang="ja-JP" sz="1100">
              <a:solidFill>
                <a:schemeClr val="dk1"/>
              </a:solidFill>
              <a:effectLst/>
              <a:latin typeface="+mn-lt"/>
              <a:ea typeface="+mn-ea"/>
              <a:cs typeface="+mn-cs"/>
            </a:rPr>
            <a:t>償却資産の減少による固定資産税</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が見込まれ、歳出では施設の指定管理や業務委託等による物件費、後期高齢者医療特別会計への繰出金や扶助費の増及び、庁舎建設事業等の元金の償還が始まることによる公債費の増により、将来の比率悪化が見込まれるため、義務的経費であっても法令に基づく社会保障経費や公債費等を除き、あらゆる事業における精査・取捨選択を進めることにより、現在の水準を維持するよう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143510</xdr:rowOff>
    </xdr:from>
    <xdr:to>
      <xdr:col>7</xdr:col>
      <xdr:colOff>152400</xdr:colOff>
      <xdr:row>63</xdr:row>
      <xdr:rowOff>82127</xdr:rowOff>
    </xdr:to>
    <xdr:cxnSp macro="">
      <xdr:nvCxnSpPr>
        <xdr:cNvPr id="131" name="直線コネクタ 130"/>
        <xdr:cNvCxnSpPr/>
      </xdr:nvCxnSpPr>
      <xdr:spPr>
        <a:xfrm>
          <a:off x="4114800" y="10601960"/>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119380</xdr:rowOff>
    </xdr:from>
    <xdr:to>
      <xdr:col>6</xdr:col>
      <xdr:colOff>0</xdr:colOff>
      <xdr:row>61</xdr:row>
      <xdr:rowOff>143510</xdr:rowOff>
    </xdr:to>
    <xdr:cxnSp macro="">
      <xdr:nvCxnSpPr>
        <xdr:cNvPr id="134" name="直線コネクタ 133"/>
        <xdr:cNvCxnSpPr/>
      </xdr:nvCxnSpPr>
      <xdr:spPr>
        <a:xfrm>
          <a:off x="3225800" y="1057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79587</xdr:rowOff>
    </xdr:from>
    <xdr:to>
      <xdr:col>6</xdr:col>
      <xdr:colOff>50800</xdr:colOff>
      <xdr:row>64</xdr:row>
      <xdr:rowOff>9737</xdr:rowOff>
    </xdr:to>
    <xdr:sp macro="" textlink="">
      <xdr:nvSpPr>
        <xdr:cNvPr id="135" name="フローチャート : 判断 134"/>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165964</xdr:rowOff>
    </xdr:from>
    <xdr:ext cx="736600" cy="259045"/>
    <xdr:sp macro="" textlink="">
      <xdr:nvSpPr>
        <xdr:cNvPr id="136" name="テキスト ボックス 135"/>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103294</xdr:rowOff>
    </xdr:from>
    <xdr:to>
      <xdr:col>4</xdr:col>
      <xdr:colOff>482600</xdr:colOff>
      <xdr:row>61</xdr:row>
      <xdr:rowOff>119380</xdr:rowOff>
    </xdr:to>
    <xdr:cxnSp macro="">
      <xdr:nvCxnSpPr>
        <xdr:cNvPr id="137" name="直線コネクタ 136"/>
        <xdr:cNvCxnSpPr/>
      </xdr:nvCxnSpPr>
      <xdr:spPr>
        <a:xfrm>
          <a:off x="2336800" y="105617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103294</xdr:rowOff>
    </xdr:from>
    <xdr:to>
      <xdr:col>3</xdr:col>
      <xdr:colOff>279400</xdr:colOff>
      <xdr:row>62</xdr:row>
      <xdr:rowOff>12277</xdr:rowOff>
    </xdr:to>
    <xdr:cxnSp macro="">
      <xdr:nvCxnSpPr>
        <xdr:cNvPr id="140" name="直線コネクタ 139"/>
        <xdr:cNvCxnSpPr/>
      </xdr:nvCxnSpPr>
      <xdr:spPr>
        <a:xfrm flipV="1">
          <a:off x="1447800" y="105617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50" name="円/楕円 149"/>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3404</xdr:rowOff>
    </xdr:from>
    <xdr:ext cx="762000" cy="259045"/>
    <xdr:sp macro="" textlink="">
      <xdr:nvSpPr>
        <xdr:cNvPr id="151" name="財政構造の弾力性該当値テキスト"/>
        <xdr:cNvSpPr txBox="1"/>
      </xdr:nvSpPr>
      <xdr:spPr>
        <a:xfrm>
          <a:off x="5041900" y="1080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92710</xdr:rowOff>
    </xdr:from>
    <xdr:to>
      <xdr:col>6</xdr:col>
      <xdr:colOff>50800</xdr:colOff>
      <xdr:row>62</xdr:row>
      <xdr:rowOff>22860</xdr:rowOff>
    </xdr:to>
    <xdr:sp macro="" textlink="">
      <xdr:nvSpPr>
        <xdr:cNvPr id="152" name="円/楕円 151"/>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33037</xdr:rowOff>
    </xdr:from>
    <xdr:ext cx="736600" cy="259045"/>
    <xdr:sp macro="" textlink="">
      <xdr:nvSpPr>
        <xdr:cNvPr id="153" name="テキスト ボックス 152"/>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68580</xdr:rowOff>
    </xdr:from>
    <xdr:to>
      <xdr:col>4</xdr:col>
      <xdr:colOff>533400</xdr:colOff>
      <xdr:row>61</xdr:row>
      <xdr:rowOff>170180</xdr:rowOff>
    </xdr:to>
    <xdr:sp macro="" textlink="">
      <xdr:nvSpPr>
        <xdr:cNvPr id="154" name="円/楕円 153"/>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55" name="テキスト ボックス 154"/>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52494</xdr:rowOff>
    </xdr:from>
    <xdr:to>
      <xdr:col>3</xdr:col>
      <xdr:colOff>330200</xdr:colOff>
      <xdr:row>61</xdr:row>
      <xdr:rowOff>154094</xdr:rowOff>
    </xdr:to>
    <xdr:sp macro="" textlink="">
      <xdr:nvSpPr>
        <xdr:cNvPr id="156" name="円/楕円 155"/>
        <xdr:cNvSpPr/>
      </xdr:nvSpPr>
      <xdr:spPr>
        <a:xfrm>
          <a:off x="2286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164271</xdr:rowOff>
    </xdr:from>
    <xdr:ext cx="762000" cy="259045"/>
    <xdr:sp macro="" textlink="">
      <xdr:nvSpPr>
        <xdr:cNvPr id="157" name="テキスト ボックス 156"/>
        <xdr:cNvSpPr txBox="1"/>
      </xdr:nvSpPr>
      <xdr:spPr>
        <a:xfrm>
          <a:off x="1955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132927</xdr:rowOff>
    </xdr:from>
    <xdr:to>
      <xdr:col>2</xdr:col>
      <xdr:colOff>127000</xdr:colOff>
      <xdr:row>62</xdr:row>
      <xdr:rowOff>63077</xdr:rowOff>
    </xdr:to>
    <xdr:sp macro="" textlink="">
      <xdr:nvSpPr>
        <xdr:cNvPr id="158" name="円/楕円 157"/>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73254</xdr:rowOff>
    </xdr:from>
    <xdr:ext cx="762000" cy="259045"/>
    <xdr:sp macro="" textlink="">
      <xdr:nvSpPr>
        <xdr:cNvPr id="159" name="テキスト ボックス 158"/>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[127,362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150,922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物件費については、固定資産台帳及び公共施設等総合管理計画の策定にかかる事業費や、新庁舎への移転に係る関係費用の増等により増となっている。人件費については地方議会議員年金にかかる公費負担額において掛け金の変更により、大幅に減となったことにより、減となっている。</a:t>
          </a:r>
        </a:p>
        <a:p>
          <a:r>
            <a:rPr kumimoji="1" lang="ja-JP" altLang="en-US" sz="1100">
              <a:solidFill>
                <a:schemeClr val="dk1"/>
              </a:solidFill>
              <a:effectLst/>
              <a:latin typeface="+mn-lt"/>
              <a:ea typeface="+mn-ea"/>
              <a:cs typeface="+mn-cs"/>
            </a:rPr>
            <a:t>今後も指定管理者制度等の導入や業務委託により物件費は増加する見込みであるが、経常的な経費については前年度決算を基にした徹底的な事業の検証に取り組み、新規事業等についても事業の精査の上、取捨選択を行うことにより、現在の水準を維持するよう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146469</xdr:rowOff>
    </xdr:from>
    <xdr:to>
      <xdr:col>7</xdr:col>
      <xdr:colOff>152400</xdr:colOff>
      <xdr:row>84</xdr:row>
      <xdr:rowOff>21115</xdr:rowOff>
    </xdr:to>
    <xdr:cxnSp macro="">
      <xdr:nvCxnSpPr>
        <xdr:cNvPr id="194" name="直線コネクタ 193"/>
        <xdr:cNvCxnSpPr/>
      </xdr:nvCxnSpPr>
      <xdr:spPr>
        <a:xfrm>
          <a:off x="4114800" y="14376819"/>
          <a:ext cx="838200" cy="4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120681</xdr:rowOff>
    </xdr:from>
    <xdr:to>
      <xdr:col>6</xdr:col>
      <xdr:colOff>0</xdr:colOff>
      <xdr:row>83</xdr:row>
      <xdr:rowOff>146469</xdr:rowOff>
    </xdr:to>
    <xdr:cxnSp macro="">
      <xdr:nvCxnSpPr>
        <xdr:cNvPr id="197" name="直線コネクタ 196"/>
        <xdr:cNvCxnSpPr/>
      </xdr:nvCxnSpPr>
      <xdr:spPr>
        <a:xfrm>
          <a:off x="3225800" y="14351031"/>
          <a:ext cx="889000" cy="2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141514</xdr:rowOff>
    </xdr:from>
    <xdr:to>
      <xdr:col>6</xdr:col>
      <xdr:colOff>50800</xdr:colOff>
      <xdr:row>83</xdr:row>
      <xdr:rowOff>71664</xdr:rowOff>
    </xdr:to>
    <xdr:sp macro="" textlink="">
      <xdr:nvSpPr>
        <xdr:cNvPr id="198" name="フローチャート : 判断 197"/>
        <xdr:cNvSpPr/>
      </xdr:nvSpPr>
      <xdr:spPr>
        <a:xfrm>
          <a:off x="4064000" y="1420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81841</xdr:rowOff>
    </xdr:from>
    <xdr:ext cx="736600" cy="259045"/>
    <xdr:sp macro="" textlink="">
      <xdr:nvSpPr>
        <xdr:cNvPr id="199" name="テキスト ボックス 198"/>
        <xdr:cNvSpPr txBox="1"/>
      </xdr:nvSpPr>
      <xdr:spPr>
        <a:xfrm>
          <a:off x="3733800" y="1396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65111</xdr:rowOff>
    </xdr:from>
    <xdr:to>
      <xdr:col>4</xdr:col>
      <xdr:colOff>482600</xdr:colOff>
      <xdr:row>83</xdr:row>
      <xdr:rowOff>120681</xdr:rowOff>
    </xdr:to>
    <xdr:cxnSp macro="">
      <xdr:nvCxnSpPr>
        <xdr:cNvPr id="200" name="直線コネクタ 199"/>
        <xdr:cNvCxnSpPr/>
      </xdr:nvCxnSpPr>
      <xdr:spPr>
        <a:xfrm>
          <a:off x="2336800" y="14295461"/>
          <a:ext cx="889000" cy="5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65111</xdr:rowOff>
    </xdr:from>
    <xdr:to>
      <xdr:col>3</xdr:col>
      <xdr:colOff>279400</xdr:colOff>
      <xdr:row>83</xdr:row>
      <xdr:rowOff>164365</xdr:rowOff>
    </xdr:to>
    <xdr:cxnSp macro="">
      <xdr:nvCxnSpPr>
        <xdr:cNvPr id="203" name="直線コネクタ 202"/>
        <xdr:cNvCxnSpPr/>
      </xdr:nvCxnSpPr>
      <xdr:spPr>
        <a:xfrm flipV="1">
          <a:off x="1447800" y="14295461"/>
          <a:ext cx="889000" cy="9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141765</xdr:rowOff>
    </xdr:from>
    <xdr:to>
      <xdr:col>7</xdr:col>
      <xdr:colOff>203200</xdr:colOff>
      <xdr:row>84</xdr:row>
      <xdr:rowOff>71915</xdr:rowOff>
    </xdr:to>
    <xdr:sp macro="" textlink="">
      <xdr:nvSpPr>
        <xdr:cNvPr id="213" name="円/楕円 212"/>
        <xdr:cNvSpPr/>
      </xdr:nvSpPr>
      <xdr:spPr>
        <a:xfrm>
          <a:off x="4902200" y="143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158292</xdr:rowOff>
    </xdr:from>
    <xdr:ext cx="762000" cy="259045"/>
    <xdr:sp macro="" textlink="">
      <xdr:nvSpPr>
        <xdr:cNvPr id="214" name="人件費・物件費等の状況該当値テキスト"/>
        <xdr:cNvSpPr txBox="1"/>
      </xdr:nvSpPr>
      <xdr:spPr>
        <a:xfrm>
          <a:off x="5041900" y="1421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127,362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95669</xdr:rowOff>
    </xdr:from>
    <xdr:to>
      <xdr:col>6</xdr:col>
      <xdr:colOff>50800</xdr:colOff>
      <xdr:row>84</xdr:row>
      <xdr:rowOff>25819</xdr:rowOff>
    </xdr:to>
    <xdr:sp macro="" textlink="">
      <xdr:nvSpPr>
        <xdr:cNvPr id="215" name="円/楕円 214"/>
        <xdr:cNvSpPr/>
      </xdr:nvSpPr>
      <xdr:spPr>
        <a:xfrm>
          <a:off x="4064000" y="1432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10596</xdr:rowOff>
    </xdr:from>
    <xdr:ext cx="736600" cy="259045"/>
    <xdr:sp macro="" textlink="">
      <xdr:nvSpPr>
        <xdr:cNvPr id="216" name="テキスト ボックス 215"/>
        <xdr:cNvSpPr txBox="1"/>
      </xdr:nvSpPr>
      <xdr:spPr>
        <a:xfrm>
          <a:off x="3733800" y="14412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121,631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69881</xdr:rowOff>
    </xdr:from>
    <xdr:to>
      <xdr:col>4</xdr:col>
      <xdr:colOff>533400</xdr:colOff>
      <xdr:row>84</xdr:row>
      <xdr:rowOff>31</xdr:rowOff>
    </xdr:to>
    <xdr:sp macro="" textlink="">
      <xdr:nvSpPr>
        <xdr:cNvPr id="217" name="円/楕円 216"/>
        <xdr:cNvSpPr/>
      </xdr:nvSpPr>
      <xdr:spPr>
        <a:xfrm>
          <a:off x="3175000" y="1430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10208</xdr:rowOff>
    </xdr:from>
    <xdr:ext cx="762000" cy="259045"/>
    <xdr:sp macro="" textlink="">
      <xdr:nvSpPr>
        <xdr:cNvPr id="218" name="テキスト ボックス 217"/>
        <xdr:cNvSpPr txBox="1"/>
      </xdr:nvSpPr>
      <xdr:spPr>
        <a:xfrm>
          <a:off x="2844800" y="1406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118,425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14311</xdr:rowOff>
    </xdr:from>
    <xdr:to>
      <xdr:col>3</xdr:col>
      <xdr:colOff>330200</xdr:colOff>
      <xdr:row>83</xdr:row>
      <xdr:rowOff>115911</xdr:rowOff>
    </xdr:to>
    <xdr:sp macro="" textlink="">
      <xdr:nvSpPr>
        <xdr:cNvPr id="219" name="円/楕円 218"/>
        <xdr:cNvSpPr/>
      </xdr:nvSpPr>
      <xdr:spPr>
        <a:xfrm>
          <a:off x="2286000" y="1424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126088</xdr:rowOff>
    </xdr:from>
    <xdr:ext cx="762000" cy="259045"/>
    <xdr:sp macro="" textlink="">
      <xdr:nvSpPr>
        <xdr:cNvPr id="220" name="テキスト ボックス 219"/>
        <xdr:cNvSpPr txBox="1"/>
      </xdr:nvSpPr>
      <xdr:spPr>
        <a:xfrm>
          <a:off x="1955800" y="1401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111,516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113565</xdr:rowOff>
    </xdr:from>
    <xdr:to>
      <xdr:col>2</xdr:col>
      <xdr:colOff>127000</xdr:colOff>
      <xdr:row>84</xdr:row>
      <xdr:rowOff>43715</xdr:rowOff>
    </xdr:to>
    <xdr:sp macro="" textlink="">
      <xdr:nvSpPr>
        <xdr:cNvPr id="221" name="円/楕円 220"/>
        <xdr:cNvSpPr/>
      </xdr:nvSpPr>
      <xdr:spPr>
        <a:xfrm>
          <a:off x="1397000" y="143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28492</xdr:rowOff>
    </xdr:from>
    <xdr:ext cx="762000" cy="259045"/>
    <xdr:sp macro="" textlink="">
      <xdr:nvSpPr>
        <xdr:cNvPr id="222" name="テキスト ボックス 221"/>
        <xdr:cNvSpPr txBox="1"/>
      </xdr:nvSpPr>
      <xdr:spPr>
        <a:xfrm>
          <a:off x="1066800" y="1443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年度のラスパイレス指数は</a:t>
          </a:r>
          <a:r>
            <a:rPr kumimoji="1" lang="en-US" altLang="ja-JP" sz="1100">
              <a:solidFill>
                <a:schemeClr val="dk1"/>
              </a:solidFill>
              <a:effectLst/>
              <a:latin typeface="+mn-lt"/>
              <a:ea typeface="+mn-ea"/>
              <a:cs typeface="+mn-cs"/>
            </a:rPr>
            <a:t>96.3</a:t>
          </a:r>
          <a:r>
            <a:rPr kumimoji="1" lang="ja-JP" altLang="ja-JP" sz="1100">
              <a:solidFill>
                <a:schemeClr val="dk1"/>
              </a:solidFill>
              <a:effectLst/>
              <a:latin typeface="+mn-lt"/>
              <a:ea typeface="+mn-ea"/>
              <a:cs typeface="+mn-cs"/>
            </a:rPr>
            <a:t>となっており、昨年と比較して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ポイント増加しているが、類似団体平均や全国平均より給与水準は低くなっている。</a:t>
          </a:r>
          <a:endParaRPr lang="ja-JP" altLang="ja-JP" sz="1400">
            <a:effectLst/>
          </a:endParaRPr>
        </a:p>
        <a:p>
          <a:r>
            <a:rPr kumimoji="1" lang="ja-JP" altLang="ja-JP" sz="1100">
              <a:solidFill>
                <a:schemeClr val="dk1"/>
              </a:solidFill>
              <a:effectLst/>
              <a:latin typeface="+mn-lt"/>
              <a:ea typeface="+mn-ea"/>
              <a:cs typeface="+mn-cs"/>
            </a:rPr>
            <a:t>今後も引き続き民間給与実態調査に基づく県人事委員会の勧告に準拠し、地域経済への影響なども勘案した上で民間給与との均衡を図る。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6048</xdr:rowOff>
    </xdr:from>
    <xdr:to>
      <xdr:col>24</xdr:col>
      <xdr:colOff>558800</xdr:colOff>
      <xdr:row>82</xdr:row>
      <xdr:rowOff>63500</xdr:rowOff>
    </xdr:to>
    <xdr:cxnSp macro="">
      <xdr:nvCxnSpPr>
        <xdr:cNvPr id="258" name="直線コネクタ 257"/>
        <xdr:cNvCxnSpPr/>
      </xdr:nvCxnSpPr>
      <xdr:spPr>
        <a:xfrm>
          <a:off x="16179800" y="14064948"/>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108555</xdr:rowOff>
    </xdr:from>
    <xdr:to>
      <xdr:col>23</xdr:col>
      <xdr:colOff>406400</xdr:colOff>
      <xdr:row>82</xdr:row>
      <xdr:rowOff>6048</xdr:rowOff>
    </xdr:to>
    <xdr:cxnSp macro="">
      <xdr:nvCxnSpPr>
        <xdr:cNvPr id="261" name="直線コネクタ 260"/>
        <xdr:cNvCxnSpPr/>
      </xdr:nvCxnSpPr>
      <xdr:spPr>
        <a:xfrm>
          <a:off x="15290800" y="1399600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62" name="フローチャート : 判断 261"/>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63" name="テキスト ボックス 262"/>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108555</xdr:rowOff>
    </xdr:from>
    <xdr:to>
      <xdr:col>22</xdr:col>
      <xdr:colOff>203200</xdr:colOff>
      <xdr:row>81</xdr:row>
      <xdr:rowOff>131536</xdr:rowOff>
    </xdr:to>
    <xdr:cxnSp macro="">
      <xdr:nvCxnSpPr>
        <xdr:cNvPr id="264" name="直線コネクタ 263"/>
        <xdr:cNvCxnSpPr/>
      </xdr:nvCxnSpPr>
      <xdr:spPr>
        <a:xfrm flipV="1">
          <a:off x="14401800" y="139960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131536</xdr:rowOff>
    </xdr:from>
    <xdr:to>
      <xdr:col>21</xdr:col>
      <xdr:colOff>0</xdr:colOff>
      <xdr:row>87</xdr:row>
      <xdr:rowOff>33564</xdr:rowOff>
    </xdr:to>
    <xdr:cxnSp macro="">
      <xdr:nvCxnSpPr>
        <xdr:cNvPr id="267" name="直線コネクタ 266"/>
        <xdr:cNvCxnSpPr/>
      </xdr:nvCxnSpPr>
      <xdr:spPr>
        <a:xfrm flipV="1">
          <a:off x="13512800" y="14018986"/>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77" name="円/楕円 276"/>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29227</xdr:rowOff>
    </xdr:from>
    <xdr:ext cx="762000" cy="259045"/>
    <xdr:sp macro="" textlink="">
      <xdr:nvSpPr>
        <xdr:cNvPr id="278"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126698</xdr:rowOff>
    </xdr:from>
    <xdr:to>
      <xdr:col>23</xdr:col>
      <xdr:colOff>457200</xdr:colOff>
      <xdr:row>82</xdr:row>
      <xdr:rowOff>56848</xdr:rowOff>
    </xdr:to>
    <xdr:sp macro="" textlink="">
      <xdr:nvSpPr>
        <xdr:cNvPr id="279" name="円/楕円 278"/>
        <xdr:cNvSpPr/>
      </xdr:nvSpPr>
      <xdr:spPr>
        <a:xfrm>
          <a:off x="16129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67025</xdr:rowOff>
    </xdr:from>
    <xdr:ext cx="736600" cy="259045"/>
    <xdr:sp macro="" textlink="">
      <xdr:nvSpPr>
        <xdr:cNvPr id="280" name="テキスト ボックス 279"/>
        <xdr:cNvSpPr txBox="1"/>
      </xdr:nvSpPr>
      <xdr:spPr>
        <a:xfrm>
          <a:off x="15798800" y="1378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57755</xdr:rowOff>
    </xdr:from>
    <xdr:to>
      <xdr:col>22</xdr:col>
      <xdr:colOff>254000</xdr:colOff>
      <xdr:row>81</xdr:row>
      <xdr:rowOff>159355</xdr:rowOff>
    </xdr:to>
    <xdr:sp macro="" textlink="">
      <xdr:nvSpPr>
        <xdr:cNvPr id="281" name="円/楕円 280"/>
        <xdr:cNvSpPr/>
      </xdr:nvSpPr>
      <xdr:spPr>
        <a:xfrm>
          <a:off x="15240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169532</xdr:rowOff>
    </xdr:from>
    <xdr:ext cx="762000" cy="259045"/>
    <xdr:sp macro="" textlink="">
      <xdr:nvSpPr>
        <xdr:cNvPr id="282" name="テキスト ボックス 281"/>
        <xdr:cNvSpPr txBox="1"/>
      </xdr:nvSpPr>
      <xdr:spPr>
        <a:xfrm>
          <a:off x="14909800" y="137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80736</xdr:rowOff>
    </xdr:from>
    <xdr:to>
      <xdr:col>21</xdr:col>
      <xdr:colOff>50800</xdr:colOff>
      <xdr:row>82</xdr:row>
      <xdr:rowOff>10886</xdr:rowOff>
    </xdr:to>
    <xdr:sp macro="" textlink="">
      <xdr:nvSpPr>
        <xdr:cNvPr id="283" name="円/楕円 282"/>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21063</xdr:rowOff>
    </xdr:from>
    <xdr:ext cx="762000" cy="259045"/>
    <xdr:sp macro="" textlink="">
      <xdr:nvSpPr>
        <xdr:cNvPr id="284" name="テキスト ボックス 283"/>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154214</xdr:rowOff>
    </xdr:from>
    <xdr:to>
      <xdr:col>19</xdr:col>
      <xdr:colOff>533400</xdr:colOff>
      <xdr:row>87</xdr:row>
      <xdr:rowOff>84364</xdr:rowOff>
    </xdr:to>
    <xdr:sp macro="" textlink="">
      <xdr:nvSpPr>
        <xdr:cNvPr id="285" name="円/楕円 284"/>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94541</xdr:rowOff>
    </xdr:from>
    <xdr:ext cx="762000" cy="259045"/>
    <xdr:sp macro="" textlink="">
      <xdr:nvSpPr>
        <xdr:cNvPr id="286" name="テキスト ボックス 285"/>
        <xdr:cNvSpPr txBox="1"/>
      </xdr:nvSpPr>
      <xdr:spPr>
        <a:xfrm>
          <a:off x="13131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現行の第２次定員適正化計画では、平成</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年度の全職員数を人口千人に対して</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人の割合とすることとし、指定管理者制度の導入や組織の再編・統合及び新規採用抑制等により計画を進めてきた。平成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年度における人口千人当たりの普通会計職員数は</a:t>
          </a:r>
          <a:r>
            <a:rPr kumimoji="1" lang="en-US" altLang="ja-JP" sz="1100">
              <a:solidFill>
                <a:schemeClr val="dk1"/>
              </a:solidFill>
              <a:effectLst/>
              <a:latin typeface="+mn-lt"/>
              <a:ea typeface="+mn-ea"/>
              <a:cs typeface="+mn-cs"/>
            </a:rPr>
            <a:t>7.06</a:t>
          </a:r>
          <a:r>
            <a:rPr kumimoji="1" lang="ja-JP" altLang="ja-JP" sz="1100">
              <a:solidFill>
                <a:schemeClr val="dk1"/>
              </a:solidFill>
              <a:effectLst/>
              <a:latin typeface="+mn-lt"/>
              <a:ea typeface="+mn-ea"/>
              <a:cs typeface="+mn-cs"/>
            </a:rPr>
            <a:t>人となっているが、全国平均や秋田県平均より職員数は少なくなっている。なお、定年退職者の再任用制度の開始や、行政ニーズの多様化・高度化や権限移譲等により、業務量と職員数のバランスが保てなくなってきていることから、財政的にも持続可能な範囲での定員適</a:t>
          </a:r>
          <a:r>
            <a:rPr kumimoji="1" lang="ja-JP" altLang="en-US" sz="1100">
              <a:solidFill>
                <a:schemeClr val="dk1"/>
              </a:solidFill>
              <a:effectLst/>
              <a:latin typeface="+mn-lt"/>
              <a:ea typeface="+mn-ea"/>
              <a:cs typeface="+mn-cs"/>
            </a:rPr>
            <a:t>正</a:t>
          </a:r>
          <a:r>
            <a:rPr kumimoji="1" lang="ja-JP" altLang="ja-JP" sz="1100">
              <a:solidFill>
                <a:schemeClr val="dk1"/>
              </a:solidFill>
              <a:effectLst/>
              <a:latin typeface="+mn-lt"/>
              <a:ea typeface="+mn-ea"/>
              <a:cs typeface="+mn-cs"/>
            </a:rPr>
            <a:t>化計画の見直しを行うこととしている。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103536</xdr:rowOff>
    </xdr:from>
    <xdr:to>
      <xdr:col>24</xdr:col>
      <xdr:colOff>558800</xdr:colOff>
      <xdr:row>60</xdr:row>
      <xdr:rowOff>112728</xdr:rowOff>
    </xdr:to>
    <xdr:cxnSp macro="">
      <xdr:nvCxnSpPr>
        <xdr:cNvPr id="323" name="直線コネクタ 322"/>
        <xdr:cNvCxnSpPr/>
      </xdr:nvCxnSpPr>
      <xdr:spPr>
        <a:xfrm>
          <a:off x="16179800" y="10390536"/>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94343</xdr:rowOff>
    </xdr:from>
    <xdr:to>
      <xdr:col>23</xdr:col>
      <xdr:colOff>406400</xdr:colOff>
      <xdr:row>60</xdr:row>
      <xdr:rowOff>103536</xdr:rowOff>
    </xdr:to>
    <xdr:cxnSp macro="">
      <xdr:nvCxnSpPr>
        <xdr:cNvPr id="326" name="直線コネクタ 325"/>
        <xdr:cNvCxnSpPr/>
      </xdr:nvCxnSpPr>
      <xdr:spPr>
        <a:xfrm>
          <a:off x="15290800" y="10381343"/>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125367</xdr:rowOff>
    </xdr:from>
    <xdr:to>
      <xdr:col>23</xdr:col>
      <xdr:colOff>457200</xdr:colOff>
      <xdr:row>60</xdr:row>
      <xdr:rowOff>55517</xdr:rowOff>
    </xdr:to>
    <xdr:sp macro="" textlink="">
      <xdr:nvSpPr>
        <xdr:cNvPr id="327" name="フローチャート : 判断 326"/>
        <xdr:cNvSpPr/>
      </xdr:nvSpPr>
      <xdr:spPr>
        <a:xfrm>
          <a:off x="16129000" y="1024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65694</xdr:rowOff>
    </xdr:from>
    <xdr:ext cx="736600" cy="259045"/>
    <xdr:sp macro="" textlink="">
      <xdr:nvSpPr>
        <xdr:cNvPr id="328" name="テキスト ボックス 327"/>
        <xdr:cNvSpPr txBox="1"/>
      </xdr:nvSpPr>
      <xdr:spPr>
        <a:xfrm>
          <a:off x="15798800" y="10009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79405</xdr:rowOff>
    </xdr:from>
    <xdr:to>
      <xdr:col>22</xdr:col>
      <xdr:colOff>203200</xdr:colOff>
      <xdr:row>60</xdr:row>
      <xdr:rowOff>94343</xdr:rowOff>
    </xdr:to>
    <xdr:cxnSp macro="">
      <xdr:nvCxnSpPr>
        <xdr:cNvPr id="329" name="直線コネクタ 328"/>
        <xdr:cNvCxnSpPr/>
      </xdr:nvCxnSpPr>
      <xdr:spPr>
        <a:xfrm>
          <a:off x="14401800" y="10366405"/>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156348</xdr:rowOff>
    </xdr:from>
    <xdr:ext cx="762000" cy="259045"/>
    <xdr:sp macro="" textlink="">
      <xdr:nvSpPr>
        <xdr:cNvPr id="331" name="テキスト ボックス 330"/>
        <xdr:cNvSpPr txBox="1"/>
      </xdr:nvSpPr>
      <xdr:spPr>
        <a:xfrm>
          <a:off x="14909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79405</xdr:rowOff>
    </xdr:from>
    <xdr:to>
      <xdr:col>21</xdr:col>
      <xdr:colOff>0</xdr:colOff>
      <xdr:row>60</xdr:row>
      <xdr:rowOff>100088</xdr:rowOff>
    </xdr:to>
    <xdr:cxnSp macro="">
      <xdr:nvCxnSpPr>
        <xdr:cNvPr id="332" name="直線コネクタ 331"/>
        <xdr:cNvCxnSpPr/>
      </xdr:nvCxnSpPr>
      <xdr:spPr>
        <a:xfrm flipV="1">
          <a:off x="13512800" y="1036640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160944</xdr:rowOff>
    </xdr:from>
    <xdr:ext cx="762000" cy="259045"/>
    <xdr:sp macro="" textlink="">
      <xdr:nvSpPr>
        <xdr:cNvPr id="334" name="テキスト ボックス 333"/>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170136</xdr:rowOff>
    </xdr:from>
    <xdr:ext cx="762000" cy="259045"/>
    <xdr:sp macro="" textlink="">
      <xdr:nvSpPr>
        <xdr:cNvPr id="336" name="テキスト ボックス 335"/>
        <xdr:cNvSpPr txBox="1"/>
      </xdr:nvSpPr>
      <xdr:spPr>
        <a:xfrm>
          <a:off x="13131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61928</xdr:rowOff>
    </xdr:from>
    <xdr:to>
      <xdr:col>24</xdr:col>
      <xdr:colOff>609600</xdr:colOff>
      <xdr:row>60</xdr:row>
      <xdr:rowOff>163528</xdr:rowOff>
    </xdr:to>
    <xdr:sp macro="" textlink="">
      <xdr:nvSpPr>
        <xdr:cNvPr id="342" name="円/楕円 341"/>
        <xdr:cNvSpPr/>
      </xdr:nvSpPr>
      <xdr:spPr>
        <a:xfrm>
          <a:off x="169672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78455</xdr:rowOff>
    </xdr:from>
    <xdr:ext cx="762000" cy="259045"/>
    <xdr:sp macro="" textlink="">
      <xdr:nvSpPr>
        <xdr:cNvPr id="343" name="定員管理の状況該当値テキスト"/>
        <xdr:cNvSpPr txBox="1"/>
      </xdr:nvSpPr>
      <xdr:spPr>
        <a:xfrm>
          <a:off x="17106900" y="101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52736</xdr:rowOff>
    </xdr:from>
    <xdr:to>
      <xdr:col>23</xdr:col>
      <xdr:colOff>457200</xdr:colOff>
      <xdr:row>60</xdr:row>
      <xdr:rowOff>154336</xdr:rowOff>
    </xdr:to>
    <xdr:sp macro="" textlink="">
      <xdr:nvSpPr>
        <xdr:cNvPr id="344" name="円/楕円 343"/>
        <xdr:cNvSpPr/>
      </xdr:nvSpPr>
      <xdr:spPr>
        <a:xfrm>
          <a:off x="16129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139113</xdr:rowOff>
    </xdr:from>
    <xdr:ext cx="736600" cy="259045"/>
    <xdr:sp macro="" textlink="">
      <xdr:nvSpPr>
        <xdr:cNvPr id="345" name="テキスト ボックス 344"/>
        <xdr:cNvSpPr txBox="1"/>
      </xdr:nvSpPr>
      <xdr:spPr>
        <a:xfrm>
          <a:off x="15798800" y="1042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43543</xdr:rowOff>
    </xdr:from>
    <xdr:to>
      <xdr:col>22</xdr:col>
      <xdr:colOff>254000</xdr:colOff>
      <xdr:row>60</xdr:row>
      <xdr:rowOff>145143</xdr:rowOff>
    </xdr:to>
    <xdr:sp macro="" textlink="">
      <xdr:nvSpPr>
        <xdr:cNvPr id="346" name="円/楕円 345"/>
        <xdr:cNvSpPr/>
      </xdr:nvSpPr>
      <xdr:spPr>
        <a:xfrm>
          <a:off x="1524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155320</xdr:rowOff>
    </xdr:from>
    <xdr:ext cx="762000" cy="259045"/>
    <xdr:sp macro="" textlink="">
      <xdr:nvSpPr>
        <xdr:cNvPr id="347" name="テキスト ボックス 346"/>
        <xdr:cNvSpPr txBox="1"/>
      </xdr:nvSpPr>
      <xdr:spPr>
        <a:xfrm>
          <a:off x="14909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28605</xdr:rowOff>
    </xdr:from>
    <xdr:to>
      <xdr:col>21</xdr:col>
      <xdr:colOff>50800</xdr:colOff>
      <xdr:row>60</xdr:row>
      <xdr:rowOff>130205</xdr:rowOff>
    </xdr:to>
    <xdr:sp macro="" textlink="">
      <xdr:nvSpPr>
        <xdr:cNvPr id="348" name="円/楕円 347"/>
        <xdr:cNvSpPr/>
      </xdr:nvSpPr>
      <xdr:spPr>
        <a:xfrm>
          <a:off x="14351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140382</xdr:rowOff>
    </xdr:from>
    <xdr:ext cx="762000" cy="259045"/>
    <xdr:sp macro="" textlink="">
      <xdr:nvSpPr>
        <xdr:cNvPr id="349" name="テキスト ボックス 348"/>
        <xdr:cNvSpPr txBox="1"/>
      </xdr:nvSpPr>
      <xdr:spPr>
        <a:xfrm>
          <a:off x="14020800" y="1008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49288</xdr:rowOff>
    </xdr:from>
    <xdr:to>
      <xdr:col>19</xdr:col>
      <xdr:colOff>533400</xdr:colOff>
      <xdr:row>60</xdr:row>
      <xdr:rowOff>150888</xdr:rowOff>
    </xdr:to>
    <xdr:sp macro="" textlink="">
      <xdr:nvSpPr>
        <xdr:cNvPr id="350" name="円/楕円 349"/>
        <xdr:cNvSpPr/>
      </xdr:nvSpPr>
      <xdr:spPr>
        <a:xfrm>
          <a:off x="13462000" y="103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161065</xdr:rowOff>
    </xdr:from>
    <xdr:ext cx="762000" cy="259045"/>
    <xdr:sp macro="" textlink="">
      <xdr:nvSpPr>
        <xdr:cNvPr id="351" name="テキスト ボックス 350"/>
        <xdr:cNvSpPr txBox="1"/>
      </xdr:nvSpPr>
      <xdr:spPr>
        <a:xfrm>
          <a:off x="13131800" y="1010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前年度と比較し０．５ポイント改善した。この主な要因としては、地方債償還終了による一部事務組合の元利償還金に対する負担金の減少等が挙げられる。</a:t>
          </a:r>
        </a:p>
        <a:p>
          <a:r>
            <a:rPr kumimoji="1" lang="ja-JP" altLang="en-US" sz="1100">
              <a:solidFill>
                <a:schemeClr val="dk1"/>
              </a:solidFill>
              <a:effectLst/>
              <a:latin typeface="+mn-lt"/>
              <a:ea typeface="+mn-ea"/>
              <a:cs typeface="+mn-cs"/>
            </a:rPr>
            <a:t>今後、元利償還金は増加するが、同時に交付税算入も見込まれることから急激な比率の上昇にはならず、適正な範囲内で推移すると見込んでいるが、起債依存の財政運営を防ぐためにも、緊急度・住民ニーズを的確に把握した事業の選択をし、適正な地方債発行に努め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11176</xdr:rowOff>
    </xdr:from>
    <xdr:to>
      <xdr:col>24</xdr:col>
      <xdr:colOff>558800</xdr:colOff>
      <xdr:row>40</xdr:row>
      <xdr:rowOff>59436</xdr:rowOff>
    </xdr:to>
    <xdr:cxnSp macro="">
      <xdr:nvCxnSpPr>
        <xdr:cNvPr id="383" name="直線コネクタ 382"/>
        <xdr:cNvCxnSpPr/>
      </xdr:nvCxnSpPr>
      <xdr:spPr>
        <a:xfrm flipV="1">
          <a:off x="16179800" y="686917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4"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59436</xdr:rowOff>
    </xdr:from>
    <xdr:to>
      <xdr:col>23</xdr:col>
      <xdr:colOff>406400</xdr:colOff>
      <xdr:row>40</xdr:row>
      <xdr:rowOff>146304</xdr:rowOff>
    </xdr:to>
    <xdr:cxnSp macro="">
      <xdr:nvCxnSpPr>
        <xdr:cNvPr id="386" name="直線コネクタ 385"/>
        <xdr:cNvCxnSpPr/>
      </xdr:nvCxnSpPr>
      <xdr:spPr>
        <a:xfrm flipV="1">
          <a:off x="15290800" y="69174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87" name="フローチャート : 判断 386"/>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8" name="テキスト ボックス 387"/>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146304</xdr:rowOff>
    </xdr:from>
    <xdr:to>
      <xdr:col>22</xdr:col>
      <xdr:colOff>203200</xdr:colOff>
      <xdr:row>41</xdr:row>
      <xdr:rowOff>119634</xdr:rowOff>
    </xdr:to>
    <xdr:cxnSp macro="">
      <xdr:nvCxnSpPr>
        <xdr:cNvPr id="389" name="直線コネクタ 388"/>
        <xdr:cNvCxnSpPr/>
      </xdr:nvCxnSpPr>
      <xdr:spPr>
        <a:xfrm flipV="1">
          <a:off x="14401800" y="700430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91" name="テキスト ボックス 390"/>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119634</xdr:rowOff>
    </xdr:from>
    <xdr:to>
      <xdr:col>21</xdr:col>
      <xdr:colOff>0</xdr:colOff>
      <xdr:row>42</xdr:row>
      <xdr:rowOff>73660</xdr:rowOff>
    </xdr:to>
    <xdr:cxnSp macro="">
      <xdr:nvCxnSpPr>
        <xdr:cNvPr id="392" name="直線コネクタ 391"/>
        <xdr:cNvCxnSpPr/>
      </xdr:nvCxnSpPr>
      <xdr:spPr>
        <a:xfrm flipV="1">
          <a:off x="13512800" y="714908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4" name="テキスト ボックス 39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131826</xdr:rowOff>
    </xdr:from>
    <xdr:to>
      <xdr:col>24</xdr:col>
      <xdr:colOff>609600</xdr:colOff>
      <xdr:row>40</xdr:row>
      <xdr:rowOff>61976</xdr:rowOff>
    </xdr:to>
    <xdr:sp macro="" textlink="">
      <xdr:nvSpPr>
        <xdr:cNvPr id="402" name="円/楕円 401"/>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148353</xdr:rowOff>
    </xdr:from>
    <xdr:ext cx="762000" cy="259045"/>
    <xdr:sp macro="" textlink="">
      <xdr:nvSpPr>
        <xdr:cNvPr id="403" name="公債費負担の状況該当値テキスト"/>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8636</xdr:rowOff>
    </xdr:from>
    <xdr:to>
      <xdr:col>23</xdr:col>
      <xdr:colOff>457200</xdr:colOff>
      <xdr:row>40</xdr:row>
      <xdr:rowOff>110236</xdr:rowOff>
    </xdr:to>
    <xdr:sp macro="" textlink="">
      <xdr:nvSpPr>
        <xdr:cNvPr id="404" name="円/楕円 403"/>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405" name="テキスト ボックス 40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95504</xdr:rowOff>
    </xdr:from>
    <xdr:to>
      <xdr:col>22</xdr:col>
      <xdr:colOff>254000</xdr:colOff>
      <xdr:row>41</xdr:row>
      <xdr:rowOff>25654</xdr:rowOff>
    </xdr:to>
    <xdr:sp macro="" textlink="">
      <xdr:nvSpPr>
        <xdr:cNvPr id="406" name="円/楕円 405"/>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407" name="テキスト ボックス 406"/>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68834</xdr:rowOff>
    </xdr:from>
    <xdr:to>
      <xdr:col>21</xdr:col>
      <xdr:colOff>50800</xdr:colOff>
      <xdr:row>41</xdr:row>
      <xdr:rowOff>170434</xdr:rowOff>
    </xdr:to>
    <xdr:sp macro="" textlink="">
      <xdr:nvSpPr>
        <xdr:cNvPr id="408" name="円/楕円 407"/>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409" name="テキスト ボックス 408"/>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10" name="円/楕円 409"/>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411" name="テキスト ボックス 410"/>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昨年度を上回った主な要因として、普通交付税及び臨時財政特例債の減少による標準財政規模の縮小、庁舎建設等にかかる地方債現在高の増加等が挙げられる</a:t>
          </a:r>
        </a:p>
        <a:p>
          <a:r>
            <a:rPr kumimoji="1" lang="ja-JP" altLang="en-US" sz="1100">
              <a:solidFill>
                <a:schemeClr val="dk1"/>
              </a:solidFill>
              <a:effectLst/>
              <a:latin typeface="+mn-lt"/>
              <a:ea typeface="+mn-ea"/>
              <a:cs typeface="+mn-cs"/>
            </a:rPr>
            <a:t>今後は、財政調整基金残高の減少が見込まれるとともに、交付税算入面で有利な合併特例債の活用期限が平成３２年度までとなっているため、充当可能財源等を確保することに加え、今後実施予定の建設事業の精査を進めていく。</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4826</xdr:rowOff>
    </xdr:from>
    <xdr:to>
      <xdr:col>24</xdr:col>
      <xdr:colOff>558800</xdr:colOff>
      <xdr:row>15</xdr:row>
      <xdr:rowOff>17695</xdr:rowOff>
    </xdr:to>
    <xdr:cxnSp macro="">
      <xdr:nvCxnSpPr>
        <xdr:cNvPr id="445" name="直線コネクタ 444"/>
        <xdr:cNvCxnSpPr/>
      </xdr:nvCxnSpPr>
      <xdr:spPr>
        <a:xfrm>
          <a:off x="16179800" y="2576576"/>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6"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4826</xdr:rowOff>
    </xdr:from>
    <xdr:to>
      <xdr:col>23</xdr:col>
      <xdr:colOff>406400</xdr:colOff>
      <xdr:row>15</xdr:row>
      <xdr:rowOff>55499</xdr:rowOff>
    </xdr:to>
    <xdr:cxnSp macro="">
      <xdr:nvCxnSpPr>
        <xdr:cNvPr id="448" name="直線コネクタ 447"/>
        <xdr:cNvCxnSpPr/>
      </xdr:nvCxnSpPr>
      <xdr:spPr>
        <a:xfrm flipV="1">
          <a:off x="15290800" y="2576576"/>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9" name="フローチャート : 判断 44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104750</xdr:rowOff>
    </xdr:from>
    <xdr:ext cx="736600" cy="259045"/>
    <xdr:sp macro="" textlink="">
      <xdr:nvSpPr>
        <xdr:cNvPr id="450" name="テキスト ボックス 449"/>
        <xdr:cNvSpPr txBox="1"/>
      </xdr:nvSpPr>
      <xdr:spPr>
        <a:xfrm>
          <a:off x="15798800" y="267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55499</xdr:rowOff>
    </xdr:from>
    <xdr:to>
      <xdr:col>22</xdr:col>
      <xdr:colOff>203200</xdr:colOff>
      <xdr:row>15</xdr:row>
      <xdr:rowOff>66760</xdr:rowOff>
    </xdr:to>
    <xdr:cxnSp macro="">
      <xdr:nvCxnSpPr>
        <xdr:cNvPr id="451" name="直線コネクタ 450"/>
        <xdr:cNvCxnSpPr/>
      </xdr:nvCxnSpPr>
      <xdr:spPr>
        <a:xfrm flipV="1">
          <a:off x="14401800" y="2627249"/>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3" name="テキスト ボックス 45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66760</xdr:rowOff>
    </xdr:from>
    <xdr:to>
      <xdr:col>21</xdr:col>
      <xdr:colOff>0</xdr:colOff>
      <xdr:row>15</xdr:row>
      <xdr:rowOff>144780</xdr:rowOff>
    </xdr:to>
    <xdr:cxnSp macro="">
      <xdr:nvCxnSpPr>
        <xdr:cNvPr id="454" name="直線コネクタ 453"/>
        <xdr:cNvCxnSpPr/>
      </xdr:nvCxnSpPr>
      <xdr:spPr>
        <a:xfrm flipV="1">
          <a:off x="13512800" y="2638510"/>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6" name="テキスト ボックス 45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8" name="テキスト ボックス 45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138345</xdr:rowOff>
    </xdr:from>
    <xdr:to>
      <xdr:col>24</xdr:col>
      <xdr:colOff>609600</xdr:colOff>
      <xdr:row>15</xdr:row>
      <xdr:rowOff>68495</xdr:rowOff>
    </xdr:to>
    <xdr:sp macro="" textlink="">
      <xdr:nvSpPr>
        <xdr:cNvPr id="464" name="円/楕円 463"/>
        <xdr:cNvSpPr/>
      </xdr:nvSpPr>
      <xdr:spPr>
        <a:xfrm>
          <a:off x="169672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154872</xdr:rowOff>
    </xdr:from>
    <xdr:ext cx="762000" cy="259045"/>
    <xdr:sp macro="" textlink="">
      <xdr:nvSpPr>
        <xdr:cNvPr id="465" name="将来負担の状況該当値テキスト"/>
        <xdr:cNvSpPr txBox="1"/>
      </xdr:nvSpPr>
      <xdr:spPr>
        <a:xfrm>
          <a:off x="17106900" y="238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125476</xdr:rowOff>
    </xdr:from>
    <xdr:to>
      <xdr:col>23</xdr:col>
      <xdr:colOff>457200</xdr:colOff>
      <xdr:row>15</xdr:row>
      <xdr:rowOff>55626</xdr:rowOff>
    </xdr:to>
    <xdr:sp macro="" textlink="">
      <xdr:nvSpPr>
        <xdr:cNvPr id="466" name="円/楕円 465"/>
        <xdr:cNvSpPr/>
      </xdr:nvSpPr>
      <xdr:spPr>
        <a:xfrm>
          <a:off x="16129000" y="2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67" name="テキスト ボックス 466"/>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4699</xdr:rowOff>
    </xdr:from>
    <xdr:to>
      <xdr:col>22</xdr:col>
      <xdr:colOff>254000</xdr:colOff>
      <xdr:row>15</xdr:row>
      <xdr:rowOff>106299</xdr:rowOff>
    </xdr:to>
    <xdr:sp macro="" textlink="">
      <xdr:nvSpPr>
        <xdr:cNvPr id="468" name="円/楕円 467"/>
        <xdr:cNvSpPr/>
      </xdr:nvSpPr>
      <xdr:spPr>
        <a:xfrm>
          <a:off x="15240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116476</xdr:rowOff>
    </xdr:from>
    <xdr:ext cx="762000" cy="259045"/>
    <xdr:sp macro="" textlink="">
      <xdr:nvSpPr>
        <xdr:cNvPr id="469" name="テキスト ボックス 468"/>
        <xdr:cNvSpPr txBox="1"/>
      </xdr:nvSpPr>
      <xdr:spPr>
        <a:xfrm>
          <a:off x="14909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15960</xdr:rowOff>
    </xdr:from>
    <xdr:to>
      <xdr:col>21</xdr:col>
      <xdr:colOff>50800</xdr:colOff>
      <xdr:row>15</xdr:row>
      <xdr:rowOff>117560</xdr:rowOff>
    </xdr:to>
    <xdr:sp macro="" textlink="">
      <xdr:nvSpPr>
        <xdr:cNvPr id="470" name="円/楕円 469"/>
        <xdr:cNvSpPr/>
      </xdr:nvSpPr>
      <xdr:spPr>
        <a:xfrm>
          <a:off x="14351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127737</xdr:rowOff>
    </xdr:from>
    <xdr:ext cx="762000" cy="259045"/>
    <xdr:sp macro="" textlink="">
      <xdr:nvSpPr>
        <xdr:cNvPr id="471" name="テキスト ボックス 470"/>
        <xdr:cNvSpPr txBox="1"/>
      </xdr:nvSpPr>
      <xdr:spPr>
        <a:xfrm>
          <a:off x="14020800" y="23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93980</xdr:rowOff>
    </xdr:from>
    <xdr:to>
      <xdr:col>19</xdr:col>
      <xdr:colOff>533400</xdr:colOff>
      <xdr:row>16</xdr:row>
      <xdr:rowOff>24130</xdr:rowOff>
    </xdr:to>
    <xdr:sp macro="" textlink="">
      <xdr:nvSpPr>
        <xdr:cNvPr id="472" name="円/楕円 471"/>
        <xdr:cNvSpPr/>
      </xdr:nvSpPr>
      <xdr:spPr>
        <a:xfrm>
          <a:off x="13462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34307</xdr:rowOff>
    </xdr:from>
    <xdr:ext cx="762000" cy="259045"/>
    <xdr:sp macro="" textlink="">
      <xdr:nvSpPr>
        <xdr:cNvPr id="473" name="テキスト ボックス 472"/>
        <xdr:cNvSpPr txBox="1"/>
      </xdr:nvSpPr>
      <xdr:spPr>
        <a:xfrm>
          <a:off x="13131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秋田県能代市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55,248
55,056
426.95
29,868,645
29,129,113
650,596
15,616,648
32,269,391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件費に係る経常収支比率は、２１．２％と類似団体平均を下回っている。この主な要因としては、指定管理者制度の導入や組織の再編・統合及び新規採用抑制等、職員数の削減に努めてきたことによる職員給の減が挙げられる。</a:t>
          </a:r>
        </a:p>
        <a:p>
          <a:r>
            <a:rPr kumimoji="1" lang="ja-JP" altLang="en-US" sz="1100">
              <a:solidFill>
                <a:schemeClr val="dk1"/>
              </a:solidFill>
              <a:effectLst/>
              <a:latin typeface="+mn-lt"/>
              <a:ea typeface="+mn-ea"/>
              <a:cs typeface="+mn-cs"/>
            </a:rPr>
            <a:t>これまで定員の適正化を進めてきたが、定年退職者の再任用制度の開始や、行政ニーズの多様化・高度化や権限移譲等により、業務量と職員数のバランスが保てなくなってきていることから、財政的にも持続可能な範囲での定員適性化計画の見直しを進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92710</xdr:rowOff>
    </xdr:from>
    <xdr:to>
      <xdr:col>7</xdr:col>
      <xdr:colOff>15875</xdr:colOff>
      <xdr:row>35</xdr:row>
      <xdr:rowOff>123190</xdr:rowOff>
    </xdr:to>
    <xdr:cxnSp macro="">
      <xdr:nvCxnSpPr>
        <xdr:cNvPr id="66" name="直線コネクタ 65"/>
        <xdr:cNvCxnSpPr/>
      </xdr:nvCxnSpPr>
      <xdr:spPr>
        <a:xfrm>
          <a:off x="3987800" y="6093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92710</xdr:rowOff>
    </xdr:from>
    <xdr:to>
      <xdr:col>5</xdr:col>
      <xdr:colOff>549275</xdr:colOff>
      <xdr:row>35</xdr:row>
      <xdr:rowOff>123190</xdr:rowOff>
    </xdr:to>
    <xdr:cxnSp macro="">
      <xdr:nvCxnSpPr>
        <xdr:cNvPr id="69" name="直線コネクタ 68"/>
        <xdr:cNvCxnSpPr/>
      </xdr:nvCxnSpPr>
      <xdr:spPr>
        <a:xfrm flipV="1">
          <a:off x="3098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123190</xdr:rowOff>
    </xdr:from>
    <xdr:to>
      <xdr:col>4</xdr:col>
      <xdr:colOff>346075</xdr:colOff>
      <xdr:row>35</xdr:row>
      <xdr:rowOff>161290</xdr:rowOff>
    </xdr:to>
    <xdr:cxnSp macro="">
      <xdr:nvCxnSpPr>
        <xdr:cNvPr id="72" name="直線コネクタ 71"/>
        <xdr:cNvCxnSpPr/>
      </xdr:nvCxnSpPr>
      <xdr:spPr>
        <a:xfrm flipV="1">
          <a:off x="2209800" y="612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36</xdr:row>
      <xdr:rowOff>165100</xdr:rowOff>
    </xdr:to>
    <xdr:cxnSp macro="">
      <xdr:nvCxnSpPr>
        <xdr:cNvPr id="75" name="直線コネクタ 74"/>
        <xdr:cNvCxnSpPr/>
      </xdr:nvCxnSpPr>
      <xdr:spPr>
        <a:xfrm flipV="1">
          <a:off x="1320800" y="61620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5" name="円/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41910</xdr:rowOff>
    </xdr:from>
    <xdr:to>
      <xdr:col>5</xdr:col>
      <xdr:colOff>600075</xdr:colOff>
      <xdr:row>35</xdr:row>
      <xdr:rowOff>143510</xdr:rowOff>
    </xdr:to>
    <xdr:sp macro="" textlink="">
      <xdr:nvSpPr>
        <xdr:cNvPr id="87" name="円/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72390</xdr:rowOff>
    </xdr:from>
    <xdr:to>
      <xdr:col>4</xdr:col>
      <xdr:colOff>396875</xdr:colOff>
      <xdr:row>36</xdr:row>
      <xdr:rowOff>2540</xdr:rowOff>
    </xdr:to>
    <xdr:sp macro="" textlink="">
      <xdr:nvSpPr>
        <xdr:cNvPr id="89" name="円/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91" name="円/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3" name="円/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物件費に係る経常収支比率は、１１．５％と前年度より０．７ポイント上昇した。</a:t>
          </a:r>
        </a:p>
        <a:p>
          <a:r>
            <a:rPr kumimoji="1" lang="ja-JP" altLang="en-US" sz="1100">
              <a:solidFill>
                <a:schemeClr val="dk1"/>
              </a:solidFill>
              <a:effectLst/>
              <a:latin typeface="+mn-lt"/>
              <a:ea typeface="+mn-ea"/>
              <a:cs typeface="+mn-cs"/>
            </a:rPr>
            <a:t>人件費抑制のための指定管理者制度の導入や業務外部委託の推進等により物件費は年々増加傾向にあるため、物品の購入及びシステム等の導入、施設維持費等の物件費については、今後も事業の必要性、コスト等を総合的に精査し、コストの縮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146594</xdr:rowOff>
    </xdr:from>
    <xdr:to>
      <xdr:col>24</xdr:col>
      <xdr:colOff>31750</xdr:colOff>
      <xdr:row>15</xdr:row>
      <xdr:rowOff>20864</xdr:rowOff>
    </xdr:to>
    <xdr:cxnSp macro="">
      <xdr:nvCxnSpPr>
        <xdr:cNvPr id="129" name="直線コネクタ 128"/>
        <xdr:cNvCxnSpPr/>
      </xdr:nvCxnSpPr>
      <xdr:spPr>
        <a:xfrm>
          <a:off x="15671800" y="254689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87812</xdr:rowOff>
    </xdr:from>
    <xdr:to>
      <xdr:col>22</xdr:col>
      <xdr:colOff>565150</xdr:colOff>
      <xdr:row>14</xdr:row>
      <xdr:rowOff>146594</xdr:rowOff>
    </xdr:to>
    <xdr:cxnSp macro="">
      <xdr:nvCxnSpPr>
        <xdr:cNvPr id="132" name="直線コネクタ 131"/>
        <xdr:cNvCxnSpPr/>
      </xdr:nvCxnSpPr>
      <xdr:spPr>
        <a:xfrm>
          <a:off x="14782800" y="24881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40277</xdr:rowOff>
    </xdr:from>
    <xdr:to>
      <xdr:col>22</xdr:col>
      <xdr:colOff>615950</xdr:colOff>
      <xdr:row>16</xdr:row>
      <xdr:rowOff>141877</xdr:rowOff>
    </xdr:to>
    <xdr:sp macro="" textlink="">
      <xdr:nvSpPr>
        <xdr:cNvPr id="133" name="フローチャート : 判断 132"/>
        <xdr:cNvSpPr/>
      </xdr:nvSpPr>
      <xdr:spPr>
        <a:xfrm>
          <a:off x="15621000" y="278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126654</xdr:rowOff>
    </xdr:from>
    <xdr:ext cx="736600" cy="259045"/>
    <xdr:sp macro="" textlink="">
      <xdr:nvSpPr>
        <xdr:cNvPr id="134" name="テキスト ボックス 133"/>
        <xdr:cNvSpPr txBox="1"/>
      </xdr:nvSpPr>
      <xdr:spPr>
        <a:xfrm>
          <a:off x="15290800" y="286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29029</xdr:rowOff>
    </xdr:from>
    <xdr:to>
      <xdr:col>21</xdr:col>
      <xdr:colOff>361950</xdr:colOff>
      <xdr:row>14</xdr:row>
      <xdr:rowOff>87812</xdr:rowOff>
    </xdr:to>
    <xdr:cxnSp macro="">
      <xdr:nvCxnSpPr>
        <xdr:cNvPr id="135" name="直線コネクタ 134"/>
        <xdr:cNvCxnSpPr/>
      </xdr:nvCxnSpPr>
      <xdr:spPr>
        <a:xfrm>
          <a:off x="13893800" y="2429329"/>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161290</xdr:rowOff>
    </xdr:from>
    <xdr:to>
      <xdr:col>20</xdr:col>
      <xdr:colOff>158750</xdr:colOff>
      <xdr:row>14</xdr:row>
      <xdr:rowOff>29029</xdr:rowOff>
    </xdr:to>
    <xdr:cxnSp macro="">
      <xdr:nvCxnSpPr>
        <xdr:cNvPr id="138" name="直線コネクタ 137"/>
        <xdr:cNvCxnSpPr/>
      </xdr:nvCxnSpPr>
      <xdr:spPr>
        <a:xfrm>
          <a:off x="13004800" y="239014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141514</xdr:rowOff>
    </xdr:from>
    <xdr:to>
      <xdr:col>24</xdr:col>
      <xdr:colOff>82550</xdr:colOff>
      <xdr:row>15</xdr:row>
      <xdr:rowOff>71664</xdr:rowOff>
    </xdr:to>
    <xdr:sp macro="" textlink="">
      <xdr:nvSpPr>
        <xdr:cNvPr id="148" name="円/楕円 147"/>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158041</xdr:rowOff>
    </xdr:from>
    <xdr:ext cx="762000" cy="259045"/>
    <xdr:sp macro="" textlink="">
      <xdr:nvSpPr>
        <xdr:cNvPr id="149"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95794</xdr:rowOff>
    </xdr:from>
    <xdr:to>
      <xdr:col>22</xdr:col>
      <xdr:colOff>615950</xdr:colOff>
      <xdr:row>15</xdr:row>
      <xdr:rowOff>25944</xdr:rowOff>
    </xdr:to>
    <xdr:sp macro="" textlink="">
      <xdr:nvSpPr>
        <xdr:cNvPr id="150" name="円/楕円 149"/>
        <xdr:cNvSpPr/>
      </xdr:nvSpPr>
      <xdr:spPr>
        <a:xfrm>
          <a:off x="15621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36121</xdr:rowOff>
    </xdr:from>
    <xdr:ext cx="736600" cy="259045"/>
    <xdr:sp macro="" textlink="">
      <xdr:nvSpPr>
        <xdr:cNvPr id="151" name="テキスト ボックス 150"/>
        <xdr:cNvSpPr txBox="1"/>
      </xdr:nvSpPr>
      <xdr:spPr>
        <a:xfrm>
          <a:off x="15290800" y="2264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37012</xdr:rowOff>
    </xdr:from>
    <xdr:to>
      <xdr:col>21</xdr:col>
      <xdr:colOff>412750</xdr:colOff>
      <xdr:row>14</xdr:row>
      <xdr:rowOff>138612</xdr:rowOff>
    </xdr:to>
    <xdr:sp macro="" textlink="">
      <xdr:nvSpPr>
        <xdr:cNvPr id="152" name="円/楕円 151"/>
        <xdr:cNvSpPr/>
      </xdr:nvSpPr>
      <xdr:spPr>
        <a:xfrm>
          <a:off x="14732000" y="2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148789</xdr:rowOff>
    </xdr:from>
    <xdr:ext cx="762000" cy="259045"/>
    <xdr:sp macro="" textlink="">
      <xdr:nvSpPr>
        <xdr:cNvPr id="153" name="テキスト ボックス 152"/>
        <xdr:cNvSpPr txBox="1"/>
      </xdr:nvSpPr>
      <xdr:spPr>
        <a:xfrm>
          <a:off x="14401800" y="220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149679</xdr:rowOff>
    </xdr:from>
    <xdr:to>
      <xdr:col>20</xdr:col>
      <xdr:colOff>209550</xdr:colOff>
      <xdr:row>14</xdr:row>
      <xdr:rowOff>79829</xdr:rowOff>
    </xdr:to>
    <xdr:sp macro="" textlink="">
      <xdr:nvSpPr>
        <xdr:cNvPr id="154" name="円/楕円 153"/>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90006</xdr:rowOff>
    </xdr:from>
    <xdr:ext cx="762000" cy="259045"/>
    <xdr:sp macro="" textlink="">
      <xdr:nvSpPr>
        <xdr:cNvPr id="155" name="テキスト ボックス 154"/>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56" name="円/楕円 155"/>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57" name="テキスト ボックス 156"/>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扶助費に係る経常収支比率は、１０．４％と前年度より１．１ポイント上昇し、類似団体平均を上回っている。この主な要因としては、医療費等の増による生活保護費の増及び、施設型給付費負担金の増による子ども・子育て支援事業費の増等が挙げられる。</a:t>
          </a:r>
        </a:p>
        <a:p>
          <a:r>
            <a:rPr kumimoji="1" lang="ja-JP" altLang="en-US" sz="1100">
              <a:solidFill>
                <a:schemeClr val="dk1"/>
              </a:solidFill>
              <a:effectLst/>
              <a:latin typeface="+mn-lt"/>
              <a:ea typeface="+mn-ea"/>
              <a:cs typeface="+mn-cs"/>
            </a:rPr>
            <a:t>今後も、同様の理由により扶助費全体としての増加が見込まれるため、実施事業の精査により財政を圧迫する社会保障関係経費の抑制に努める。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149860</xdr:rowOff>
    </xdr:from>
    <xdr:to>
      <xdr:col>7</xdr:col>
      <xdr:colOff>15875</xdr:colOff>
      <xdr:row>55</xdr:row>
      <xdr:rowOff>62230</xdr:rowOff>
    </xdr:to>
    <xdr:cxnSp macro="">
      <xdr:nvCxnSpPr>
        <xdr:cNvPr id="190" name="直線コネクタ 189"/>
        <xdr:cNvCxnSpPr/>
      </xdr:nvCxnSpPr>
      <xdr:spPr>
        <a:xfrm>
          <a:off x="3987800" y="94081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149860</xdr:rowOff>
    </xdr:from>
    <xdr:to>
      <xdr:col>5</xdr:col>
      <xdr:colOff>549275</xdr:colOff>
      <xdr:row>54</xdr:row>
      <xdr:rowOff>165100</xdr:rowOff>
    </xdr:to>
    <xdr:cxnSp macro="">
      <xdr:nvCxnSpPr>
        <xdr:cNvPr id="193" name="直線コネクタ 192"/>
        <xdr:cNvCxnSpPr/>
      </xdr:nvCxnSpPr>
      <xdr:spPr>
        <a:xfrm flipV="1">
          <a:off x="3098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118110</xdr:rowOff>
    </xdr:from>
    <xdr:to>
      <xdr:col>5</xdr:col>
      <xdr:colOff>600075</xdr:colOff>
      <xdr:row>56</xdr:row>
      <xdr:rowOff>48260</xdr:rowOff>
    </xdr:to>
    <xdr:sp macro="" textlink="">
      <xdr:nvSpPr>
        <xdr:cNvPr id="194" name="フローチャート : 判断 193"/>
        <xdr:cNvSpPr/>
      </xdr:nvSpPr>
      <xdr:spPr>
        <a:xfrm>
          <a:off x="3937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33037</xdr:rowOff>
    </xdr:from>
    <xdr:ext cx="736600" cy="259045"/>
    <xdr:sp macro="" textlink="">
      <xdr:nvSpPr>
        <xdr:cNvPr id="195" name="テキスト ボックス 194"/>
        <xdr:cNvSpPr txBox="1"/>
      </xdr:nvSpPr>
      <xdr:spPr>
        <a:xfrm>
          <a:off x="3606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39370</xdr:rowOff>
    </xdr:to>
    <xdr:cxnSp macro="">
      <xdr:nvCxnSpPr>
        <xdr:cNvPr id="196" name="直線コネクタ 195"/>
        <xdr:cNvCxnSpPr/>
      </xdr:nvCxnSpPr>
      <xdr:spPr>
        <a:xfrm flipV="1">
          <a:off x="2209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xdr:rowOff>
    </xdr:from>
    <xdr:to>
      <xdr:col>3</xdr:col>
      <xdr:colOff>142875</xdr:colOff>
      <xdr:row>55</xdr:row>
      <xdr:rowOff>39370</xdr:rowOff>
    </xdr:to>
    <xdr:cxnSp macro="">
      <xdr:nvCxnSpPr>
        <xdr:cNvPr id="199" name="直線コネクタ 198"/>
        <xdr:cNvCxnSpPr/>
      </xdr:nvCxnSpPr>
      <xdr:spPr>
        <a:xfrm>
          <a:off x="1320800" y="9431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209" name="円/楕円 208"/>
        <xdr:cNvSpPr/>
      </xdr:nvSpPr>
      <xdr:spPr>
        <a:xfrm>
          <a:off x="4775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154957</xdr:rowOff>
    </xdr:from>
    <xdr:ext cx="762000" cy="259045"/>
    <xdr:sp macro="" textlink="">
      <xdr:nvSpPr>
        <xdr:cNvPr id="210" name="扶助費該当値テキスト"/>
        <xdr:cNvSpPr txBox="1"/>
      </xdr:nvSpPr>
      <xdr:spPr>
        <a:xfrm>
          <a:off x="4914900" y="941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99060</xdr:rowOff>
    </xdr:from>
    <xdr:to>
      <xdr:col>5</xdr:col>
      <xdr:colOff>600075</xdr:colOff>
      <xdr:row>55</xdr:row>
      <xdr:rowOff>29210</xdr:rowOff>
    </xdr:to>
    <xdr:sp macro="" textlink="">
      <xdr:nvSpPr>
        <xdr:cNvPr id="211" name="円/楕円 210"/>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39387</xdr:rowOff>
    </xdr:from>
    <xdr:ext cx="736600" cy="259045"/>
    <xdr:sp macro="" textlink="">
      <xdr:nvSpPr>
        <xdr:cNvPr id="212" name="テキスト ボックス 211"/>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3" name="円/楕円 212"/>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4" name="テキスト ボックス 21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160020</xdr:rowOff>
    </xdr:from>
    <xdr:to>
      <xdr:col>3</xdr:col>
      <xdr:colOff>193675</xdr:colOff>
      <xdr:row>55</xdr:row>
      <xdr:rowOff>90170</xdr:rowOff>
    </xdr:to>
    <xdr:sp macro="" textlink="">
      <xdr:nvSpPr>
        <xdr:cNvPr id="215" name="円/楕円 214"/>
        <xdr:cNvSpPr/>
      </xdr:nvSpPr>
      <xdr:spPr>
        <a:xfrm>
          <a:off x="2159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74947</xdr:rowOff>
    </xdr:from>
    <xdr:ext cx="762000" cy="259045"/>
    <xdr:sp macro="" textlink="">
      <xdr:nvSpPr>
        <xdr:cNvPr id="216" name="テキスト ボックス 215"/>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217" name="円/楕円 216"/>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36847</xdr:rowOff>
    </xdr:from>
    <xdr:ext cx="762000" cy="259045"/>
    <xdr:sp macro="" textlink="">
      <xdr:nvSpPr>
        <xdr:cNvPr id="218" name="テキスト ボックス 217"/>
        <xdr:cNvSpPr txBox="1"/>
      </xdr:nvSpPr>
      <xdr:spPr>
        <a:xfrm>
          <a:off x="939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その他に係る経常収支比率が類似団体平均を上回っているのは、除排雪対策費にかかる維持補修費の増加が主な要因である。</a:t>
          </a:r>
        </a:p>
        <a:p>
          <a:r>
            <a:rPr kumimoji="1" lang="ja-JP" altLang="en-US" sz="1100">
              <a:solidFill>
                <a:schemeClr val="dk1"/>
              </a:solidFill>
              <a:effectLst/>
              <a:latin typeface="+mn-lt"/>
              <a:ea typeface="+mn-ea"/>
              <a:cs typeface="+mn-cs"/>
            </a:rPr>
            <a:t>今後、その他経常経費については、国民健康保険特別会計繰出金、秋田県後期高齢者医療広域連合負担金等の増加等が見込まれるものの、公営企業については、独立採算の原則に立ち、下水道事業などの各経営戦略に基づき、必要に応じて使用料の改定を行うことにより財務の健全化を図り、繰出金の抑制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107950</xdr:rowOff>
    </xdr:to>
    <xdr:cxnSp macro="">
      <xdr:nvCxnSpPr>
        <xdr:cNvPr id="251" name="直線コネクタ 250"/>
        <xdr:cNvCxnSpPr/>
      </xdr:nvCxnSpPr>
      <xdr:spPr>
        <a:xfrm>
          <a:off x="15671800" y="9827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43197</xdr:rowOff>
    </xdr:from>
    <xdr:ext cx="762000" cy="259045"/>
    <xdr:sp macro="" textlink="">
      <xdr:nvSpPr>
        <xdr:cNvPr id="252"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54610</xdr:rowOff>
    </xdr:to>
    <xdr:cxnSp macro="">
      <xdr:nvCxnSpPr>
        <xdr:cNvPr id="254" name="直線コネクタ 253"/>
        <xdr:cNvCxnSpPr/>
      </xdr:nvCxnSpPr>
      <xdr:spPr>
        <a:xfrm>
          <a:off x="14782800" y="982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8890</xdr:rowOff>
    </xdr:from>
    <xdr:to>
      <xdr:col>21</xdr:col>
      <xdr:colOff>361950</xdr:colOff>
      <xdr:row>57</xdr:row>
      <xdr:rowOff>54610</xdr:rowOff>
    </xdr:to>
    <xdr:cxnSp macro="">
      <xdr:nvCxnSpPr>
        <xdr:cNvPr id="257" name="直線コネクタ 256"/>
        <xdr:cNvCxnSpPr/>
      </xdr:nvCxnSpPr>
      <xdr:spPr>
        <a:xfrm>
          <a:off x="13893800" y="978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8890</xdr:rowOff>
    </xdr:to>
    <xdr:cxnSp macro="">
      <xdr:nvCxnSpPr>
        <xdr:cNvPr id="260" name="直線コネクタ 259"/>
        <xdr:cNvCxnSpPr/>
      </xdr:nvCxnSpPr>
      <xdr:spPr>
        <a:xfrm>
          <a:off x="13004800" y="975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70" name="円/楕円 269"/>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71"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72" name="円/楕円 271"/>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73" name="テキスト ボックス 272"/>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4" name="円/楕円 273"/>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5" name="テキスト ボックス 27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76" name="円/楕円 275"/>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77" name="テキスト ボックス 276"/>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8" name="円/楕円 277"/>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79" name="テキスト ボックス 278"/>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補助費等に係る経常収支比率は前年度と比較し０．１ポイント減少したものの、類似団体平均と比べ依然高いものとなっている。これは平成２４年度から公営企業法に基づく公営企業へ移行した下水道事業への繰出金等が増加したことによるものである。</a:t>
          </a:r>
        </a:p>
        <a:p>
          <a:r>
            <a:rPr kumimoji="1" lang="ja-JP" altLang="en-US" sz="1100">
              <a:solidFill>
                <a:schemeClr val="dk1"/>
              </a:solidFill>
              <a:effectLst/>
              <a:latin typeface="+mn-lt"/>
              <a:ea typeface="+mn-ea"/>
              <a:cs typeface="+mn-cs"/>
            </a:rPr>
            <a:t>今後は市単独補助金について、おおむね３年ごとに費用対効果の検証を行い、必要性を見極め精査することで、補助費等全体の抑制に努めていく。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41275</xdr:rowOff>
    </xdr:from>
    <xdr:to>
      <xdr:col>24</xdr:col>
      <xdr:colOff>31750</xdr:colOff>
      <xdr:row>39</xdr:row>
      <xdr:rowOff>46990</xdr:rowOff>
    </xdr:to>
    <xdr:cxnSp macro="">
      <xdr:nvCxnSpPr>
        <xdr:cNvPr id="307" name="直線コネクタ 306"/>
        <xdr:cNvCxnSpPr/>
      </xdr:nvCxnSpPr>
      <xdr:spPr>
        <a:xfrm flipV="1">
          <a:off x="15671800" y="67278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6985</xdr:rowOff>
    </xdr:from>
    <xdr:to>
      <xdr:col>22</xdr:col>
      <xdr:colOff>565150</xdr:colOff>
      <xdr:row>39</xdr:row>
      <xdr:rowOff>46990</xdr:rowOff>
    </xdr:to>
    <xdr:cxnSp macro="">
      <xdr:nvCxnSpPr>
        <xdr:cNvPr id="310" name="直線コネクタ 309"/>
        <xdr:cNvCxnSpPr/>
      </xdr:nvCxnSpPr>
      <xdr:spPr>
        <a:xfrm>
          <a:off x="14782800" y="66935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87630</xdr:rowOff>
    </xdr:from>
    <xdr:to>
      <xdr:col>22</xdr:col>
      <xdr:colOff>615950</xdr:colOff>
      <xdr:row>38</xdr:row>
      <xdr:rowOff>17780</xdr:rowOff>
    </xdr:to>
    <xdr:sp macro="" textlink="">
      <xdr:nvSpPr>
        <xdr:cNvPr id="311" name="フローチャート : 判断 310"/>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27957</xdr:rowOff>
    </xdr:from>
    <xdr:ext cx="736600" cy="259045"/>
    <xdr:sp macro="" textlink="">
      <xdr:nvSpPr>
        <xdr:cNvPr id="312" name="テキスト ボックス 311"/>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6985</xdr:rowOff>
    </xdr:from>
    <xdr:to>
      <xdr:col>21</xdr:col>
      <xdr:colOff>361950</xdr:colOff>
      <xdr:row>39</xdr:row>
      <xdr:rowOff>12700</xdr:rowOff>
    </xdr:to>
    <xdr:cxnSp macro="">
      <xdr:nvCxnSpPr>
        <xdr:cNvPr id="313" name="直線コネクタ 312"/>
        <xdr:cNvCxnSpPr/>
      </xdr:nvCxnSpPr>
      <xdr:spPr>
        <a:xfrm flipV="1">
          <a:off x="13893800" y="66935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12700</xdr:rowOff>
    </xdr:from>
    <xdr:to>
      <xdr:col>20</xdr:col>
      <xdr:colOff>158750</xdr:colOff>
      <xdr:row>39</xdr:row>
      <xdr:rowOff>64135</xdr:rowOff>
    </xdr:to>
    <xdr:cxnSp macro="">
      <xdr:nvCxnSpPr>
        <xdr:cNvPr id="316" name="直線コネクタ 315"/>
        <xdr:cNvCxnSpPr/>
      </xdr:nvCxnSpPr>
      <xdr:spPr>
        <a:xfrm flipV="1">
          <a:off x="13004800" y="66992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161925</xdr:rowOff>
    </xdr:from>
    <xdr:to>
      <xdr:col>24</xdr:col>
      <xdr:colOff>82550</xdr:colOff>
      <xdr:row>39</xdr:row>
      <xdr:rowOff>92075</xdr:rowOff>
    </xdr:to>
    <xdr:sp macro="" textlink="">
      <xdr:nvSpPr>
        <xdr:cNvPr id="326" name="円/楕円 325"/>
        <xdr:cNvSpPr/>
      </xdr:nvSpPr>
      <xdr:spPr>
        <a:xfrm>
          <a:off x="164592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134002</xdr:rowOff>
    </xdr:from>
    <xdr:ext cx="762000" cy="259045"/>
    <xdr:sp macro="" textlink="">
      <xdr:nvSpPr>
        <xdr:cNvPr id="327" name="補助費等該当値テキスト"/>
        <xdr:cNvSpPr txBox="1"/>
      </xdr:nvSpPr>
      <xdr:spPr>
        <a:xfrm>
          <a:off x="165989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167640</xdr:rowOff>
    </xdr:from>
    <xdr:to>
      <xdr:col>22</xdr:col>
      <xdr:colOff>615950</xdr:colOff>
      <xdr:row>39</xdr:row>
      <xdr:rowOff>97790</xdr:rowOff>
    </xdr:to>
    <xdr:sp macro="" textlink="">
      <xdr:nvSpPr>
        <xdr:cNvPr id="328" name="円/楕円 327"/>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82567</xdr:rowOff>
    </xdr:from>
    <xdr:ext cx="736600" cy="259045"/>
    <xdr:sp macro="" textlink="">
      <xdr:nvSpPr>
        <xdr:cNvPr id="329" name="テキスト ボックス 328"/>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127635</xdr:rowOff>
    </xdr:from>
    <xdr:to>
      <xdr:col>21</xdr:col>
      <xdr:colOff>412750</xdr:colOff>
      <xdr:row>39</xdr:row>
      <xdr:rowOff>57785</xdr:rowOff>
    </xdr:to>
    <xdr:sp macro="" textlink="">
      <xdr:nvSpPr>
        <xdr:cNvPr id="330" name="円/楕円 329"/>
        <xdr:cNvSpPr/>
      </xdr:nvSpPr>
      <xdr:spPr>
        <a:xfrm>
          <a:off x="147320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42562</xdr:rowOff>
    </xdr:from>
    <xdr:ext cx="762000" cy="259045"/>
    <xdr:sp macro="" textlink="">
      <xdr:nvSpPr>
        <xdr:cNvPr id="331" name="テキスト ボックス 330"/>
        <xdr:cNvSpPr txBox="1"/>
      </xdr:nvSpPr>
      <xdr:spPr>
        <a:xfrm>
          <a:off x="14401800" y="672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133350</xdr:rowOff>
    </xdr:from>
    <xdr:to>
      <xdr:col>20</xdr:col>
      <xdr:colOff>209550</xdr:colOff>
      <xdr:row>39</xdr:row>
      <xdr:rowOff>63500</xdr:rowOff>
    </xdr:to>
    <xdr:sp macro="" textlink="">
      <xdr:nvSpPr>
        <xdr:cNvPr id="332" name="円/楕円 331"/>
        <xdr:cNvSpPr/>
      </xdr:nvSpPr>
      <xdr:spPr>
        <a:xfrm>
          <a:off x="13843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48277</xdr:rowOff>
    </xdr:from>
    <xdr:ext cx="762000" cy="259045"/>
    <xdr:sp macro="" textlink="">
      <xdr:nvSpPr>
        <xdr:cNvPr id="333" name="テキスト ボックス 332"/>
        <xdr:cNvSpPr txBox="1"/>
      </xdr:nvSpPr>
      <xdr:spPr>
        <a:xfrm>
          <a:off x="13512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13335</xdr:rowOff>
    </xdr:from>
    <xdr:to>
      <xdr:col>19</xdr:col>
      <xdr:colOff>6350</xdr:colOff>
      <xdr:row>39</xdr:row>
      <xdr:rowOff>114935</xdr:rowOff>
    </xdr:to>
    <xdr:sp macro="" textlink="">
      <xdr:nvSpPr>
        <xdr:cNvPr id="334" name="円/楕円 333"/>
        <xdr:cNvSpPr/>
      </xdr:nvSpPr>
      <xdr:spPr>
        <a:xfrm>
          <a:off x="129540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99712</xdr:rowOff>
    </xdr:from>
    <xdr:ext cx="762000" cy="259045"/>
    <xdr:sp macro="" textlink="">
      <xdr:nvSpPr>
        <xdr:cNvPr id="335" name="テキスト ボックス 334"/>
        <xdr:cNvSpPr txBox="1"/>
      </xdr:nvSpPr>
      <xdr:spPr>
        <a:xfrm>
          <a:off x="12623800" y="678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公債費に係る経常収支比率は１７．０％と前年度より０．７ポイント上昇した。今後は庁舎整備事業費の元金償還が平成２９年度から開始するため、公債費は増加することが見込まれる。</a:t>
          </a:r>
        </a:p>
        <a:p>
          <a:r>
            <a:rPr kumimoji="1" lang="ja-JP" altLang="en-US" sz="1100">
              <a:solidFill>
                <a:schemeClr val="dk1"/>
              </a:solidFill>
              <a:effectLst/>
              <a:latin typeface="+mn-lt"/>
              <a:ea typeface="+mn-ea"/>
              <a:cs typeface="+mn-cs"/>
            </a:rPr>
            <a:t>地方債の新規発行については、能代市総合計画に基づいて行うが、過疎対策事業債や合併特例事業債など交付税算入の有利な起債を活用し、公債費の縮減に努める。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162923</xdr:rowOff>
    </xdr:from>
    <xdr:to>
      <xdr:col>7</xdr:col>
      <xdr:colOff>15875</xdr:colOff>
      <xdr:row>77</xdr:row>
      <xdr:rowOff>37193</xdr:rowOff>
    </xdr:to>
    <xdr:cxnSp macro="">
      <xdr:nvCxnSpPr>
        <xdr:cNvPr id="370" name="直線コネクタ 369"/>
        <xdr:cNvCxnSpPr/>
      </xdr:nvCxnSpPr>
      <xdr:spPr>
        <a:xfrm>
          <a:off x="3987800" y="1319312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162923</xdr:rowOff>
    </xdr:from>
    <xdr:to>
      <xdr:col>5</xdr:col>
      <xdr:colOff>549275</xdr:colOff>
      <xdr:row>77</xdr:row>
      <xdr:rowOff>37193</xdr:rowOff>
    </xdr:to>
    <xdr:cxnSp macro="">
      <xdr:nvCxnSpPr>
        <xdr:cNvPr id="373" name="直線コネクタ 372"/>
        <xdr:cNvCxnSpPr/>
      </xdr:nvCxnSpPr>
      <xdr:spPr>
        <a:xfrm flipV="1">
          <a:off x="3098800" y="131931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40277</xdr:rowOff>
    </xdr:from>
    <xdr:to>
      <xdr:col>5</xdr:col>
      <xdr:colOff>600075</xdr:colOff>
      <xdr:row>76</xdr:row>
      <xdr:rowOff>141877</xdr:rowOff>
    </xdr:to>
    <xdr:sp macro="" textlink="">
      <xdr:nvSpPr>
        <xdr:cNvPr id="374" name="フローチャート : 判断 373"/>
        <xdr:cNvSpPr/>
      </xdr:nvSpPr>
      <xdr:spPr>
        <a:xfrm>
          <a:off x="3937000" y="1307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152054</xdr:rowOff>
    </xdr:from>
    <xdr:ext cx="736600" cy="259045"/>
    <xdr:sp macro="" textlink="">
      <xdr:nvSpPr>
        <xdr:cNvPr id="375" name="テキスト ボックス 374"/>
        <xdr:cNvSpPr txBox="1"/>
      </xdr:nvSpPr>
      <xdr:spPr>
        <a:xfrm>
          <a:off x="3606800" y="1283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37193</xdr:rowOff>
    </xdr:from>
    <xdr:to>
      <xdr:col>4</xdr:col>
      <xdr:colOff>346075</xdr:colOff>
      <xdr:row>77</xdr:row>
      <xdr:rowOff>43724</xdr:rowOff>
    </xdr:to>
    <xdr:cxnSp macro="">
      <xdr:nvCxnSpPr>
        <xdr:cNvPr id="376" name="直線コネクタ 375"/>
        <xdr:cNvCxnSpPr/>
      </xdr:nvCxnSpPr>
      <xdr:spPr>
        <a:xfrm flipV="1">
          <a:off x="2209800" y="132388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169455</xdr:rowOff>
    </xdr:from>
    <xdr:to>
      <xdr:col>3</xdr:col>
      <xdr:colOff>142875</xdr:colOff>
      <xdr:row>77</xdr:row>
      <xdr:rowOff>43724</xdr:rowOff>
    </xdr:to>
    <xdr:cxnSp macro="">
      <xdr:nvCxnSpPr>
        <xdr:cNvPr id="379" name="直線コネクタ 378"/>
        <xdr:cNvCxnSpPr/>
      </xdr:nvCxnSpPr>
      <xdr:spPr>
        <a:xfrm>
          <a:off x="1320800" y="1319965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157843</xdr:rowOff>
    </xdr:from>
    <xdr:to>
      <xdr:col>7</xdr:col>
      <xdr:colOff>66675</xdr:colOff>
      <xdr:row>77</xdr:row>
      <xdr:rowOff>87993</xdr:rowOff>
    </xdr:to>
    <xdr:sp macro="" textlink="">
      <xdr:nvSpPr>
        <xdr:cNvPr id="389" name="円/楕円 388"/>
        <xdr:cNvSpPr/>
      </xdr:nvSpPr>
      <xdr:spPr>
        <a:xfrm>
          <a:off x="4775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2920</xdr:rowOff>
    </xdr:from>
    <xdr:ext cx="762000" cy="259045"/>
    <xdr:sp macro="" textlink="">
      <xdr:nvSpPr>
        <xdr:cNvPr id="390" name="公債費該当値テキスト"/>
        <xdr:cNvSpPr txBox="1"/>
      </xdr:nvSpPr>
      <xdr:spPr>
        <a:xfrm>
          <a:off x="49149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112123</xdr:rowOff>
    </xdr:from>
    <xdr:to>
      <xdr:col>5</xdr:col>
      <xdr:colOff>600075</xdr:colOff>
      <xdr:row>77</xdr:row>
      <xdr:rowOff>42273</xdr:rowOff>
    </xdr:to>
    <xdr:sp macro="" textlink="">
      <xdr:nvSpPr>
        <xdr:cNvPr id="391" name="円/楕円 390"/>
        <xdr:cNvSpPr/>
      </xdr:nvSpPr>
      <xdr:spPr>
        <a:xfrm>
          <a:off x="3937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27050</xdr:rowOff>
    </xdr:from>
    <xdr:ext cx="736600" cy="259045"/>
    <xdr:sp macro="" textlink="">
      <xdr:nvSpPr>
        <xdr:cNvPr id="392" name="テキスト ボックス 391"/>
        <xdr:cNvSpPr txBox="1"/>
      </xdr:nvSpPr>
      <xdr:spPr>
        <a:xfrm>
          <a:off x="3606800" y="13228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157843</xdr:rowOff>
    </xdr:from>
    <xdr:to>
      <xdr:col>4</xdr:col>
      <xdr:colOff>396875</xdr:colOff>
      <xdr:row>77</xdr:row>
      <xdr:rowOff>87993</xdr:rowOff>
    </xdr:to>
    <xdr:sp macro="" textlink="">
      <xdr:nvSpPr>
        <xdr:cNvPr id="393" name="円/楕円 392"/>
        <xdr:cNvSpPr/>
      </xdr:nvSpPr>
      <xdr:spPr>
        <a:xfrm>
          <a:off x="3048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98170</xdr:rowOff>
    </xdr:from>
    <xdr:ext cx="762000" cy="259045"/>
    <xdr:sp macro="" textlink="">
      <xdr:nvSpPr>
        <xdr:cNvPr id="394" name="テキスト ボックス 393"/>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164374</xdr:rowOff>
    </xdr:from>
    <xdr:to>
      <xdr:col>3</xdr:col>
      <xdr:colOff>193675</xdr:colOff>
      <xdr:row>77</xdr:row>
      <xdr:rowOff>94524</xdr:rowOff>
    </xdr:to>
    <xdr:sp macro="" textlink="">
      <xdr:nvSpPr>
        <xdr:cNvPr id="395" name="円/楕円 394"/>
        <xdr:cNvSpPr/>
      </xdr:nvSpPr>
      <xdr:spPr>
        <a:xfrm>
          <a:off x="2159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104701</xdr:rowOff>
    </xdr:from>
    <xdr:ext cx="762000" cy="259045"/>
    <xdr:sp macro="" textlink="">
      <xdr:nvSpPr>
        <xdr:cNvPr id="396" name="テキスト ボックス 395"/>
        <xdr:cNvSpPr txBox="1"/>
      </xdr:nvSpPr>
      <xdr:spPr>
        <a:xfrm>
          <a:off x="1828800" y="129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118655</xdr:rowOff>
    </xdr:from>
    <xdr:to>
      <xdr:col>1</xdr:col>
      <xdr:colOff>676275</xdr:colOff>
      <xdr:row>77</xdr:row>
      <xdr:rowOff>48805</xdr:rowOff>
    </xdr:to>
    <xdr:sp macro="" textlink="">
      <xdr:nvSpPr>
        <xdr:cNvPr id="397" name="円/楕円 396"/>
        <xdr:cNvSpPr/>
      </xdr:nvSpPr>
      <xdr:spPr>
        <a:xfrm>
          <a:off x="1270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58981</xdr:rowOff>
    </xdr:from>
    <xdr:ext cx="762000" cy="259045"/>
    <xdr:sp macro="" textlink="">
      <xdr:nvSpPr>
        <xdr:cNvPr id="398" name="テキスト ボックス 397"/>
        <xdr:cNvSpPr txBox="1"/>
      </xdr:nvSpPr>
      <xdr:spPr>
        <a:xfrm>
          <a:off x="939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公債費以外に係る経常収支比率は類似団体平均を上回った。この主な要因としては物件費及び扶助費の増加が挙げられる。</a:t>
          </a:r>
        </a:p>
        <a:p>
          <a:r>
            <a:rPr kumimoji="1" lang="ja-JP" altLang="en-US" sz="1100">
              <a:solidFill>
                <a:schemeClr val="dk1"/>
              </a:solidFill>
              <a:effectLst/>
              <a:latin typeface="+mn-lt"/>
              <a:ea typeface="+mn-ea"/>
              <a:cs typeface="+mn-cs"/>
            </a:rPr>
            <a:t>歳出については、物件費及び補助費等の経常的経費について、事業の必要性や費用対効果などの検証を行い、経常的な経費の削減に努めているところであるが、今後も指定管理者制度の導入などの行財政改革に取り組みながら、繰出金についても独立採算の原則に立ち、必要に応じて使用料等の改定や確保を行い財務の健全化を図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72137</xdr:rowOff>
    </xdr:from>
    <xdr:to>
      <xdr:col>24</xdr:col>
      <xdr:colOff>31750</xdr:colOff>
      <xdr:row>77</xdr:row>
      <xdr:rowOff>28702</xdr:rowOff>
    </xdr:to>
    <xdr:cxnSp macro="">
      <xdr:nvCxnSpPr>
        <xdr:cNvPr id="429" name="直線コネクタ 428"/>
        <xdr:cNvCxnSpPr/>
      </xdr:nvCxnSpPr>
      <xdr:spPr>
        <a:xfrm>
          <a:off x="15671800" y="13102337"/>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26415</xdr:rowOff>
    </xdr:from>
    <xdr:to>
      <xdr:col>22</xdr:col>
      <xdr:colOff>565150</xdr:colOff>
      <xdr:row>76</xdr:row>
      <xdr:rowOff>72137</xdr:rowOff>
    </xdr:to>
    <xdr:cxnSp macro="">
      <xdr:nvCxnSpPr>
        <xdr:cNvPr id="432" name="直線コネクタ 431"/>
        <xdr:cNvCxnSpPr/>
      </xdr:nvCxnSpPr>
      <xdr:spPr>
        <a:xfrm>
          <a:off x="14782800" y="130566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3" name="フローチャート : 判断 432"/>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34" name="テキスト ボックス 433"/>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26415</xdr:rowOff>
    </xdr:to>
    <xdr:cxnSp macro="">
      <xdr:nvCxnSpPr>
        <xdr:cNvPr id="435" name="直線コネクタ 434"/>
        <xdr:cNvCxnSpPr/>
      </xdr:nvCxnSpPr>
      <xdr:spPr>
        <a:xfrm>
          <a:off x="13893800" y="130429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90424</xdr:rowOff>
    </xdr:to>
    <xdr:cxnSp macro="">
      <xdr:nvCxnSpPr>
        <xdr:cNvPr id="438" name="直線コネクタ 437"/>
        <xdr:cNvCxnSpPr/>
      </xdr:nvCxnSpPr>
      <xdr:spPr>
        <a:xfrm flipV="1">
          <a:off x="13004800" y="130429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48" name="円/楕円 447"/>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121429</xdr:rowOff>
    </xdr:from>
    <xdr:ext cx="762000" cy="259045"/>
    <xdr:sp macro="" textlink="">
      <xdr:nvSpPr>
        <xdr:cNvPr id="449" name="公債費以外該当値テキスト"/>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21337</xdr:rowOff>
    </xdr:from>
    <xdr:to>
      <xdr:col>22</xdr:col>
      <xdr:colOff>615950</xdr:colOff>
      <xdr:row>76</xdr:row>
      <xdr:rowOff>122937</xdr:rowOff>
    </xdr:to>
    <xdr:sp macro="" textlink="">
      <xdr:nvSpPr>
        <xdr:cNvPr id="450" name="円/楕円 449"/>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51" name="テキスト ボックス 450"/>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147065</xdr:rowOff>
    </xdr:from>
    <xdr:to>
      <xdr:col>21</xdr:col>
      <xdr:colOff>412750</xdr:colOff>
      <xdr:row>76</xdr:row>
      <xdr:rowOff>77215</xdr:rowOff>
    </xdr:to>
    <xdr:sp macro="" textlink="">
      <xdr:nvSpPr>
        <xdr:cNvPr id="452" name="円/楕円 451"/>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53" name="テキスト ボックス 452"/>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4" name="円/楕円 453"/>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55" name="テキスト ボックス 454"/>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39624</xdr:rowOff>
    </xdr:from>
    <xdr:to>
      <xdr:col>19</xdr:col>
      <xdr:colOff>6350</xdr:colOff>
      <xdr:row>76</xdr:row>
      <xdr:rowOff>141224</xdr:rowOff>
    </xdr:to>
    <xdr:sp macro="" textlink="">
      <xdr:nvSpPr>
        <xdr:cNvPr id="456" name="円/楕円 455"/>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151401</xdr:rowOff>
    </xdr:from>
    <xdr:ext cx="762000" cy="259045"/>
    <xdr:sp macro="" textlink="">
      <xdr:nvSpPr>
        <xdr:cNvPr id="457" name="テキスト ボックス 456"/>
        <xdr:cNvSpPr txBox="1"/>
      </xdr:nvSpPr>
      <xdr:spPr>
        <a:xfrm>
          <a:off x="12623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秋田県能代市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36796</xdr:rowOff>
    </xdr:from>
    <xdr:to>
      <xdr:col>4</xdr:col>
      <xdr:colOff>1117600</xdr:colOff>
      <xdr:row>16</xdr:row>
      <xdr:rowOff>46903</xdr:rowOff>
    </xdr:to>
    <xdr:cxnSp macro="">
      <xdr:nvCxnSpPr>
        <xdr:cNvPr id="52" name="直線コネクタ 51"/>
        <xdr:cNvCxnSpPr/>
      </xdr:nvCxnSpPr>
      <xdr:spPr bwMode="auto">
        <a:xfrm flipV="1">
          <a:off x="5003800" y="2827621"/>
          <a:ext cx="647700" cy="10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46903</xdr:rowOff>
    </xdr:from>
    <xdr:to>
      <xdr:col>4</xdr:col>
      <xdr:colOff>469900</xdr:colOff>
      <xdr:row>16</xdr:row>
      <xdr:rowOff>85896</xdr:rowOff>
    </xdr:to>
    <xdr:cxnSp macro="">
      <xdr:nvCxnSpPr>
        <xdr:cNvPr id="55" name="直線コネクタ 54"/>
        <xdr:cNvCxnSpPr/>
      </xdr:nvCxnSpPr>
      <xdr:spPr bwMode="auto">
        <a:xfrm flipV="1">
          <a:off x="4305300" y="2837728"/>
          <a:ext cx="698500" cy="38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153494</xdr:rowOff>
    </xdr:from>
    <xdr:to>
      <xdr:col>4</xdr:col>
      <xdr:colOff>520700</xdr:colOff>
      <xdr:row>18</xdr:row>
      <xdr:rowOff>83644</xdr:rowOff>
    </xdr:to>
    <xdr:sp macro="" textlink="">
      <xdr:nvSpPr>
        <xdr:cNvPr id="56" name="フローチャート : 判断 55"/>
        <xdr:cNvSpPr/>
      </xdr:nvSpPr>
      <xdr:spPr bwMode="auto">
        <a:xfrm>
          <a:off x="4953000" y="3115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68421</xdr:rowOff>
    </xdr:from>
    <xdr:ext cx="736600" cy="259045"/>
    <xdr:sp macro="" textlink="">
      <xdr:nvSpPr>
        <xdr:cNvPr id="57" name="テキスト ボックス 56"/>
        <xdr:cNvSpPr txBox="1"/>
      </xdr:nvSpPr>
      <xdr:spPr>
        <a:xfrm>
          <a:off x="4622800" y="3202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85896</xdr:rowOff>
    </xdr:from>
    <xdr:to>
      <xdr:col>3</xdr:col>
      <xdr:colOff>904875</xdr:colOff>
      <xdr:row>16</xdr:row>
      <xdr:rowOff>111891</xdr:rowOff>
    </xdr:to>
    <xdr:cxnSp macro="">
      <xdr:nvCxnSpPr>
        <xdr:cNvPr id="58" name="直線コネクタ 57"/>
        <xdr:cNvCxnSpPr/>
      </xdr:nvCxnSpPr>
      <xdr:spPr bwMode="auto">
        <a:xfrm flipV="1">
          <a:off x="3606800" y="2876721"/>
          <a:ext cx="698500" cy="25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157007</xdr:rowOff>
    </xdr:from>
    <xdr:to>
      <xdr:col>3</xdr:col>
      <xdr:colOff>206375</xdr:colOff>
      <xdr:row>16</xdr:row>
      <xdr:rowOff>111891</xdr:rowOff>
    </xdr:to>
    <xdr:cxnSp macro="">
      <xdr:nvCxnSpPr>
        <xdr:cNvPr id="61" name="直線コネクタ 60"/>
        <xdr:cNvCxnSpPr/>
      </xdr:nvCxnSpPr>
      <xdr:spPr bwMode="auto">
        <a:xfrm>
          <a:off x="2908300" y="2776382"/>
          <a:ext cx="698500" cy="126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157446</xdr:rowOff>
    </xdr:from>
    <xdr:to>
      <xdr:col>5</xdr:col>
      <xdr:colOff>34925</xdr:colOff>
      <xdr:row>16</xdr:row>
      <xdr:rowOff>87596</xdr:rowOff>
    </xdr:to>
    <xdr:sp macro="" textlink="">
      <xdr:nvSpPr>
        <xdr:cNvPr id="71" name="円/楕円 70"/>
        <xdr:cNvSpPr/>
      </xdr:nvSpPr>
      <xdr:spPr bwMode="auto">
        <a:xfrm>
          <a:off x="5600700" y="2776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2523</xdr:rowOff>
    </xdr:from>
    <xdr:ext cx="762000" cy="259045"/>
    <xdr:sp macro="" textlink="">
      <xdr:nvSpPr>
        <xdr:cNvPr id="72" name="人口1人当たり決算額の推移該当値テキスト130"/>
        <xdr:cNvSpPr txBox="1"/>
      </xdr:nvSpPr>
      <xdr:spPr>
        <a:xfrm>
          <a:off x="5740400" y="262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87,941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167553</xdr:rowOff>
    </xdr:from>
    <xdr:to>
      <xdr:col>4</xdr:col>
      <xdr:colOff>520700</xdr:colOff>
      <xdr:row>16</xdr:row>
      <xdr:rowOff>97703</xdr:rowOff>
    </xdr:to>
    <xdr:sp macro="" textlink="">
      <xdr:nvSpPr>
        <xdr:cNvPr id="73" name="円/楕円 72"/>
        <xdr:cNvSpPr/>
      </xdr:nvSpPr>
      <xdr:spPr bwMode="auto">
        <a:xfrm>
          <a:off x="4953000" y="2786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107880</xdr:rowOff>
    </xdr:from>
    <xdr:ext cx="736600" cy="259045"/>
    <xdr:sp macro="" textlink="">
      <xdr:nvSpPr>
        <xdr:cNvPr id="74" name="テキスト ボックス 73"/>
        <xdr:cNvSpPr txBox="1"/>
      </xdr:nvSpPr>
      <xdr:spPr>
        <a:xfrm>
          <a:off x="4622800" y="255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87,322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35096</xdr:rowOff>
    </xdr:from>
    <xdr:to>
      <xdr:col>3</xdr:col>
      <xdr:colOff>955675</xdr:colOff>
      <xdr:row>16</xdr:row>
      <xdr:rowOff>136696</xdr:rowOff>
    </xdr:to>
    <xdr:sp macro="" textlink="">
      <xdr:nvSpPr>
        <xdr:cNvPr id="75" name="円/楕円 74"/>
        <xdr:cNvSpPr/>
      </xdr:nvSpPr>
      <xdr:spPr bwMode="auto">
        <a:xfrm>
          <a:off x="4254500" y="2825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146873</xdr:rowOff>
    </xdr:from>
    <xdr:ext cx="762000" cy="259045"/>
    <xdr:sp macro="" textlink="">
      <xdr:nvSpPr>
        <xdr:cNvPr id="76" name="テキスト ボックス 75"/>
        <xdr:cNvSpPr txBox="1"/>
      </xdr:nvSpPr>
      <xdr:spPr>
        <a:xfrm>
          <a:off x="3924300" y="259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84,934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61091</xdr:rowOff>
    </xdr:from>
    <xdr:to>
      <xdr:col>3</xdr:col>
      <xdr:colOff>257175</xdr:colOff>
      <xdr:row>16</xdr:row>
      <xdr:rowOff>162691</xdr:rowOff>
    </xdr:to>
    <xdr:sp macro="" textlink="">
      <xdr:nvSpPr>
        <xdr:cNvPr id="77" name="円/楕円 76"/>
        <xdr:cNvSpPr/>
      </xdr:nvSpPr>
      <xdr:spPr bwMode="auto">
        <a:xfrm>
          <a:off x="3556000" y="2851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1418</xdr:rowOff>
    </xdr:from>
    <xdr:ext cx="762000" cy="259045"/>
    <xdr:sp macro="" textlink="">
      <xdr:nvSpPr>
        <xdr:cNvPr id="78" name="テキスト ボックス 77"/>
        <xdr:cNvSpPr txBox="1"/>
      </xdr:nvSpPr>
      <xdr:spPr>
        <a:xfrm>
          <a:off x="3225800" y="262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83,342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106207</xdr:rowOff>
    </xdr:from>
    <xdr:to>
      <xdr:col>2</xdr:col>
      <xdr:colOff>692150</xdr:colOff>
      <xdr:row>16</xdr:row>
      <xdr:rowOff>36357</xdr:rowOff>
    </xdr:to>
    <xdr:sp macro="" textlink="">
      <xdr:nvSpPr>
        <xdr:cNvPr id="79" name="円/楕円 78"/>
        <xdr:cNvSpPr/>
      </xdr:nvSpPr>
      <xdr:spPr bwMode="auto">
        <a:xfrm>
          <a:off x="2857500" y="2725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46534</xdr:rowOff>
    </xdr:from>
    <xdr:ext cx="762000" cy="259045"/>
    <xdr:sp macro="" textlink="">
      <xdr:nvSpPr>
        <xdr:cNvPr id="80" name="テキスト ボックス 79"/>
        <xdr:cNvSpPr txBox="1"/>
      </xdr:nvSpPr>
      <xdr:spPr>
        <a:xfrm>
          <a:off x="2527300" y="24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170708</xdr:rowOff>
    </xdr:from>
    <xdr:to>
      <xdr:col>4</xdr:col>
      <xdr:colOff>1117600</xdr:colOff>
      <xdr:row>37</xdr:row>
      <xdr:rowOff>25090</xdr:rowOff>
    </xdr:to>
    <xdr:cxnSp macro="">
      <xdr:nvCxnSpPr>
        <xdr:cNvPr id="112" name="直線コネクタ 111"/>
        <xdr:cNvCxnSpPr/>
      </xdr:nvCxnSpPr>
      <xdr:spPr bwMode="auto">
        <a:xfrm>
          <a:off x="5003800" y="7123958"/>
          <a:ext cx="647700" cy="25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170708</xdr:rowOff>
    </xdr:from>
    <xdr:to>
      <xdr:col>4</xdr:col>
      <xdr:colOff>469900</xdr:colOff>
      <xdr:row>37</xdr:row>
      <xdr:rowOff>18461</xdr:rowOff>
    </xdr:to>
    <xdr:cxnSp macro="">
      <xdr:nvCxnSpPr>
        <xdr:cNvPr id="115" name="直線コネクタ 114"/>
        <xdr:cNvCxnSpPr/>
      </xdr:nvCxnSpPr>
      <xdr:spPr bwMode="auto">
        <a:xfrm flipV="1">
          <a:off x="4305300" y="7123958"/>
          <a:ext cx="698500" cy="1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27577</xdr:rowOff>
    </xdr:from>
    <xdr:to>
      <xdr:col>4</xdr:col>
      <xdr:colOff>520700</xdr:colOff>
      <xdr:row>37</xdr:row>
      <xdr:rowOff>129177</xdr:rowOff>
    </xdr:to>
    <xdr:sp macro="" textlink="">
      <xdr:nvSpPr>
        <xdr:cNvPr id="116" name="フローチャート : 判断 115"/>
        <xdr:cNvSpPr/>
      </xdr:nvSpPr>
      <xdr:spPr bwMode="auto">
        <a:xfrm>
          <a:off x="4953000" y="7152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113954</xdr:rowOff>
    </xdr:from>
    <xdr:ext cx="736600" cy="259045"/>
    <xdr:sp macro="" textlink="">
      <xdr:nvSpPr>
        <xdr:cNvPr id="117" name="テキスト ボックス 116"/>
        <xdr:cNvSpPr txBox="1"/>
      </xdr:nvSpPr>
      <xdr:spPr>
        <a:xfrm>
          <a:off x="4622800" y="723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126909</xdr:rowOff>
    </xdr:from>
    <xdr:to>
      <xdr:col>3</xdr:col>
      <xdr:colOff>904875</xdr:colOff>
      <xdr:row>37</xdr:row>
      <xdr:rowOff>18461</xdr:rowOff>
    </xdr:to>
    <xdr:cxnSp macro="">
      <xdr:nvCxnSpPr>
        <xdr:cNvPr id="118" name="直線コネクタ 117"/>
        <xdr:cNvCxnSpPr/>
      </xdr:nvCxnSpPr>
      <xdr:spPr bwMode="auto">
        <a:xfrm>
          <a:off x="3606800" y="7080159"/>
          <a:ext cx="698500" cy="63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224165</xdr:rowOff>
    </xdr:from>
    <xdr:ext cx="762000" cy="259045"/>
    <xdr:sp macro="" textlink="">
      <xdr:nvSpPr>
        <xdr:cNvPr id="120" name="テキスト ボックス 119"/>
        <xdr:cNvSpPr txBox="1"/>
      </xdr:nvSpPr>
      <xdr:spPr>
        <a:xfrm>
          <a:off x="3924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31766</xdr:rowOff>
    </xdr:from>
    <xdr:to>
      <xdr:col>3</xdr:col>
      <xdr:colOff>206375</xdr:colOff>
      <xdr:row>36</xdr:row>
      <xdr:rowOff>126909</xdr:rowOff>
    </xdr:to>
    <xdr:cxnSp macro="">
      <xdr:nvCxnSpPr>
        <xdr:cNvPr id="121" name="直線コネクタ 120"/>
        <xdr:cNvCxnSpPr/>
      </xdr:nvCxnSpPr>
      <xdr:spPr bwMode="auto">
        <a:xfrm>
          <a:off x="2908300" y="6985016"/>
          <a:ext cx="698500" cy="95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178902</xdr:rowOff>
    </xdr:from>
    <xdr:ext cx="762000" cy="259045"/>
    <xdr:sp macro="" textlink="">
      <xdr:nvSpPr>
        <xdr:cNvPr id="123" name="テキスト ボックス 122"/>
        <xdr:cNvSpPr txBox="1"/>
      </xdr:nvSpPr>
      <xdr:spPr>
        <a:xfrm>
          <a:off x="32258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145740</xdr:rowOff>
    </xdr:from>
    <xdr:to>
      <xdr:col>5</xdr:col>
      <xdr:colOff>34925</xdr:colOff>
      <xdr:row>37</xdr:row>
      <xdr:rowOff>75890</xdr:rowOff>
    </xdr:to>
    <xdr:sp macro="" textlink="">
      <xdr:nvSpPr>
        <xdr:cNvPr id="131" name="円/楕円 130"/>
        <xdr:cNvSpPr/>
      </xdr:nvSpPr>
      <xdr:spPr bwMode="auto">
        <a:xfrm>
          <a:off x="5600700" y="7098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117817</xdr:rowOff>
    </xdr:from>
    <xdr:ext cx="762000" cy="259045"/>
    <xdr:sp macro="" textlink="">
      <xdr:nvSpPr>
        <xdr:cNvPr id="132" name="人口1人当たり決算額の推移該当値テキスト445"/>
        <xdr:cNvSpPr txBox="1"/>
      </xdr:nvSpPr>
      <xdr:spPr>
        <a:xfrm>
          <a:off x="5740400" y="707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14,458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119908</xdr:rowOff>
    </xdr:from>
    <xdr:to>
      <xdr:col>4</xdr:col>
      <xdr:colOff>520700</xdr:colOff>
      <xdr:row>37</xdr:row>
      <xdr:rowOff>50058</xdr:rowOff>
    </xdr:to>
    <xdr:sp macro="" textlink="">
      <xdr:nvSpPr>
        <xdr:cNvPr id="133" name="円/楕円 132"/>
        <xdr:cNvSpPr/>
      </xdr:nvSpPr>
      <xdr:spPr bwMode="auto">
        <a:xfrm>
          <a:off x="4953000" y="7073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231685</xdr:rowOff>
    </xdr:from>
    <xdr:ext cx="736600" cy="259045"/>
    <xdr:sp macro="" textlink="">
      <xdr:nvSpPr>
        <xdr:cNvPr id="134" name="テキスト ボックス 133"/>
        <xdr:cNvSpPr txBox="1"/>
      </xdr:nvSpPr>
      <xdr:spPr>
        <a:xfrm>
          <a:off x="4622800" y="6842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139111</xdr:rowOff>
    </xdr:from>
    <xdr:to>
      <xdr:col>3</xdr:col>
      <xdr:colOff>955675</xdr:colOff>
      <xdr:row>37</xdr:row>
      <xdr:rowOff>69261</xdr:rowOff>
    </xdr:to>
    <xdr:sp macro="" textlink="">
      <xdr:nvSpPr>
        <xdr:cNvPr id="135" name="円/楕円 134"/>
        <xdr:cNvSpPr/>
      </xdr:nvSpPr>
      <xdr:spPr bwMode="auto">
        <a:xfrm>
          <a:off x="4254500" y="709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54038</xdr:rowOff>
    </xdr:from>
    <xdr:ext cx="762000" cy="259045"/>
    <xdr:sp macro="" textlink="">
      <xdr:nvSpPr>
        <xdr:cNvPr id="136" name="テキスト ボックス 135"/>
        <xdr:cNvSpPr txBox="1"/>
      </xdr:nvSpPr>
      <xdr:spPr>
        <a:xfrm>
          <a:off x="3924300" y="717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76109</xdr:rowOff>
    </xdr:from>
    <xdr:to>
      <xdr:col>3</xdr:col>
      <xdr:colOff>257175</xdr:colOff>
      <xdr:row>37</xdr:row>
      <xdr:rowOff>6259</xdr:rowOff>
    </xdr:to>
    <xdr:sp macro="" textlink="">
      <xdr:nvSpPr>
        <xdr:cNvPr id="137" name="円/楕円 136"/>
        <xdr:cNvSpPr/>
      </xdr:nvSpPr>
      <xdr:spPr bwMode="auto">
        <a:xfrm>
          <a:off x="3556000" y="7029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162486</xdr:rowOff>
    </xdr:from>
    <xdr:ext cx="762000" cy="259045"/>
    <xdr:sp macro="" textlink="">
      <xdr:nvSpPr>
        <xdr:cNvPr id="138" name="テキスト ボックス 137"/>
        <xdr:cNvSpPr txBox="1"/>
      </xdr:nvSpPr>
      <xdr:spPr>
        <a:xfrm>
          <a:off x="3225800" y="711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17,504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323866</xdr:rowOff>
    </xdr:from>
    <xdr:to>
      <xdr:col>2</xdr:col>
      <xdr:colOff>692150</xdr:colOff>
      <xdr:row>36</xdr:row>
      <xdr:rowOff>82566</xdr:rowOff>
    </xdr:to>
    <xdr:sp macro="" textlink="">
      <xdr:nvSpPr>
        <xdr:cNvPr id="139" name="円/楕円 138"/>
        <xdr:cNvSpPr/>
      </xdr:nvSpPr>
      <xdr:spPr bwMode="auto">
        <a:xfrm>
          <a:off x="2857500" y="6934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92743</xdr:rowOff>
    </xdr:from>
    <xdr:ext cx="762000" cy="259045"/>
    <xdr:sp macro="" textlink="">
      <xdr:nvSpPr>
        <xdr:cNvPr id="140" name="テキスト ボックス 139"/>
        <xdr:cNvSpPr txBox="1"/>
      </xdr:nvSpPr>
      <xdr:spPr>
        <a:xfrm>
          <a:off x="2527300" y="670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秋田県能代市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55,248
55,056
426.95
29,868,645
29,129,113
650,596
15,616,648
32,269,391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91142</xdr:rowOff>
    </xdr:from>
    <xdr:to>
      <xdr:col>6</xdr:col>
      <xdr:colOff>511175</xdr:colOff>
      <xdr:row>36</xdr:row>
      <xdr:rowOff>91370</xdr:rowOff>
    </xdr:to>
    <xdr:cxnSp macro="">
      <xdr:nvCxnSpPr>
        <xdr:cNvPr id="61" name="直線コネクタ 60"/>
        <xdr:cNvCxnSpPr/>
      </xdr:nvCxnSpPr>
      <xdr:spPr>
        <a:xfrm>
          <a:off x="3797300" y="6263342"/>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91142</xdr:rowOff>
    </xdr:from>
    <xdr:to>
      <xdr:col>5</xdr:col>
      <xdr:colOff>358775</xdr:colOff>
      <xdr:row>36</xdr:row>
      <xdr:rowOff>101333</xdr:rowOff>
    </xdr:to>
    <xdr:cxnSp macro="">
      <xdr:nvCxnSpPr>
        <xdr:cNvPr id="64" name="直線コネクタ 63"/>
        <xdr:cNvCxnSpPr/>
      </xdr:nvCxnSpPr>
      <xdr:spPr>
        <a:xfrm flipV="1">
          <a:off x="2908300" y="6263342"/>
          <a:ext cx="889000" cy="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162966</xdr:rowOff>
    </xdr:from>
    <xdr:to>
      <xdr:col>5</xdr:col>
      <xdr:colOff>409575</xdr:colOff>
      <xdr:row>37</xdr:row>
      <xdr:rowOff>93116</xdr:rowOff>
    </xdr:to>
    <xdr:sp macro="" textlink="">
      <xdr:nvSpPr>
        <xdr:cNvPr id="65" name="フローチャート : 判断 64"/>
        <xdr:cNvSpPr/>
      </xdr:nvSpPr>
      <xdr:spPr>
        <a:xfrm>
          <a:off x="3746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84243</xdr:rowOff>
    </xdr:from>
    <xdr:ext cx="534377" cy="259045"/>
    <xdr:sp macro="" textlink="">
      <xdr:nvSpPr>
        <xdr:cNvPr id="66" name="テキスト ボックス 65"/>
        <xdr:cNvSpPr txBox="1"/>
      </xdr:nvSpPr>
      <xdr:spPr>
        <a:xfrm>
          <a:off x="3530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101333</xdr:rowOff>
    </xdr:from>
    <xdr:to>
      <xdr:col>4</xdr:col>
      <xdr:colOff>155575</xdr:colOff>
      <xdr:row>36</xdr:row>
      <xdr:rowOff>105086</xdr:rowOff>
    </xdr:to>
    <xdr:cxnSp macro="">
      <xdr:nvCxnSpPr>
        <xdr:cNvPr id="67" name="直線コネクタ 66"/>
        <xdr:cNvCxnSpPr/>
      </xdr:nvCxnSpPr>
      <xdr:spPr>
        <a:xfrm flipV="1">
          <a:off x="2019300" y="6273533"/>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147705</xdr:rowOff>
    </xdr:from>
    <xdr:ext cx="534377" cy="259045"/>
    <xdr:sp macro="" textlink="">
      <xdr:nvSpPr>
        <xdr:cNvPr id="69" name="テキスト ボックス 68"/>
        <xdr:cNvSpPr txBox="1"/>
      </xdr:nvSpPr>
      <xdr:spPr>
        <a:xfrm>
          <a:off x="2641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142100</xdr:rowOff>
    </xdr:from>
    <xdr:to>
      <xdr:col>2</xdr:col>
      <xdr:colOff>638175</xdr:colOff>
      <xdr:row>36</xdr:row>
      <xdr:rowOff>105086</xdr:rowOff>
    </xdr:to>
    <xdr:cxnSp macro="">
      <xdr:nvCxnSpPr>
        <xdr:cNvPr id="70" name="直線コネクタ 69"/>
        <xdr:cNvCxnSpPr/>
      </xdr:nvCxnSpPr>
      <xdr:spPr>
        <a:xfrm>
          <a:off x="1130300" y="6142850"/>
          <a:ext cx="889000" cy="13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154887</xdr:rowOff>
    </xdr:from>
    <xdr:ext cx="534377" cy="259045"/>
    <xdr:sp macro="" textlink="">
      <xdr:nvSpPr>
        <xdr:cNvPr id="72" name="テキスト ボックス 71"/>
        <xdr:cNvSpPr txBox="1"/>
      </xdr:nvSpPr>
      <xdr:spPr>
        <a:xfrm>
          <a:off x="1752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40570</xdr:rowOff>
    </xdr:from>
    <xdr:to>
      <xdr:col>6</xdr:col>
      <xdr:colOff>561975</xdr:colOff>
      <xdr:row>36</xdr:row>
      <xdr:rowOff>142170</xdr:rowOff>
    </xdr:to>
    <xdr:sp macro="" textlink="">
      <xdr:nvSpPr>
        <xdr:cNvPr id="80" name="円/楕円 79"/>
        <xdr:cNvSpPr/>
      </xdr:nvSpPr>
      <xdr:spPr>
        <a:xfrm>
          <a:off x="4584700" y="621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18997</xdr:rowOff>
    </xdr:from>
    <xdr:ext cx="534377" cy="259045"/>
    <xdr:sp macro="" textlink="">
      <xdr:nvSpPr>
        <xdr:cNvPr id="81" name="人件費該当値テキスト"/>
        <xdr:cNvSpPr txBox="1"/>
      </xdr:nvSpPr>
      <xdr:spPr>
        <a:xfrm>
          <a:off x="4686300" y="619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64,537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40342</xdr:rowOff>
    </xdr:from>
    <xdr:to>
      <xdr:col>5</xdr:col>
      <xdr:colOff>409575</xdr:colOff>
      <xdr:row>36</xdr:row>
      <xdr:rowOff>141942</xdr:rowOff>
    </xdr:to>
    <xdr:sp macro="" textlink="">
      <xdr:nvSpPr>
        <xdr:cNvPr id="82" name="円/楕円 81"/>
        <xdr:cNvSpPr/>
      </xdr:nvSpPr>
      <xdr:spPr>
        <a:xfrm>
          <a:off x="3746500" y="621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158469</xdr:rowOff>
    </xdr:from>
    <xdr:ext cx="534377" cy="259045"/>
    <xdr:sp macro="" textlink="">
      <xdr:nvSpPr>
        <xdr:cNvPr id="83" name="テキスト ボックス 82"/>
        <xdr:cNvSpPr txBox="1"/>
      </xdr:nvSpPr>
      <xdr:spPr>
        <a:xfrm>
          <a:off x="3530111" y="59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64,549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50533</xdr:rowOff>
    </xdr:from>
    <xdr:to>
      <xdr:col>4</xdr:col>
      <xdr:colOff>206375</xdr:colOff>
      <xdr:row>36</xdr:row>
      <xdr:rowOff>152133</xdr:rowOff>
    </xdr:to>
    <xdr:sp macro="" textlink="">
      <xdr:nvSpPr>
        <xdr:cNvPr id="84" name="円/楕円 83"/>
        <xdr:cNvSpPr/>
      </xdr:nvSpPr>
      <xdr:spPr>
        <a:xfrm>
          <a:off x="2857500" y="622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143260</xdr:rowOff>
    </xdr:from>
    <xdr:ext cx="534377" cy="259045"/>
    <xdr:sp macro="" textlink="">
      <xdr:nvSpPr>
        <xdr:cNvPr id="85" name="テキスト ボックス 84"/>
        <xdr:cNvSpPr txBox="1"/>
      </xdr:nvSpPr>
      <xdr:spPr>
        <a:xfrm>
          <a:off x="2641111" y="63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54286</xdr:rowOff>
    </xdr:from>
    <xdr:to>
      <xdr:col>3</xdr:col>
      <xdr:colOff>3175</xdr:colOff>
      <xdr:row>36</xdr:row>
      <xdr:rowOff>155886</xdr:rowOff>
    </xdr:to>
    <xdr:sp macro="" textlink="">
      <xdr:nvSpPr>
        <xdr:cNvPr id="86" name="円/楕円 85"/>
        <xdr:cNvSpPr/>
      </xdr:nvSpPr>
      <xdr:spPr>
        <a:xfrm>
          <a:off x="1968500" y="622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147013</xdr:rowOff>
    </xdr:from>
    <xdr:ext cx="534377" cy="259045"/>
    <xdr:sp macro="" textlink="">
      <xdr:nvSpPr>
        <xdr:cNvPr id="87" name="テキスト ボックス 86"/>
        <xdr:cNvSpPr txBox="1"/>
      </xdr:nvSpPr>
      <xdr:spPr>
        <a:xfrm>
          <a:off x="1752111" y="631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63,817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91300</xdr:rowOff>
    </xdr:from>
    <xdr:to>
      <xdr:col>1</xdr:col>
      <xdr:colOff>485775</xdr:colOff>
      <xdr:row>36</xdr:row>
      <xdr:rowOff>21450</xdr:rowOff>
    </xdr:to>
    <xdr:sp macro="" textlink="">
      <xdr:nvSpPr>
        <xdr:cNvPr id="88" name="円/楕円 87"/>
        <xdr:cNvSpPr/>
      </xdr:nvSpPr>
      <xdr:spPr>
        <a:xfrm>
          <a:off x="1079500" y="60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37977</xdr:rowOff>
    </xdr:from>
    <xdr:ext cx="534377" cy="259045"/>
    <xdr:sp macro="" textlink="">
      <xdr:nvSpPr>
        <xdr:cNvPr id="89" name="テキスト ボックス 88"/>
        <xdr:cNvSpPr txBox="1"/>
      </xdr:nvSpPr>
      <xdr:spPr>
        <a:xfrm>
          <a:off x="863111" y="586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95204</xdr:rowOff>
    </xdr:from>
    <xdr:to>
      <xdr:col>6</xdr:col>
      <xdr:colOff>511175</xdr:colOff>
      <xdr:row>55</xdr:row>
      <xdr:rowOff>143423</xdr:rowOff>
    </xdr:to>
    <xdr:cxnSp macro="">
      <xdr:nvCxnSpPr>
        <xdr:cNvPr id="121" name="直線コネクタ 120"/>
        <xdr:cNvCxnSpPr/>
      </xdr:nvCxnSpPr>
      <xdr:spPr>
        <a:xfrm flipV="1">
          <a:off x="3797300" y="9524954"/>
          <a:ext cx="838200" cy="4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143423</xdr:rowOff>
    </xdr:from>
    <xdr:to>
      <xdr:col>5</xdr:col>
      <xdr:colOff>358775</xdr:colOff>
      <xdr:row>56</xdr:row>
      <xdr:rowOff>52146</xdr:rowOff>
    </xdr:to>
    <xdr:cxnSp macro="">
      <xdr:nvCxnSpPr>
        <xdr:cNvPr id="124" name="直線コネクタ 123"/>
        <xdr:cNvCxnSpPr/>
      </xdr:nvCxnSpPr>
      <xdr:spPr>
        <a:xfrm flipV="1">
          <a:off x="2908300" y="9573173"/>
          <a:ext cx="889000" cy="8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92166</xdr:rowOff>
    </xdr:from>
    <xdr:to>
      <xdr:col>5</xdr:col>
      <xdr:colOff>409575</xdr:colOff>
      <xdr:row>57</xdr:row>
      <xdr:rowOff>22316</xdr:rowOff>
    </xdr:to>
    <xdr:sp macro="" textlink="">
      <xdr:nvSpPr>
        <xdr:cNvPr id="125" name="フローチャート : 判断 124"/>
        <xdr:cNvSpPr/>
      </xdr:nvSpPr>
      <xdr:spPr>
        <a:xfrm>
          <a:off x="3746500" y="969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13443</xdr:rowOff>
    </xdr:from>
    <xdr:ext cx="534377" cy="259045"/>
    <xdr:sp macro="" textlink="">
      <xdr:nvSpPr>
        <xdr:cNvPr id="126" name="テキスト ボックス 125"/>
        <xdr:cNvSpPr txBox="1"/>
      </xdr:nvSpPr>
      <xdr:spPr>
        <a:xfrm>
          <a:off x="3530111" y="978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52146</xdr:rowOff>
    </xdr:from>
    <xdr:to>
      <xdr:col>4</xdr:col>
      <xdr:colOff>155575</xdr:colOff>
      <xdr:row>56</xdr:row>
      <xdr:rowOff>142002</xdr:rowOff>
    </xdr:to>
    <xdr:cxnSp macro="">
      <xdr:nvCxnSpPr>
        <xdr:cNvPr id="127" name="直線コネクタ 126"/>
        <xdr:cNvCxnSpPr/>
      </xdr:nvCxnSpPr>
      <xdr:spPr>
        <a:xfrm flipV="1">
          <a:off x="2019300" y="9653346"/>
          <a:ext cx="889000" cy="8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87612</xdr:rowOff>
    </xdr:from>
    <xdr:to>
      <xdr:col>2</xdr:col>
      <xdr:colOff>638175</xdr:colOff>
      <xdr:row>56</xdr:row>
      <xdr:rowOff>142002</xdr:rowOff>
    </xdr:to>
    <xdr:cxnSp macro="">
      <xdr:nvCxnSpPr>
        <xdr:cNvPr id="130" name="直線コネクタ 129"/>
        <xdr:cNvCxnSpPr/>
      </xdr:nvCxnSpPr>
      <xdr:spPr>
        <a:xfrm>
          <a:off x="1130300" y="9688812"/>
          <a:ext cx="889000" cy="5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44404</xdr:rowOff>
    </xdr:from>
    <xdr:to>
      <xdr:col>6</xdr:col>
      <xdr:colOff>561975</xdr:colOff>
      <xdr:row>55</xdr:row>
      <xdr:rowOff>146004</xdr:rowOff>
    </xdr:to>
    <xdr:sp macro="" textlink="">
      <xdr:nvSpPr>
        <xdr:cNvPr id="140" name="円/楕円 139"/>
        <xdr:cNvSpPr/>
      </xdr:nvSpPr>
      <xdr:spPr>
        <a:xfrm>
          <a:off x="4584700" y="94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67281</xdr:rowOff>
    </xdr:from>
    <xdr:ext cx="534377" cy="259045"/>
    <xdr:sp macro="" textlink="">
      <xdr:nvSpPr>
        <xdr:cNvPr id="141" name="物件費該当値テキスト"/>
        <xdr:cNvSpPr txBox="1"/>
      </xdr:nvSpPr>
      <xdr:spPr>
        <a:xfrm>
          <a:off x="4686300" y="932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62,225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92623</xdr:rowOff>
    </xdr:from>
    <xdr:to>
      <xdr:col>5</xdr:col>
      <xdr:colOff>409575</xdr:colOff>
      <xdr:row>56</xdr:row>
      <xdr:rowOff>22773</xdr:rowOff>
    </xdr:to>
    <xdr:sp macro="" textlink="">
      <xdr:nvSpPr>
        <xdr:cNvPr id="142" name="円/楕円 141"/>
        <xdr:cNvSpPr/>
      </xdr:nvSpPr>
      <xdr:spPr>
        <a:xfrm>
          <a:off x="3746500" y="952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39300</xdr:rowOff>
    </xdr:from>
    <xdr:ext cx="534377" cy="259045"/>
    <xdr:sp macro="" textlink="">
      <xdr:nvSpPr>
        <xdr:cNvPr id="143" name="テキスト ボックス 142"/>
        <xdr:cNvSpPr txBox="1"/>
      </xdr:nvSpPr>
      <xdr:spPr>
        <a:xfrm>
          <a:off x="3530111" y="929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59,272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1346</xdr:rowOff>
    </xdr:from>
    <xdr:to>
      <xdr:col>4</xdr:col>
      <xdr:colOff>206375</xdr:colOff>
      <xdr:row>56</xdr:row>
      <xdr:rowOff>102946</xdr:rowOff>
    </xdr:to>
    <xdr:sp macro="" textlink="">
      <xdr:nvSpPr>
        <xdr:cNvPr id="144" name="円/楕円 143"/>
        <xdr:cNvSpPr/>
      </xdr:nvSpPr>
      <xdr:spPr>
        <a:xfrm>
          <a:off x="2857500" y="96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94073</xdr:rowOff>
    </xdr:from>
    <xdr:ext cx="534377" cy="259045"/>
    <xdr:sp macro="" textlink="">
      <xdr:nvSpPr>
        <xdr:cNvPr id="145" name="テキスト ボックス 144"/>
        <xdr:cNvSpPr txBox="1"/>
      </xdr:nvSpPr>
      <xdr:spPr>
        <a:xfrm>
          <a:off x="2641111" y="96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91202</xdr:rowOff>
    </xdr:from>
    <xdr:to>
      <xdr:col>3</xdr:col>
      <xdr:colOff>3175</xdr:colOff>
      <xdr:row>57</xdr:row>
      <xdr:rowOff>21352</xdr:rowOff>
    </xdr:to>
    <xdr:sp macro="" textlink="">
      <xdr:nvSpPr>
        <xdr:cNvPr id="146" name="円/楕円 145"/>
        <xdr:cNvSpPr/>
      </xdr:nvSpPr>
      <xdr:spPr>
        <a:xfrm>
          <a:off x="1968500" y="969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12479</xdr:rowOff>
    </xdr:from>
    <xdr:ext cx="534377" cy="259045"/>
    <xdr:sp macro="" textlink="">
      <xdr:nvSpPr>
        <xdr:cNvPr id="147" name="テキスト ボックス 146"/>
        <xdr:cNvSpPr txBox="1"/>
      </xdr:nvSpPr>
      <xdr:spPr>
        <a:xfrm>
          <a:off x="1752111" y="978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48,859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36812</xdr:rowOff>
    </xdr:from>
    <xdr:to>
      <xdr:col>1</xdr:col>
      <xdr:colOff>485775</xdr:colOff>
      <xdr:row>56</xdr:row>
      <xdr:rowOff>138412</xdr:rowOff>
    </xdr:to>
    <xdr:sp macro="" textlink="">
      <xdr:nvSpPr>
        <xdr:cNvPr id="148" name="円/楕円 147"/>
        <xdr:cNvSpPr/>
      </xdr:nvSpPr>
      <xdr:spPr>
        <a:xfrm>
          <a:off x="1079500" y="96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129539</xdr:rowOff>
    </xdr:from>
    <xdr:ext cx="534377" cy="259045"/>
    <xdr:sp macro="" textlink="">
      <xdr:nvSpPr>
        <xdr:cNvPr id="149" name="テキスト ボックス 148"/>
        <xdr:cNvSpPr txBox="1"/>
      </xdr:nvSpPr>
      <xdr:spPr>
        <a:xfrm>
          <a:off x="863111" y="973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153188</xdr:rowOff>
    </xdr:from>
    <xdr:to>
      <xdr:col>6</xdr:col>
      <xdr:colOff>511175</xdr:colOff>
      <xdr:row>78</xdr:row>
      <xdr:rowOff>84347</xdr:rowOff>
    </xdr:to>
    <xdr:cxnSp macro="">
      <xdr:nvCxnSpPr>
        <xdr:cNvPr id="180" name="直線コネクタ 179"/>
        <xdr:cNvCxnSpPr/>
      </xdr:nvCxnSpPr>
      <xdr:spPr>
        <a:xfrm flipV="1">
          <a:off x="3797300" y="13354838"/>
          <a:ext cx="838200" cy="10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149720</xdr:rowOff>
    </xdr:from>
    <xdr:ext cx="469744" cy="259045"/>
    <xdr:sp macro="" textlink="">
      <xdr:nvSpPr>
        <xdr:cNvPr id="181" name="維持補修費平均値テキスト"/>
        <xdr:cNvSpPr txBox="1"/>
      </xdr:nvSpPr>
      <xdr:spPr>
        <a:xfrm>
          <a:off x="4686300" y="1335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7341</xdr:rowOff>
    </xdr:from>
    <xdr:to>
      <xdr:col>5</xdr:col>
      <xdr:colOff>358775</xdr:colOff>
      <xdr:row>78</xdr:row>
      <xdr:rowOff>84347</xdr:rowOff>
    </xdr:to>
    <xdr:cxnSp macro="">
      <xdr:nvCxnSpPr>
        <xdr:cNvPr id="183" name="直線コネクタ 182"/>
        <xdr:cNvCxnSpPr/>
      </xdr:nvCxnSpPr>
      <xdr:spPr>
        <a:xfrm>
          <a:off x="2908300" y="13380441"/>
          <a:ext cx="889000" cy="7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109441</xdr:rowOff>
    </xdr:from>
    <xdr:to>
      <xdr:col>5</xdr:col>
      <xdr:colOff>409575</xdr:colOff>
      <xdr:row>79</xdr:row>
      <xdr:rowOff>39591</xdr:rowOff>
    </xdr:to>
    <xdr:sp macro="" textlink="">
      <xdr:nvSpPr>
        <xdr:cNvPr id="184" name="フローチャート : 判断 183"/>
        <xdr:cNvSpPr/>
      </xdr:nvSpPr>
      <xdr:spPr>
        <a:xfrm>
          <a:off x="3746500" y="1348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30718</xdr:rowOff>
    </xdr:from>
    <xdr:ext cx="469744" cy="259045"/>
    <xdr:sp macro="" textlink="">
      <xdr:nvSpPr>
        <xdr:cNvPr id="185" name="テキスト ボックス 184"/>
        <xdr:cNvSpPr txBox="1"/>
      </xdr:nvSpPr>
      <xdr:spPr>
        <a:xfrm>
          <a:off x="3562427" y="1357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7341</xdr:rowOff>
    </xdr:from>
    <xdr:to>
      <xdr:col>4</xdr:col>
      <xdr:colOff>155575</xdr:colOff>
      <xdr:row>78</xdr:row>
      <xdr:rowOff>40618</xdr:rowOff>
    </xdr:to>
    <xdr:cxnSp macro="">
      <xdr:nvCxnSpPr>
        <xdr:cNvPr id="186" name="直線コネクタ 185"/>
        <xdr:cNvCxnSpPr/>
      </xdr:nvCxnSpPr>
      <xdr:spPr>
        <a:xfrm flipV="1">
          <a:off x="2019300" y="13380441"/>
          <a:ext cx="889000" cy="3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131438</xdr:rowOff>
    </xdr:from>
    <xdr:to>
      <xdr:col>2</xdr:col>
      <xdr:colOff>638175</xdr:colOff>
      <xdr:row>78</xdr:row>
      <xdr:rowOff>40618</xdr:rowOff>
    </xdr:to>
    <xdr:cxnSp macro="">
      <xdr:nvCxnSpPr>
        <xdr:cNvPr id="189" name="直線コネクタ 188"/>
        <xdr:cNvCxnSpPr/>
      </xdr:nvCxnSpPr>
      <xdr:spPr>
        <a:xfrm>
          <a:off x="1130300" y="13333088"/>
          <a:ext cx="889000" cy="8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166702</xdr:rowOff>
    </xdr:from>
    <xdr:ext cx="469744" cy="259045"/>
    <xdr:sp macro="" textlink="">
      <xdr:nvSpPr>
        <xdr:cNvPr id="193" name="テキスト ボックス 192"/>
        <xdr:cNvSpPr txBox="1"/>
      </xdr:nvSpPr>
      <xdr:spPr>
        <a:xfrm>
          <a:off x="895427" y="135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102388</xdr:rowOff>
    </xdr:from>
    <xdr:to>
      <xdr:col>6</xdr:col>
      <xdr:colOff>561975</xdr:colOff>
      <xdr:row>78</xdr:row>
      <xdr:rowOff>32538</xdr:rowOff>
    </xdr:to>
    <xdr:sp macro="" textlink="">
      <xdr:nvSpPr>
        <xdr:cNvPr id="199" name="円/楕円 198"/>
        <xdr:cNvSpPr/>
      </xdr:nvSpPr>
      <xdr:spPr>
        <a:xfrm>
          <a:off x="4584700" y="133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125265</xdr:rowOff>
    </xdr:from>
    <xdr:ext cx="469744" cy="259045"/>
    <xdr:sp macro="" textlink="">
      <xdr:nvSpPr>
        <xdr:cNvPr id="200" name="維持補修費該当値テキスト"/>
        <xdr:cNvSpPr txBox="1"/>
      </xdr:nvSpPr>
      <xdr:spPr>
        <a:xfrm>
          <a:off x="4686300" y="1315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33547</xdr:rowOff>
    </xdr:from>
    <xdr:to>
      <xdr:col>5</xdr:col>
      <xdr:colOff>409575</xdr:colOff>
      <xdr:row>78</xdr:row>
      <xdr:rowOff>135147</xdr:rowOff>
    </xdr:to>
    <xdr:sp macro="" textlink="">
      <xdr:nvSpPr>
        <xdr:cNvPr id="201" name="円/楕円 200"/>
        <xdr:cNvSpPr/>
      </xdr:nvSpPr>
      <xdr:spPr>
        <a:xfrm>
          <a:off x="3746500" y="134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151674</xdr:rowOff>
    </xdr:from>
    <xdr:ext cx="469744" cy="259045"/>
    <xdr:sp macro="" textlink="">
      <xdr:nvSpPr>
        <xdr:cNvPr id="202" name="テキスト ボックス 201"/>
        <xdr:cNvSpPr txBox="1"/>
      </xdr:nvSpPr>
      <xdr:spPr>
        <a:xfrm>
          <a:off x="3562427" y="1318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127991</xdr:rowOff>
    </xdr:from>
    <xdr:to>
      <xdr:col>4</xdr:col>
      <xdr:colOff>206375</xdr:colOff>
      <xdr:row>78</xdr:row>
      <xdr:rowOff>58141</xdr:rowOff>
    </xdr:to>
    <xdr:sp macro="" textlink="">
      <xdr:nvSpPr>
        <xdr:cNvPr id="203" name="円/楕円 202"/>
        <xdr:cNvSpPr/>
      </xdr:nvSpPr>
      <xdr:spPr>
        <a:xfrm>
          <a:off x="2857500" y="133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74668</xdr:rowOff>
    </xdr:from>
    <xdr:ext cx="469744" cy="259045"/>
    <xdr:sp macro="" textlink="">
      <xdr:nvSpPr>
        <xdr:cNvPr id="204" name="テキスト ボックス 203"/>
        <xdr:cNvSpPr txBox="1"/>
      </xdr:nvSpPr>
      <xdr:spPr>
        <a:xfrm>
          <a:off x="2673427" y="131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161268</xdr:rowOff>
    </xdr:from>
    <xdr:to>
      <xdr:col>3</xdr:col>
      <xdr:colOff>3175</xdr:colOff>
      <xdr:row>78</xdr:row>
      <xdr:rowOff>91418</xdr:rowOff>
    </xdr:to>
    <xdr:sp macro="" textlink="">
      <xdr:nvSpPr>
        <xdr:cNvPr id="205" name="円/楕円 204"/>
        <xdr:cNvSpPr/>
      </xdr:nvSpPr>
      <xdr:spPr>
        <a:xfrm>
          <a:off x="1968500" y="1336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107945</xdr:rowOff>
    </xdr:from>
    <xdr:ext cx="469744" cy="259045"/>
    <xdr:sp macro="" textlink="">
      <xdr:nvSpPr>
        <xdr:cNvPr id="206" name="テキスト ボックス 205"/>
        <xdr:cNvSpPr txBox="1"/>
      </xdr:nvSpPr>
      <xdr:spPr>
        <a:xfrm>
          <a:off x="1784427" y="1313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80638</xdr:rowOff>
    </xdr:from>
    <xdr:to>
      <xdr:col>1</xdr:col>
      <xdr:colOff>485775</xdr:colOff>
      <xdr:row>78</xdr:row>
      <xdr:rowOff>10788</xdr:rowOff>
    </xdr:to>
    <xdr:sp macro="" textlink="">
      <xdr:nvSpPr>
        <xdr:cNvPr id="207" name="円/楕円 206"/>
        <xdr:cNvSpPr/>
      </xdr:nvSpPr>
      <xdr:spPr>
        <a:xfrm>
          <a:off x="1079500" y="1328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27315</xdr:rowOff>
    </xdr:from>
    <xdr:ext cx="469744" cy="259045"/>
    <xdr:sp macro="" textlink="">
      <xdr:nvSpPr>
        <xdr:cNvPr id="208" name="テキスト ボックス 207"/>
        <xdr:cNvSpPr txBox="1"/>
      </xdr:nvSpPr>
      <xdr:spPr>
        <a:xfrm>
          <a:off x="895427" y="1305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25530</xdr:rowOff>
    </xdr:from>
    <xdr:to>
      <xdr:col>6</xdr:col>
      <xdr:colOff>511175</xdr:colOff>
      <xdr:row>96</xdr:row>
      <xdr:rowOff>6801</xdr:rowOff>
    </xdr:to>
    <xdr:cxnSp macro="">
      <xdr:nvCxnSpPr>
        <xdr:cNvPr id="240" name="直線コネクタ 239"/>
        <xdr:cNvCxnSpPr/>
      </xdr:nvCxnSpPr>
      <xdr:spPr>
        <a:xfrm flipV="1">
          <a:off x="3797300" y="16313280"/>
          <a:ext cx="838200" cy="15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6801</xdr:rowOff>
    </xdr:from>
    <xdr:to>
      <xdr:col>5</xdr:col>
      <xdr:colOff>358775</xdr:colOff>
      <xdr:row>96</xdr:row>
      <xdr:rowOff>64474</xdr:rowOff>
    </xdr:to>
    <xdr:cxnSp macro="">
      <xdr:nvCxnSpPr>
        <xdr:cNvPr id="243" name="直線コネクタ 242"/>
        <xdr:cNvCxnSpPr/>
      </xdr:nvCxnSpPr>
      <xdr:spPr>
        <a:xfrm flipV="1">
          <a:off x="2908300" y="16466001"/>
          <a:ext cx="889000" cy="5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143143</xdr:rowOff>
    </xdr:from>
    <xdr:to>
      <xdr:col>5</xdr:col>
      <xdr:colOff>409575</xdr:colOff>
      <xdr:row>97</xdr:row>
      <xdr:rowOff>73293</xdr:rowOff>
    </xdr:to>
    <xdr:sp macro="" textlink="">
      <xdr:nvSpPr>
        <xdr:cNvPr id="244" name="フローチャート : 判断 243"/>
        <xdr:cNvSpPr/>
      </xdr:nvSpPr>
      <xdr:spPr>
        <a:xfrm>
          <a:off x="3746500" y="1660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64420</xdr:rowOff>
    </xdr:from>
    <xdr:ext cx="534377" cy="259045"/>
    <xdr:sp macro="" textlink="">
      <xdr:nvSpPr>
        <xdr:cNvPr id="245" name="テキスト ボックス 244"/>
        <xdr:cNvSpPr txBox="1"/>
      </xdr:nvSpPr>
      <xdr:spPr>
        <a:xfrm>
          <a:off x="3530111" y="1669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64474</xdr:rowOff>
    </xdr:from>
    <xdr:to>
      <xdr:col>4</xdr:col>
      <xdr:colOff>155575</xdr:colOff>
      <xdr:row>97</xdr:row>
      <xdr:rowOff>3079</xdr:rowOff>
    </xdr:to>
    <xdr:cxnSp macro="">
      <xdr:nvCxnSpPr>
        <xdr:cNvPr id="246" name="直線コネクタ 245"/>
        <xdr:cNvCxnSpPr/>
      </xdr:nvCxnSpPr>
      <xdr:spPr>
        <a:xfrm flipV="1">
          <a:off x="2019300" y="16523674"/>
          <a:ext cx="889000" cy="1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3079</xdr:rowOff>
    </xdr:from>
    <xdr:to>
      <xdr:col>2</xdr:col>
      <xdr:colOff>638175</xdr:colOff>
      <xdr:row>97</xdr:row>
      <xdr:rowOff>4206</xdr:rowOff>
    </xdr:to>
    <xdr:cxnSp macro="">
      <xdr:nvCxnSpPr>
        <xdr:cNvPr id="249" name="直線コネクタ 248"/>
        <xdr:cNvCxnSpPr/>
      </xdr:nvCxnSpPr>
      <xdr:spPr>
        <a:xfrm flipV="1">
          <a:off x="1130300" y="16633729"/>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146180</xdr:rowOff>
    </xdr:from>
    <xdr:to>
      <xdr:col>6</xdr:col>
      <xdr:colOff>561975</xdr:colOff>
      <xdr:row>95</xdr:row>
      <xdr:rowOff>76330</xdr:rowOff>
    </xdr:to>
    <xdr:sp macro="" textlink="">
      <xdr:nvSpPr>
        <xdr:cNvPr id="259" name="円/楕円 258"/>
        <xdr:cNvSpPr/>
      </xdr:nvSpPr>
      <xdr:spPr>
        <a:xfrm>
          <a:off x="4584700" y="162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169057</xdr:rowOff>
    </xdr:from>
    <xdr:ext cx="599010" cy="259045"/>
    <xdr:sp macro="" textlink="">
      <xdr:nvSpPr>
        <xdr:cNvPr id="260" name="扶助費該当値テキスト"/>
        <xdr:cNvSpPr txBox="1"/>
      </xdr:nvSpPr>
      <xdr:spPr>
        <a:xfrm>
          <a:off x="4686300" y="1611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106,492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127451</xdr:rowOff>
    </xdr:from>
    <xdr:to>
      <xdr:col>5</xdr:col>
      <xdr:colOff>409575</xdr:colOff>
      <xdr:row>96</xdr:row>
      <xdr:rowOff>57601</xdr:rowOff>
    </xdr:to>
    <xdr:sp macro="" textlink="">
      <xdr:nvSpPr>
        <xdr:cNvPr id="261" name="円/楕円 260"/>
        <xdr:cNvSpPr/>
      </xdr:nvSpPr>
      <xdr:spPr>
        <a:xfrm>
          <a:off x="3746500" y="1641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74128</xdr:rowOff>
    </xdr:from>
    <xdr:ext cx="534377" cy="259045"/>
    <xdr:sp macro="" textlink="">
      <xdr:nvSpPr>
        <xdr:cNvPr id="262" name="テキスト ボックス 261"/>
        <xdr:cNvSpPr txBox="1"/>
      </xdr:nvSpPr>
      <xdr:spPr>
        <a:xfrm>
          <a:off x="3530111" y="1619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97,139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13674</xdr:rowOff>
    </xdr:from>
    <xdr:to>
      <xdr:col>4</xdr:col>
      <xdr:colOff>206375</xdr:colOff>
      <xdr:row>96</xdr:row>
      <xdr:rowOff>115274</xdr:rowOff>
    </xdr:to>
    <xdr:sp macro="" textlink="">
      <xdr:nvSpPr>
        <xdr:cNvPr id="263" name="円/楕円 262"/>
        <xdr:cNvSpPr/>
      </xdr:nvSpPr>
      <xdr:spPr>
        <a:xfrm>
          <a:off x="2857500" y="164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131801</xdr:rowOff>
    </xdr:from>
    <xdr:ext cx="534377" cy="259045"/>
    <xdr:sp macro="" textlink="">
      <xdr:nvSpPr>
        <xdr:cNvPr id="264" name="テキスト ボックス 263"/>
        <xdr:cNvSpPr txBox="1"/>
      </xdr:nvSpPr>
      <xdr:spPr>
        <a:xfrm>
          <a:off x="2641111" y="1624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93,607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123729</xdr:rowOff>
    </xdr:from>
    <xdr:to>
      <xdr:col>3</xdr:col>
      <xdr:colOff>3175</xdr:colOff>
      <xdr:row>97</xdr:row>
      <xdr:rowOff>53879</xdr:rowOff>
    </xdr:to>
    <xdr:sp macro="" textlink="">
      <xdr:nvSpPr>
        <xdr:cNvPr id="265" name="円/楕円 264"/>
        <xdr:cNvSpPr/>
      </xdr:nvSpPr>
      <xdr:spPr>
        <a:xfrm>
          <a:off x="1968500" y="1658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70406</xdr:rowOff>
    </xdr:from>
    <xdr:ext cx="534377" cy="259045"/>
    <xdr:sp macro="" textlink="">
      <xdr:nvSpPr>
        <xdr:cNvPr id="266" name="テキスト ボックス 265"/>
        <xdr:cNvSpPr txBox="1"/>
      </xdr:nvSpPr>
      <xdr:spPr>
        <a:xfrm>
          <a:off x="1752111" y="1635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124856</xdr:rowOff>
    </xdr:from>
    <xdr:to>
      <xdr:col>1</xdr:col>
      <xdr:colOff>485775</xdr:colOff>
      <xdr:row>97</xdr:row>
      <xdr:rowOff>55006</xdr:rowOff>
    </xdr:to>
    <xdr:sp macro="" textlink="">
      <xdr:nvSpPr>
        <xdr:cNvPr id="267" name="円/楕円 266"/>
        <xdr:cNvSpPr/>
      </xdr:nvSpPr>
      <xdr:spPr>
        <a:xfrm>
          <a:off x="1079500" y="1658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71533</xdr:rowOff>
    </xdr:from>
    <xdr:ext cx="534377" cy="259045"/>
    <xdr:sp macro="" textlink="">
      <xdr:nvSpPr>
        <xdr:cNvPr id="268" name="テキスト ボックス 267"/>
        <xdr:cNvSpPr txBox="1"/>
      </xdr:nvSpPr>
      <xdr:spPr>
        <a:xfrm>
          <a:off x="863111" y="1635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151905</xdr:rowOff>
    </xdr:from>
    <xdr:to>
      <xdr:col>15</xdr:col>
      <xdr:colOff>180975</xdr:colOff>
      <xdr:row>33</xdr:row>
      <xdr:rowOff>160668</xdr:rowOff>
    </xdr:to>
    <xdr:cxnSp macro="">
      <xdr:nvCxnSpPr>
        <xdr:cNvPr id="297" name="直線コネクタ 296"/>
        <xdr:cNvCxnSpPr/>
      </xdr:nvCxnSpPr>
      <xdr:spPr>
        <a:xfrm>
          <a:off x="9639300" y="5809755"/>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151905</xdr:rowOff>
    </xdr:from>
    <xdr:to>
      <xdr:col>14</xdr:col>
      <xdr:colOff>28575</xdr:colOff>
      <xdr:row>34</xdr:row>
      <xdr:rowOff>26695</xdr:rowOff>
    </xdr:to>
    <xdr:cxnSp macro="">
      <xdr:nvCxnSpPr>
        <xdr:cNvPr id="300" name="直線コネクタ 299"/>
        <xdr:cNvCxnSpPr/>
      </xdr:nvCxnSpPr>
      <xdr:spPr>
        <a:xfrm flipV="1">
          <a:off x="8750300" y="5809755"/>
          <a:ext cx="889000" cy="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301" name="フローチャート : 判断 300"/>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302" name="テキスト ボックス 301"/>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26695</xdr:rowOff>
    </xdr:from>
    <xdr:to>
      <xdr:col>12</xdr:col>
      <xdr:colOff>511175</xdr:colOff>
      <xdr:row>34</xdr:row>
      <xdr:rowOff>131305</xdr:rowOff>
    </xdr:to>
    <xdr:cxnSp macro="">
      <xdr:nvCxnSpPr>
        <xdr:cNvPr id="303" name="直線コネクタ 302"/>
        <xdr:cNvCxnSpPr/>
      </xdr:nvCxnSpPr>
      <xdr:spPr>
        <a:xfrm flipV="1">
          <a:off x="7861300" y="5855995"/>
          <a:ext cx="889000" cy="10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131305</xdr:rowOff>
    </xdr:from>
    <xdr:to>
      <xdr:col>11</xdr:col>
      <xdr:colOff>307975</xdr:colOff>
      <xdr:row>34</xdr:row>
      <xdr:rowOff>143764</xdr:rowOff>
    </xdr:to>
    <xdr:cxnSp macro="">
      <xdr:nvCxnSpPr>
        <xdr:cNvPr id="306" name="直線コネクタ 305"/>
        <xdr:cNvCxnSpPr/>
      </xdr:nvCxnSpPr>
      <xdr:spPr>
        <a:xfrm flipV="1">
          <a:off x="6972300" y="5960605"/>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109868</xdr:rowOff>
    </xdr:from>
    <xdr:to>
      <xdr:col>15</xdr:col>
      <xdr:colOff>231775</xdr:colOff>
      <xdr:row>34</xdr:row>
      <xdr:rowOff>40018</xdr:rowOff>
    </xdr:to>
    <xdr:sp macro="" textlink="">
      <xdr:nvSpPr>
        <xdr:cNvPr id="316" name="円/楕円 315"/>
        <xdr:cNvSpPr/>
      </xdr:nvSpPr>
      <xdr:spPr>
        <a:xfrm>
          <a:off x="10426700" y="576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132745</xdr:rowOff>
    </xdr:from>
    <xdr:ext cx="534377" cy="259045"/>
    <xdr:sp macro="" textlink="">
      <xdr:nvSpPr>
        <xdr:cNvPr id="317" name="補助費等該当値テキスト"/>
        <xdr:cNvSpPr txBox="1"/>
      </xdr:nvSpPr>
      <xdr:spPr>
        <a:xfrm>
          <a:off x="10528300" y="56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71,849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101105</xdr:rowOff>
    </xdr:from>
    <xdr:to>
      <xdr:col>14</xdr:col>
      <xdr:colOff>79375</xdr:colOff>
      <xdr:row>34</xdr:row>
      <xdr:rowOff>31255</xdr:rowOff>
    </xdr:to>
    <xdr:sp macro="" textlink="">
      <xdr:nvSpPr>
        <xdr:cNvPr id="318" name="円/楕円 317"/>
        <xdr:cNvSpPr/>
      </xdr:nvSpPr>
      <xdr:spPr>
        <a:xfrm>
          <a:off x="9588500" y="575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47782</xdr:rowOff>
    </xdr:from>
    <xdr:ext cx="534377" cy="259045"/>
    <xdr:sp macro="" textlink="">
      <xdr:nvSpPr>
        <xdr:cNvPr id="319" name="テキスト ボックス 318"/>
        <xdr:cNvSpPr txBox="1"/>
      </xdr:nvSpPr>
      <xdr:spPr>
        <a:xfrm>
          <a:off x="9372111" y="553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72,539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147345</xdr:rowOff>
    </xdr:from>
    <xdr:to>
      <xdr:col>12</xdr:col>
      <xdr:colOff>561975</xdr:colOff>
      <xdr:row>34</xdr:row>
      <xdr:rowOff>77495</xdr:rowOff>
    </xdr:to>
    <xdr:sp macro="" textlink="">
      <xdr:nvSpPr>
        <xdr:cNvPr id="320" name="円/楕円 319"/>
        <xdr:cNvSpPr/>
      </xdr:nvSpPr>
      <xdr:spPr>
        <a:xfrm>
          <a:off x="8699500" y="58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94022</xdr:rowOff>
    </xdr:from>
    <xdr:ext cx="534377" cy="259045"/>
    <xdr:sp macro="" textlink="">
      <xdr:nvSpPr>
        <xdr:cNvPr id="321" name="テキスト ボックス 320"/>
        <xdr:cNvSpPr txBox="1"/>
      </xdr:nvSpPr>
      <xdr:spPr>
        <a:xfrm>
          <a:off x="8483111" y="558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68,898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80505</xdr:rowOff>
    </xdr:from>
    <xdr:to>
      <xdr:col>11</xdr:col>
      <xdr:colOff>358775</xdr:colOff>
      <xdr:row>35</xdr:row>
      <xdr:rowOff>10655</xdr:rowOff>
    </xdr:to>
    <xdr:sp macro="" textlink="">
      <xdr:nvSpPr>
        <xdr:cNvPr id="322" name="円/楕円 321"/>
        <xdr:cNvSpPr/>
      </xdr:nvSpPr>
      <xdr:spPr>
        <a:xfrm>
          <a:off x="7810500" y="59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27182</xdr:rowOff>
    </xdr:from>
    <xdr:ext cx="534377" cy="259045"/>
    <xdr:sp macro="" textlink="">
      <xdr:nvSpPr>
        <xdr:cNvPr id="323" name="テキスト ボックス 322"/>
        <xdr:cNvSpPr txBox="1"/>
      </xdr:nvSpPr>
      <xdr:spPr>
        <a:xfrm>
          <a:off x="7594111" y="56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60,661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92964</xdr:rowOff>
    </xdr:from>
    <xdr:to>
      <xdr:col>10</xdr:col>
      <xdr:colOff>155575</xdr:colOff>
      <xdr:row>35</xdr:row>
      <xdr:rowOff>23114</xdr:rowOff>
    </xdr:to>
    <xdr:sp macro="" textlink="">
      <xdr:nvSpPr>
        <xdr:cNvPr id="324" name="円/楕円 323"/>
        <xdr:cNvSpPr/>
      </xdr:nvSpPr>
      <xdr:spPr>
        <a:xfrm>
          <a:off x="6921500" y="592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39641</xdr:rowOff>
    </xdr:from>
    <xdr:ext cx="534377" cy="259045"/>
    <xdr:sp macro="" textlink="">
      <xdr:nvSpPr>
        <xdr:cNvPr id="325" name="テキスト ボックス 324"/>
        <xdr:cNvSpPr txBox="1"/>
      </xdr:nvSpPr>
      <xdr:spPr>
        <a:xfrm>
          <a:off x="6705111" y="569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4872</xdr:rowOff>
    </xdr:from>
    <xdr:to>
      <xdr:col>15</xdr:col>
      <xdr:colOff>180975</xdr:colOff>
      <xdr:row>56</xdr:row>
      <xdr:rowOff>3233</xdr:rowOff>
    </xdr:to>
    <xdr:cxnSp macro="">
      <xdr:nvCxnSpPr>
        <xdr:cNvPr id="354" name="直線コネクタ 353"/>
        <xdr:cNvCxnSpPr/>
      </xdr:nvCxnSpPr>
      <xdr:spPr>
        <a:xfrm flipV="1">
          <a:off x="9639300" y="9434622"/>
          <a:ext cx="838200" cy="16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5"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3233</xdr:rowOff>
    </xdr:from>
    <xdr:to>
      <xdr:col>14</xdr:col>
      <xdr:colOff>28575</xdr:colOff>
      <xdr:row>56</xdr:row>
      <xdr:rowOff>69802</xdr:rowOff>
    </xdr:to>
    <xdr:cxnSp macro="">
      <xdr:nvCxnSpPr>
        <xdr:cNvPr id="357" name="直線コネクタ 356"/>
        <xdr:cNvCxnSpPr/>
      </xdr:nvCxnSpPr>
      <xdr:spPr>
        <a:xfrm flipV="1">
          <a:off x="8750300" y="9604433"/>
          <a:ext cx="889000" cy="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147741</xdr:rowOff>
    </xdr:from>
    <xdr:to>
      <xdr:col>14</xdr:col>
      <xdr:colOff>79375</xdr:colOff>
      <xdr:row>57</xdr:row>
      <xdr:rowOff>77891</xdr:rowOff>
    </xdr:to>
    <xdr:sp macro="" textlink="">
      <xdr:nvSpPr>
        <xdr:cNvPr id="358" name="フローチャート : 判断 357"/>
        <xdr:cNvSpPr/>
      </xdr:nvSpPr>
      <xdr:spPr>
        <a:xfrm>
          <a:off x="9588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69018</xdr:rowOff>
    </xdr:from>
    <xdr:ext cx="534377" cy="259045"/>
    <xdr:sp macro="" textlink="">
      <xdr:nvSpPr>
        <xdr:cNvPr id="359" name="テキスト ボックス 358"/>
        <xdr:cNvSpPr txBox="1"/>
      </xdr:nvSpPr>
      <xdr:spPr>
        <a:xfrm>
          <a:off x="9372111" y="984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69802</xdr:rowOff>
    </xdr:from>
    <xdr:to>
      <xdr:col>12</xdr:col>
      <xdr:colOff>511175</xdr:colOff>
      <xdr:row>57</xdr:row>
      <xdr:rowOff>4232</xdr:rowOff>
    </xdr:to>
    <xdr:cxnSp macro="">
      <xdr:nvCxnSpPr>
        <xdr:cNvPr id="360" name="直線コネクタ 359"/>
        <xdr:cNvCxnSpPr/>
      </xdr:nvCxnSpPr>
      <xdr:spPr>
        <a:xfrm flipV="1">
          <a:off x="7861300" y="9671002"/>
          <a:ext cx="889000" cy="10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2" name="テキスト ボックス 361"/>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4232</xdr:rowOff>
    </xdr:from>
    <xdr:to>
      <xdr:col>11</xdr:col>
      <xdr:colOff>307975</xdr:colOff>
      <xdr:row>57</xdr:row>
      <xdr:rowOff>133901</xdr:rowOff>
    </xdr:to>
    <xdr:cxnSp macro="">
      <xdr:nvCxnSpPr>
        <xdr:cNvPr id="363" name="直線コネクタ 362"/>
        <xdr:cNvCxnSpPr/>
      </xdr:nvCxnSpPr>
      <xdr:spPr>
        <a:xfrm flipV="1">
          <a:off x="6972300" y="9776882"/>
          <a:ext cx="889000" cy="12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138782</xdr:rowOff>
    </xdr:from>
    <xdr:ext cx="534377" cy="259045"/>
    <xdr:sp macro="" textlink="">
      <xdr:nvSpPr>
        <xdr:cNvPr id="365" name="テキスト ボックス 364"/>
        <xdr:cNvSpPr txBox="1"/>
      </xdr:nvSpPr>
      <xdr:spPr>
        <a:xfrm>
          <a:off x="7594111" y="93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66971</xdr:rowOff>
    </xdr:from>
    <xdr:ext cx="534377" cy="259045"/>
    <xdr:sp macro="" textlink="">
      <xdr:nvSpPr>
        <xdr:cNvPr id="367" name="テキスト ボックス 366"/>
        <xdr:cNvSpPr txBox="1"/>
      </xdr:nvSpPr>
      <xdr:spPr>
        <a:xfrm>
          <a:off x="6705111" y="94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125522</xdr:rowOff>
    </xdr:from>
    <xdr:to>
      <xdr:col>15</xdr:col>
      <xdr:colOff>231775</xdr:colOff>
      <xdr:row>55</xdr:row>
      <xdr:rowOff>55672</xdr:rowOff>
    </xdr:to>
    <xdr:sp macro="" textlink="">
      <xdr:nvSpPr>
        <xdr:cNvPr id="373" name="円/楕円 372"/>
        <xdr:cNvSpPr/>
      </xdr:nvSpPr>
      <xdr:spPr>
        <a:xfrm>
          <a:off x="10426700" y="938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148399</xdr:rowOff>
    </xdr:from>
    <xdr:ext cx="534377" cy="259045"/>
    <xdr:sp macro="" textlink="">
      <xdr:nvSpPr>
        <xdr:cNvPr id="374" name="普通建設事業費該当値テキスト"/>
        <xdr:cNvSpPr txBox="1"/>
      </xdr:nvSpPr>
      <xdr:spPr>
        <a:xfrm>
          <a:off x="10528300" y="923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95,194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123883</xdr:rowOff>
    </xdr:from>
    <xdr:to>
      <xdr:col>14</xdr:col>
      <xdr:colOff>79375</xdr:colOff>
      <xdr:row>56</xdr:row>
      <xdr:rowOff>54033</xdr:rowOff>
    </xdr:to>
    <xdr:sp macro="" textlink="">
      <xdr:nvSpPr>
        <xdr:cNvPr id="375" name="円/楕円 374"/>
        <xdr:cNvSpPr/>
      </xdr:nvSpPr>
      <xdr:spPr>
        <a:xfrm>
          <a:off x="9588500" y="95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70560</xdr:rowOff>
    </xdr:from>
    <xdr:ext cx="534377" cy="259045"/>
    <xdr:sp macro="" textlink="">
      <xdr:nvSpPr>
        <xdr:cNvPr id="376" name="テキスト ボックス 375"/>
        <xdr:cNvSpPr txBox="1"/>
      </xdr:nvSpPr>
      <xdr:spPr>
        <a:xfrm>
          <a:off x="9372111" y="93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72,909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19002</xdr:rowOff>
    </xdr:from>
    <xdr:to>
      <xdr:col>12</xdr:col>
      <xdr:colOff>561975</xdr:colOff>
      <xdr:row>56</xdr:row>
      <xdr:rowOff>120602</xdr:rowOff>
    </xdr:to>
    <xdr:sp macro="" textlink="">
      <xdr:nvSpPr>
        <xdr:cNvPr id="377" name="円/楕円 376"/>
        <xdr:cNvSpPr/>
      </xdr:nvSpPr>
      <xdr:spPr>
        <a:xfrm>
          <a:off x="8699500" y="962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111729</xdr:rowOff>
    </xdr:from>
    <xdr:ext cx="534377" cy="259045"/>
    <xdr:sp macro="" textlink="">
      <xdr:nvSpPr>
        <xdr:cNvPr id="378" name="テキスト ボックス 377"/>
        <xdr:cNvSpPr txBox="1"/>
      </xdr:nvSpPr>
      <xdr:spPr>
        <a:xfrm>
          <a:off x="8483111" y="97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64,173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124882</xdr:rowOff>
    </xdr:from>
    <xdr:to>
      <xdr:col>11</xdr:col>
      <xdr:colOff>358775</xdr:colOff>
      <xdr:row>57</xdr:row>
      <xdr:rowOff>55032</xdr:rowOff>
    </xdr:to>
    <xdr:sp macro="" textlink="">
      <xdr:nvSpPr>
        <xdr:cNvPr id="379" name="円/楕円 378"/>
        <xdr:cNvSpPr/>
      </xdr:nvSpPr>
      <xdr:spPr>
        <a:xfrm>
          <a:off x="7810500" y="972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46159</xdr:rowOff>
    </xdr:from>
    <xdr:ext cx="534377" cy="259045"/>
    <xdr:sp macro="" textlink="">
      <xdr:nvSpPr>
        <xdr:cNvPr id="380" name="テキスト ボックス 379"/>
        <xdr:cNvSpPr txBox="1"/>
      </xdr:nvSpPr>
      <xdr:spPr>
        <a:xfrm>
          <a:off x="7594111" y="981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83101</xdr:rowOff>
    </xdr:from>
    <xdr:to>
      <xdr:col>10</xdr:col>
      <xdr:colOff>155575</xdr:colOff>
      <xdr:row>58</xdr:row>
      <xdr:rowOff>13251</xdr:rowOff>
    </xdr:to>
    <xdr:sp macro="" textlink="">
      <xdr:nvSpPr>
        <xdr:cNvPr id="381" name="円/楕円 380"/>
        <xdr:cNvSpPr/>
      </xdr:nvSpPr>
      <xdr:spPr>
        <a:xfrm>
          <a:off x="6921500" y="985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4378</xdr:rowOff>
    </xdr:from>
    <xdr:ext cx="534377" cy="259045"/>
    <xdr:sp macro="" textlink="">
      <xdr:nvSpPr>
        <xdr:cNvPr id="382" name="テキスト ボックス 381"/>
        <xdr:cNvSpPr txBox="1"/>
      </xdr:nvSpPr>
      <xdr:spPr>
        <a:xfrm>
          <a:off x="6705111" y="994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116287</xdr:rowOff>
    </xdr:from>
    <xdr:to>
      <xdr:col>15</xdr:col>
      <xdr:colOff>180975</xdr:colOff>
      <xdr:row>78</xdr:row>
      <xdr:rowOff>124061</xdr:rowOff>
    </xdr:to>
    <xdr:cxnSp macro="">
      <xdr:nvCxnSpPr>
        <xdr:cNvPr id="411" name="直線コネクタ 410"/>
        <xdr:cNvCxnSpPr/>
      </xdr:nvCxnSpPr>
      <xdr:spPr>
        <a:xfrm>
          <a:off x="9639300" y="13317937"/>
          <a:ext cx="838200" cy="17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124993</xdr:rowOff>
    </xdr:from>
    <xdr:to>
      <xdr:col>14</xdr:col>
      <xdr:colOff>28575</xdr:colOff>
      <xdr:row>77</xdr:row>
      <xdr:rowOff>116287</xdr:rowOff>
    </xdr:to>
    <xdr:cxnSp macro="">
      <xdr:nvCxnSpPr>
        <xdr:cNvPr id="414" name="直線コネクタ 413"/>
        <xdr:cNvCxnSpPr/>
      </xdr:nvCxnSpPr>
      <xdr:spPr>
        <a:xfrm>
          <a:off x="8750300" y="12812293"/>
          <a:ext cx="889000" cy="50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133438</xdr:rowOff>
    </xdr:from>
    <xdr:to>
      <xdr:col>14</xdr:col>
      <xdr:colOff>79375</xdr:colOff>
      <xdr:row>77</xdr:row>
      <xdr:rowOff>63588</xdr:rowOff>
    </xdr:to>
    <xdr:sp macro="" textlink="">
      <xdr:nvSpPr>
        <xdr:cNvPr id="415" name="フローチャート : 判断 414"/>
        <xdr:cNvSpPr/>
      </xdr:nvSpPr>
      <xdr:spPr>
        <a:xfrm>
          <a:off x="9588500" y="131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80116</xdr:rowOff>
    </xdr:from>
    <xdr:ext cx="534377" cy="259045"/>
    <xdr:sp macro="" textlink="">
      <xdr:nvSpPr>
        <xdr:cNvPr id="416" name="テキスト ボックス 415"/>
        <xdr:cNvSpPr txBox="1"/>
      </xdr:nvSpPr>
      <xdr:spPr>
        <a:xfrm>
          <a:off x="9372111" y="1293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8" name="テキスト ボックス 417"/>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73261</xdr:rowOff>
    </xdr:from>
    <xdr:to>
      <xdr:col>15</xdr:col>
      <xdr:colOff>231775</xdr:colOff>
      <xdr:row>79</xdr:row>
      <xdr:rowOff>3411</xdr:rowOff>
    </xdr:to>
    <xdr:sp macro="" textlink="">
      <xdr:nvSpPr>
        <xdr:cNvPr id="424" name="円/楕円 423"/>
        <xdr:cNvSpPr/>
      </xdr:nvSpPr>
      <xdr:spPr>
        <a:xfrm>
          <a:off x="10426700" y="1344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159638</xdr:rowOff>
    </xdr:from>
    <xdr:ext cx="469744" cy="259045"/>
    <xdr:sp macro="" textlink="">
      <xdr:nvSpPr>
        <xdr:cNvPr id="425" name="普通建設事業費 （ うち新規整備　）該当値テキスト"/>
        <xdr:cNvSpPr txBox="1"/>
      </xdr:nvSpPr>
      <xdr:spPr>
        <a:xfrm>
          <a:off x="10528300" y="1336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65487</xdr:rowOff>
    </xdr:from>
    <xdr:to>
      <xdr:col>14</xdr:col>
      <xdr:colOff>79375</xdr:colOff>
      <xdr:row>77</xdr:row>
      <xdr:rowOff>167087</xdr:rowOff>
    </xdr:to>
    <xdr:sp macro="" textlink="">
      <xdr:nvSpPr>
        <xdr:cNvPr id="426" name="円/楕円 425"/>
        <xdr:cNvSpPr/>
      </xdr:nvSpPr>
      <xdr:spPr>
        <a:xfrm>
          <a:off x="9588500" y="1326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158214</xdr:rowOff>
    </xdr:from>
    <xdr:ext cx="534377" cy="259045"/>
    <xdr:sp macro="" textlink="">
      <xdr:nvSpPr>
        <xdr:cNvPr id="427" name="テキスト ボックス 426"/>
        <xdr:cNvSpPr txBox="1"/>
      </xdr:nvSpPr>
      <xdr:spPr>
        <a:xfrm>
          <a:off x="9372111" y="1335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74193</xdr:rowOff>
    </xdr:from>
    <xdr:to>
      <xdr:col>12</xdr:col>
      <xdr:colOff>561975</xdr:colOff>
      <xdr:row>75</xdr:row>
      <xdr:rowOff>4343</xdr:rowOff>
    </xdr:to>
    <xdr:sp macro="" textlink="">
      <xdr:nvSpPr>
        <xdr:cNvPr id="428" name="円/楕円 427"/>
        <xdr:cNvSpPr/>
      </xdr:nvSpPr>
      <xdr:spPr>
        <a:xfrm>
          <a:off x="8699500" y="127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20870</xdr:rowOff>
    </xdr:from>
    <xdr:ext cx="534377" cy="259045"/>
    <xdr:sp macro="" textlink="">
      <xdr:nvSpPr>
        <xdr:cNvPr id="429" name="テキスト ボックス 428"/>
        <xdr:cNvSpPr txBox="1"/>
      </xdr:nvSpPr>
      <xdr:spPr>
        <a:xfrm>
          <a:off x="8483111" y="1253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105093</xdr:rowOff>
    </xdr:from>
    <xdr:to>
      <xdr:col>15</xdr:col>
      <xdr:colOff>180975</xdr:colOff>
      <xdr:row>95</xdr:row>
      <xdr:rowOff>128270</xdr:rowOff>
    </xdr:to>
    <xdr:cxnSp macro="">
      <xdr:nvCxnSpPr>
        <xdr:cNvPr id="458" name="直線コネクタ 457"/>
        <xdr:cNvCxnSpPr/>
      </xdr:nvCxnSpPr>
      <xdr:spPr>
        <a:xfrm flipV="1">
          <a:off x="9639300" y="16049943"/>
          <a:ext cx="838200" cy="36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9"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128270</xdr:rowOff>
    </xdr:from>
    <xdr:to>
      <xdr:col>14</xdr:col>
      <xdr:colOff>28575</xdr:colOff>
      <xdr:row>98</xdr:row>
      <xdr:rowOff>16714</xdr:rowOff>
    </xdr:to>
    <xdr:cxnSp macro="">
      <xdr:nvCxnSpPr>
        <xdr:cNvPr id="461" name="直線コネクタ 460"/>
        <xdr:cNvCxnSpPr/>
      </xdr:nvCxnSpPr>
      <xdr:spPr>
        <a:xfrm flipV="1">
          <a:off x="8750300" y="16416020"/>
          <a:ext cx="889000" cy="40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113258</xdr:rowOff>
    </xdr:from>
    <xdr:to>
      <xdr:col>14</xdr:col>
      <xdr:colOff>79375</xdr:colOff>
      <xdr:row>98</xdr:row>
      <xdr:rowOff>43408</xdr:rowOff>
    </xdr:to>
    <xdr:sp macro="" textlink="">
      <xdr:nvSpPr>
        <xdr:cNvPr id="462" name="フローチャート : 判断 461"/>
        <xdr:cNvSpPr/>
      </xdr:nvSpPr>
      <xdr:spPr>
        <a:xfrm>
          <a:off x="9588500" y="1674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34535</xdr:rowOff>
    </xdr:from>
    <xdr:ext cx="534377" cy="259045"/>
    <xdr:sp macro="" textlink="">
      <xdr:nvSpPr>
        <xdr:cNvPr id="463" name="テキスト ボックス 462"/>
        <xdr:cNvSpPr txBox="1"/>
      </xdr:nvSpPr>
      <xdr:spPr>
        <a:xfrm>
          <a:off x="9372111" y="1683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54293</xdr:rowOff>
    </xdr:from>
    <xdr:to>
      <xdr:col>15</xdr:col>
      <xdr:colOff>231775</xdr:colOff>
      <xdr:row>93</xdr:row>
      <xdr:rowOff>155893</xdr:rowOff>
    </xdr:to>
    <xdr:sp macro="" textlink="">
      <xdr:nvSpPr>
        <xdr:cNvPr id="471" name="円/楕円 470"/>
        <xdr:cNvSpPr/>
      </xdr:nvSpPr>
      <xdr:spPr>
        <a:xfrm>
          <a:off x="10426700" y="1599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77170</xdr:rowOff>
    </xdr:from>
    <xdr:ext cx="534377" cy="259045"/>
    <xdr:sp macro="" textlink="">
      <xdr:nvSpPr>
        <xdr:cNvPr id="472" name="普通建設事業費 （ うち更新整備　）該当値テキスト"/>
        <xdr:cNvSpPr txBox="1"/>
      </xdr:nvSpPr>
      <xdr:spPr>
        <a:xfrm>
          <a:off x="10528300" y="1585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76,225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77470</xdr:rowOff>
    </xdr:from>
    <xdr:to>
      <xdr:col>14</xdr:col>
      <xdr:colOff>79375</xdr:colOff>
      <xdr:row>96</xdr:row>
      <xdr:rowOff>7620</xdr:rowOff>
    </xdr:to>
    <xdr:sp macro="" textlink="">
      <xdr:nvSpPr>
        <xdr:cNvPr id="473" name="円/楕円 472"/>
        <xdr:cNvSpPr/>
      </xdr:nvSpPr>
      <xdr:spPr>
        <a:xfrm>
          <a:off x="9588500" y="163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24147</xdr:rowOff>
    </xdr:from>
    <xdr:ext cx="534377" cy="259045"/>
    <xdr:sp macro="" textlink="">
      <xdr:nvSpPr>
        <xdr:cNvPr id="474" name="テキスト ボックス 473"/>
        <xdr:cNvSpPr txBox="1"/>
      </xdr:nvSpPr>
      <xdr:spPr>
        <a:xfrm>
          <a:off x="9372111" y="161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47,400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137364</xdr:rowOff>
    </xdr:from>
    <xdr:to>
      <xdr:col>12</xdr:col>
      <xdr:colOff>561975</xdr:colOff>
      <xdr:row>98</xdr:row>
      <xdr:rowOff>67514</xdr:rowOff>
    </xdr:to>
    <xdr:sp macro="" textlink="">
      <xdr:nvSpPr>
        <xdr:cNvPr id="475" name="円/楕円 474"/>
        <xdr:cNvSpPr/>
      </xdr:nvSpPr>
      <xdr:spPr>
        <a:xfrm>
          <a:off x="8699500" y="1676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58641</xdr:rowOff>
    </xdr:from>
    <xdr:ext cx="534377" cy="259045"/>
    <xdr:sp macro="" textlink="">
      <xdr:nvSpPr>
        <xdr:cNvPr id="476" name="テキスト ボックス 475"/>
        <xdr:cNvSpPr txBox="1"/>
      </xdr:nvSpPr>
      <xdr:spPr>
        <a:xfrm>
          <a:off x="8483111" y="168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132568</xdr:rowOff>
    </xdr:from>
    <xdr:to>
      <xdr:col>23</xdr:col>
      <xdr:colOff>517525</xdr:colOff>
      <xdr:row>38</xdr:row>
      <xdr:rowOff>137323</xdr:rowOff>
    </xdr:to>
    <xdr:cxnSp macro="">
      <xdr:nvCxnSpPr>
        <xdr:cNvPr id="503" name="直線コネクタ 502"/>
        <xdr:cNvCxnSpPr/>
      </xdr:nvCxnSpPr>
      <xdr:spPr>
        <a:xfrm>
          <a:off x="15481300" y="6647668"/>
          <a:ext cx="8382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113777</xdr:rowOff>
    </xdr:from>
    <xdr:to>
      <xdr:col>22</xdr:col>
      <xdr:colOff>365125</xdr:colOff>
      <xdr:row>38</xdr:row>
      <xdr:rowOff>132568</xdr:rowOff>
    </xdr:to>
    <xdr:cxnSp macro="">
      <xdr:nvCxnSpPr>
        <xdr:cNvPr id="506" name="直線コネクタ 505"/>
        <xdr:cNvCxnSpPr/>
      </xdr:nvCxnSpPr>
      <xdr:spPr>
        <a:xfrm>
          <a:off x="14592300" y="6628877"/>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78956</xdr:rowOff>
    </xdr:from>
    <xdr:to>
      <xdr:col>22</xdr:col>
      <xdr:colOff>415925</xdr:colOff>
      <xdr:row>39</xdr:row>
      <xdr:rowOff>9106</xdr:rowOff>
    </xdr:to>
    <xdr:sp macro="" textlink="">
      <xdr:nvSpPr>
        <xdr:cNvPr id="507" name="フローチャート : 判断 506"/>
        <xdr:cNvSpPr/>
      </xdr:nvSpPr>
      <xdr:spPr>
        <a:xfrm>
          <a:off x="15430500" y="659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25633</xdr:rowOff>
    </xdr:from>
    <xdr:ext cx="378565" cy="259045"/>
    <xdr:sp macro="" textlink="">
      <xdr:nvSpPr>
        <xdr:cNvPr id="508" name="テキスト ボックス 507"/>
        <xdr:cNvSpPr txBox="1"/>
      </xdr:nvSpPr>
      <xdr:spPr>
        <a:xfrm>
          <a:off x="15292017" y="6369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108931</xdr:rowOff>
    </xdr:from>
    <xdr:to>
      <xdr:col>21</xdr:col>
      <xdr:colOff>161925</xdr:colOff>
      <xdr:row>38</xdr:row>
      <xdr:rowOff>113777</xdr:rowOff>
    </xdr:to>
    <xdr:cxnSp macro="">
      <xdr:nvCxnSpPr>
        <xdr:cNvPr id="509" name="直線コネクタ 508"/>
        <xdr:cNvCxnSpPr/>
      </xdr:nvCxnSpPr>
      <xdr:spPr>
        <a:xfrm>
          <a:off x="13703300" y="6624031"/>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93614</xdr:rowOff>
    </xdr:from>
    <xdr:to>
      <xdr:col>19</xdr:col>
      <xdr:colOff>644525</xdr:colOff>
      <xdr:row>38</xdr:row>
      <xdr:rowOff>108931</xdr:rowOff>
    </xdr:to>
    <xdr:cxnSp macro="">
      <xdr:nvCxnSpPr>
        <xdr:cNvPr id="512" name="直線コネクタ 511"/>
        <xdr:cNvCxnSpPr/>
      </xdr:nvCxnSpPr>
      <xdr:spPr>
        <a:xfrm>
          <a:off x="12814300" y="6608714"/>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86523</xdr:rowOff>
    </xdr:from>
    <xdr:to>
      <xdr:col>23</xdr:col>
      <xdr:colOff>568325</xdr:colOff>
      <xdr:row>39</xdr:row>
      <xdr:rowOff>16673</xdr:rowOff>
    </xdr:to>
    <xdr:sp macro="" textlink="">
      <xdr:nvSpPr>
        <xdr:cNvPr id="522" name="円/楕円 521"/>
        <xdr:cNvSpPr/>
      </xdr:nvSpPr>
      <xdr:spPr>
        <a:xfrm>
          <a:off x="16268700" y="66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9629</xdr:rowOff>
    </xdr:from>
    <xdr:ext cx="378565" cy="259045"/>
    <xdr:sp macro="" textlink="">
      <xdr:nvSpPr>
        <xdr:cNvPr id="523" name="災害復旧事業費該当値テキスト"/>
        <xdr:cNvSpPr txBox="1"/>
      </xdr:nvSpPr>
      <xdr:spPr>
        <a:xfrm>
          <a:off x="16370300" y="6524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81768</xdr:rowOff>
    </xdr:from>
    <xdr:to>
      <xdr:col>22</xdr:col>
      <xdr:colOff>415925</xdr:colOff>
      <xdr:row>39</xdr:row>
      <xdr:rowOff>11918</xdr:rowOff>
    </xdr:to>
    <xdr:sp macro="" textlink="">
      <xdr:nvSpPr>
        <xdr:cNvPr id="524" name="円/楕円 523"/>
        <xdr:cNvSpPr/>
      </xdr:nvSpPr>
      <xdr:spPr>
        <a:xfrm>
          <a:off x="15430500" y="65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3045</xdr:rowOff>
    </xdr:from>
    <xdr:ext cx="378565" cy="259045"/>
    <xdr:sp macro="" textlink="">
      <xdr:nvSpPr>
        <xdr:cNvPr id="525" name="テキスト ボックス 524"/>
        <xdr:cNvSpPr txBox="1"/>
      </xdr:nvSpPr>
      <xdr:spPr>
        <a:xfrm>
          <a:off x="15292017" y="6689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62977</xdr:rowOff>
    </xdr:from>
    <xdr:to>
      <xdr:col>21</xdr:col>
      <xdr:colOff>212725</xdr:colOff>
      <xdr:row>38</xdr:row>
      <xdr:rowOff>164577</xdr:rowOff>
    </xdr:to>
    <xdr:sp macro="" textlink="">
      <xdr:nvSpPr>
        <xdr:cNvPr id="526" name="円/楕円 525"/>
        <xdr:cNvSpPr/>
      </xdr:nvSpPr>
      <xdr:spPr>
        <a:xfrm>
          <a:off x="14541500" y="657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155704</xdr:rowOff>
    </xdr:from>
    <xdr:ext cx="469744" cy="259045"/>
    <xdr:sp macro="" textlink="">
      <xdr:nvSpPr>
        <xdr:cNvPr id="527" name="テキスト ボックス 526"/>
        <xdr:cNvSpPr txBox="1"/>
      </xdr:nvSpPr>
      <xdr:spPr>
        <a:xfrm>
          <a:off x="14357427" y="667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58131</xdr:rowOff>
    </xdr:from>
    <xdr:to>
      <xdr:col>20</xdr:col>
      <xdr:colOff>9525</xdr:colOff>
      <xdr:row>38</xdr:row>
      <xdr:rowOff>159731</xdr:rowOff>
    </xdr:to>
    <xdr:sp macro="" textlink="">
      <xdr:nvSpPr>
        <xdr:cNvPr id="528" name="円/楕円 527"/>
        <xdr:cNvSpPr/>
      </xdr:nvSpPr>
      <xdr:spPr>
        <a:xfrm>
          <a:off x="13652500" y="657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150858</xdr:rowOff>
    </xdr:from>
    <xdr:ext cx="469744" cy="259045"/>
    <xdr:sp macro="" textlink="">
      <xdr:nvSpPr>
        <xdr:cNvPr id="529" name="テキスト ボックス 528"/>
        <xdr:cNvSpPr txBox="1"/>
      </xdr:nvSpPr>
      <xdr:spPr>
        <a:xfrm>
          <a:off x="13468427" y="666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42814</xdr:rowOff>
    </xdr:from>
    <xdr:to>
      <xdr:col>18</xdr:col>
      <xdr:colOff>492125</xdr:colOff>
      <xdr:row>38</xdr:row>
      <xdr:rowOff>144414</xdr:rowOff>
    </xdr:to>
    <xdr:sp macro="" textlink="">
      <xdr:nvSpPr>
        <xdr:cNvPr id="530" name="円/楕円 529"/>
        <xdr:cNvSpPr/>
      </xdr:nvSpPr>
      <xdr:spPr>
        <a:xfrm>
          <a:off x="12763500" y="655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135541</xdr:rowOff>
    </xdr:from>
    <xdr:ext cx="469744" cy="259045"/>
    <xdr:sp macro="" textlink="">
      <xdr:nvSpPr>
        <xdr:cNvPr id="531" name="テキスト ボックス 530"/>
        <xdr:cNvSpPr txBox="1"/>
      </xdr:nvSpPr>
      <xdr:spPr>
        <a:xfrm>
          <a:off x="12579427" y="665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87376</xdr:rowOff>
    </xdr:from>
    <xdr:to>
      <xdr:col>23</xdr:col>
      <xdr:colOff>517525</xdr:colOff>
      <xdr:row>75</xdr:row>
      <xdr:rowOff>104140</xdr:rowOff>
    </xdr:to>
    <xdr:cxnSp macro="">
      <xdr:nvCxnSpPr>
        <xdr:cNvPr id="609" name="直線コネクタ 608"/>
        <xdr:cNvCxnSpPr/>
      </xdr:nvCxnSpPr>
      <xdr:spPr>
        <a:xfrm flipV="1">
          <a:off x="15481300" y="12946126"/>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104140</xdr:rowOff>
    </xdr:from>
    <xdr:to>
      <xdr:col>22</xdr:col>
      <xdr:colOff>365125</xdr:colOff>
      <xdr:row>75</xdr:row>
      <xdr:rowOff>116866</xdr:rowOff>
    </xdr:to>
    <xdr:cxnSp macro="">
      <xdr:nvCxnSpPr>
        <xdr:cNvPr id="612" name="直線コネクタ 611"/>
        <xdr:cNvCxnSpPr/>
      </xdr:nvCxnSpPr>
      <xdr:spPr>
        <a:xfrm flipV="1">
          <a:off x="14592300" y="12962890"/>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63664</xdr:rowOff>
    </xdr:from>
    <xdr:to>
      <xdr:col>22</xdr:col>
      <xdr:colOff>415925</xdr:colOff>
      <xdr:row>76</xdr:row>
      <xdr:rowOff>165264</xdr:rowOff>
    </xdr:to>
    <xdr:sp macro="" textlink="">
      <xdr:nvSpPr>
        <xdr:cNvPr id="613" name="フローチャート : 判断 612"/>
        <xdr:cNvSpPr/>
      </xdr:nvSpPr>
      <xdr:spPr>
        <a:xfrm>
          <a:off x="15430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156391</xdr:rowOff>
    </xdr:from>
    <xdr:ext cx="534377" cy="259045"/>
    <xdr:sp macro="" textlink="">
      <xdr:nvSpPr>
        <xdr:cNvPr id="614" name="テキスト ボックス 613"/>
        <xdr:cNvSpPr txBox="1"/>
      </xdr:nvSpPr>
      <xdr:spPr>
        <a:xfrm>
          <a:off x="15214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116866</xdr:rowOff>
    </xdr:from>
    <xdr:to>
      <xdr:col>21</xdr:col>
      <xdr:colOff>161925</xdr:colOff>
      <xdr:row>75</xdr:row>
      <xdr:rowOff>119176</xdr:rowOff>
    </xdr:to>
    <xdr:cxnSp macro="">
      <xdr:nvCxnSpPr>
        <xdr:cNvPr id="615" name="直線コネクタ 614"/>
        <xdr:cNvCxnSpPr/>
      </xdr:nvCxnSpPr>
      <xdr:spPr>
        <a:xfrm flipV="1">
          <a:off x="13703300" y="12975616"/>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119176</xdr:rowOff>
    </xdr:from>
    <xdr:to>
      <xdr:col>19</xdr:col>
      <xdr:colOff>644525</xdr:colOff>
      <xdr:row>75</xdr:row>
      <xdr:rowOff>140436</xdr:rowOff>
    </xdr:to>
    <xdr:cxnSp macro="">
      <xdr:nvCxnSpPr>
        <xdr:cNvPr id="618" name="直線コネクタ 617"/>
        <xdr:cNvCxnSpPr/>
      </xdr:nvCxnSpPr>
      <xdr:spPr>
        <a:xfrm flipV="1">
          <a:off x="12814300" y="12977926"/>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36576</xdr:rowOff>
    </xdr:from>
    <xdr:to>
      <xdr:col>23</xdr:col>
      <xdr:colOff>568325</xdr:colOff>
      <xdr:row>75</xdr:row>
      <xdr:rowOff>138176</xdr:rowOff>
    </xdr:to>
    <xdr:sp macro="" textlink="">
      <xdr:nvSpPr>
        <xdr:cNvPr id="628" name="円/楕円 627"/>
        <xdr:cNvSpPr/>
      </xdr:nvSpPr>
      <xdr:spPr>
        <a:xfrm>
          <a:off x="16268700" y="1289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15003</xdr:rowOff>
    </xdr:from>
    <xdr:ext cx="534377" cy="259045"/>
    <xdr:sp macro="" textlink="">
      <xdr:nvSpPr>
        <xdr:cNvPr id="629" name="公債費該当値テキスト"/>
        <xdr:cNvSpPr txBox="1"/>
      </xdr:nvSpPr>
      <xdr:spPr>
        <a:xfrm>
          <a:off x="16370300" y="1287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50,620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53340</xdr:rowOff>
    </xdr:from>
    <xdr:to>
      <xdr:col>22</xdr:col>
      <xdr:colOff>415925</xdr:colOff>
      <xdr:row>75</xdr:row>
      <xdr:rowOff>154939</xdr:rowOff>
    </xdr:to>
    <xdr:sp macro="" textlink="">
      <xdr:nvSpPr>
        <xdr:cNvPr id="630" name="円/楕円 629"/>
        <xdr:cNvSpPr/>
      </xdr:nvSpPr>
      <xdr:spPr>
        <a:xfrm>
          <a:off x="154305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17</xdr:rowOff>
    </xdr:from>
    <xdr:ext cx="534377" cy="259045"/>
    <xdr:sp macro="" textlink="">
      <xdr:nvSpPr>
        <xdr:cNvPr id="631" name="テキスト ボックス 630"/>
        <xdr:cNvSpPr txBox="1"/>
      </xdr:nvSpPr>
      <xdr:spPr>
        <a:xfrm>
          <a:off x="15214111" y="1268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66066</xdr:rowOff>
    </xdr:from>
    <xdr:to>
      <xdr:col>21</xdr:col>
      <xdr:colOff>212725</xdr:colOff>
      <xdr:row>75</xdr:row>
      <xdr:rowOff>167666</xdr:rowOff>
    </xdr:to>
    <xdr:sp macro="" textlink="">
      <xdr:nvSpPr>
        <xdr:cNvPr id="632" name="円/楕円 631"/>
        <xdr:cNvSpPr/>
      </xdr:nvSpPr>
      <xdr:spPr>
        <a:xfrm>
          <a:off x="14541500" y="129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12743</xdr:rowOff>
    </xdr:from>
    <xdr:ext cx="534377" cy="259045"/>
    <xdr:sp macro="" textlink="">
      <xdr:nvSpPr>
        <xdr:cNvPr id="633" name="テキスト ボックス 632"/>
        <xdr:cNvSpPr txBox="1"/>
      </xdr:nvSpPr>
      <xdr:spPr>
        <a:xfrm>
          <a:off x="14325111" y="1270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68376</xdr:rowOff>
    </xdr:from>
    <xdr:to>
      <xdr:col>20</xdr:col>
      <xdr:colOff>9525</xdr:colOff>
      <xdr:row>75</xdr:row>
      <xdr:rowOff>169977</xdr:rowOff>
    </xdr:to>
    <xdr:sp macro="" textlink="">
      <xdr:nvSpPr>
        <xdr:cNvPr id="634" name="円/楕円 633"/>
        <xdr:cNvSpPr/>
      </xdr:nvSpPr>
      <xdr:spPr>
        <a:xfrm>
          <a:off x="13652500" y="129271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15053</xdr:rowOff>
    </xdr:from>
    <xdr:ext cx="534377" cy="259045"/>
    <xdr:sp macro="" textlink="">
      <xdr:nvSpPr>
        <xdr:cNvPr id="635" name="テキスト ボックス 634"/>
        <xdr:cNvSpPr txBox="1"/>
      </xdr:nvSpPr>
      <xdr:spPr>
        <a:xfrm>
          <a:off x="13436111" y="1270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89636</xdr:rowOff>
    </xdr:from>
    <xdr:to>
      <xdr:col>18</xdr:col>
      <xdr:colOff>492125</xdr:colOff>
      <xdr:row>76</xdr:row>
      <xdr:rowOff>19786</xdr:rowOff>
    </xdr:to>
    <xdr:sp macro="" textlink="">
      <xdr:nvSpPr>
        <xdr:cNvPr id="636" name="円/楕円 635"/>
        <xdr:cNvSpPr/>
      </xdr:nvSpPr>
      <xdr:spPr>
        <a:xfrm>
          <a:off x="12763500" y="1294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36313</xdr:rowOff>
    </xdr:from>
    <xdr:ext cx="534377" cy="259045"/>
    <xdr:sp macro="" textlink="">
      <xdr:nvSpPr>
        <xdr:cNvPr id="637" name="テキスト ボックス 636"/>
        <xdr:cNvSpPr txBox="1"/>
      </xdr:nvSpPr>
      <xdr:spPr>
        <a:xfrm>
          <a:off x="12547111" y="1272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7582</xdr:rowOff>
    </xdr:from>
    <xdr:to>
      <xdr:col>23</xdr:col>
      <xdr:colOff>517525</xdr:colOff>
      <xdr:row>98</xdr:row>
      <xdr:rowOff>98222</xdr:rowOff>
    </xdr:to>
    <xdr:cxnSp macro="">
      <xdr:nvCxnSpPr>
        <xdr:cNvPr id="666" name="直線コネクタ 665"/>
        <xdr:cNvCxnSpPr/>
      </xdr:nvCxnSpPr>
      <xdr:spPr>
        <a:xfrm>
          <a:off x="15481300" y="16809682"/>
          <a:ext cx="838200" cy="9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7582</xdr:rowOff>
    </xdr:from>
    <xdr:to>
      <xdr:col>22</xdr:col>
      <xdr:colOff>365125</xdr:colOff>
      <xdr:row>98</xdr:row>
      <xdr:rowOff>146292</xdr:rowOff>
    </xdr:to>
    <xdr:cxnSp macro="">
      <xdr:nvCxnSpPr>
        <xdr:cNvPr id="669" name="直線コネクタ 668"/>
        <xdr:cNvCxnSpPr/>
      </xdr:nvCxnSpPr>
      <xdr:spPr>
        <a:xfrm flipV="1">
          <a:off x="14592300" y="16809682"/>
          <a:ext cx="889000" cy="1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166790</xdr:rowOff>
    </xdr:from>
    <xdr:to>
      <xdr:col>22</xdr:col>
      <xdr:colOff>415925</xdr:colOff>
      <xdr:row>98</xdr:row>
      <xdr:rowOff>96940</xdr:rowOff>
    </xdr:to>
    <xdr:sp macro="" textlink="">
      <xdr:nvSpPr>
        <xdr:cNvPr id="670" name="フローチャート : 判断 669"/>
        <xdr:cNvSpPr/>
      </xdr:nvSpPr>
      <xdr:spPr>
        <a:xfrm>
          <a:off x="15430500" y="167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88067</xdr:rowOff>
    </xdr:from>
    <xdr:ext cx="534377" cy="259045"/>
    <xdr:sp macro="" textlink="">
      <xdr:nvSpPr>
        <xdr:cNvPr id="671" name="テキスト ボックス 670"/>
        <xdr:cNvSpPr txBox="1"/>
      </xdr:nvSpPr>
      <xdr:spPr>
        <a:xfrm>
          <a:off x="15214111" y="1689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99785</xdr:rowOff>
    </xdr:from>
    <xdr:to>
      <xdr:col>21</xdr:col>
      <xdr:colOff>161925</xdr:colOff>
      <xdr:row>98</xdr:row>
      <xdr:rowOff>146292</xdr:rowOff>
    </xdr:to>
    <xdr:cxnSp macro="">
      <xdr:nvCxnSpPr>
        <xdr:cNvPr id="672" name="直線コネクタ 671"/>
        <xdr:cNvCxnSpPr/>
      </xdr:nvCxnSpPr>
      <xdr:spPr>
        <a:xfrm>
          <a:off x="13703300" y="16730435"/>
          <a:ext cx="889000" cy="2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99785</xdr:rowOff>
    </xdr:from>
    <xdr:to>
      <xdr:col>19</xdr:col>
      <xdr:colOff>644525</xdr:colOff>
      <xdr:row>98</xdr:row>
      <xdr:rowOff>63525</xdr:rowOff>
    </xdr:to>
    <xdr:cxnSp macro="">
      <xdr:nvCxnSpPr>
        <xdr:cNvPr id="675" name="直線コネクタ 674"/>
        <xdr:cNvCxnSpPr/>
      </xdr:nvCxnSpPr>
      <xdr:spPr>
        <a:xfrm flipV="1">
          <a:off x="12814300" y="16730435"/>
          <a:ext cx="889000" cy="13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7" name="テキスト ボックス 676"/>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47422</xdr:rowOff>
    </xdr:from>
    <xdr:to>
      <xdr:col>23</xdr:col>
      <xdr:colOff>568325</xdr:colOff>
      <xdr:row>98</xdr:row>
      <xdr:rowOff>149022</xdr:rowOff>
    </xdr:to>
    <xdr:sp macro="" textlink="">
      <xdr:nvSpPr>
        <xdr:cNvPr id="685" name="円/楕円 684"/>
        <xdr:cNvSpPr/>
      </xdr:nvSpPr>
      <xdr:spPr>
        <a:xfrm>
          <a:off x="16268700" y="168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133799</xdr:rowOff>
    </xdr:from>
    <xdr:ext cx="469744" cy="259045"/>
    <xdr:sp macro="" textlink="">
      <xdr:nvSpPr>
        <xdr:cNvPr id="686" name="積立金該当値テキスト"/>
        <xdr:cNvSpPr txBox="1"/>
      </xdr:nvSpPr>
      <xdr:spPr>
        <a:xfrm>
          <a:off x="16370300" y="1676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128232</xdr:rowOff>
    </xdr:from>
    <xdr:to>
      <xdr:col>22</xdr:col>
      <xdr:colOff>415925</xdr:colOff>
      <xdr:row>98</xdr:row>
      <xdr:rowOff>58382</xdr:rowOff>
    </xdr:to>
    <xdr:sp macro="" textlink="">
      <xdr:nvSpPr>
        <xdr:cNvPr id="687" name="円/楕円 686"/>
        <xdr:cNvSpPr/>
      </xdr:nvSpPr>
      <xdr:spPr>
        <a:xfrm>
          <a:off x="15430500" y="167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74909</xdr:rowOff>
    </xdr:from>
    <xdr:ext cx="534377" cy="259045"/>
    <xdr:sp macro="" textlink="">
      <xdr:nvSpPr>
        <xdr:cNvPr id="688" name="テキスト ボックス 687"/>
        <xdr:cNvSpPr txBox="1"/>
      </xdr:nvSpPr>
      <xdr:spPr>
        <a:xfrm>
          <a:off x="15214111" y="1653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95492</xdr:rowOff>
    </xdr:from>
    <xdr:to>
      <xdr:col>21</xdr:col>
      <xdr:colOff>212725</xdr:colOff>
      <xdr:row>99</xdr:row>
      <xdr:rowOff>25642</xdr:rowOff>
    </xdr:to>
    <xdr:sp macro="" textlink="">
      <xdr:nvSpPr>
        <xdr:cNvPr id="689" name="円/楕円 688"/>
        <xdr:cNvSpPr/>
      </xdr:nvSpPr>
      <xdr:spPr>
        <a:xfrm>
          <a:off x="14541500" y="168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16769</xdr:rowOff>
    </xdr:from>
    <xdr:ext cx="469744" cy="259045"/>
    <xdr:sp macro="" textlink="">
      <xdr:nvSpPr>
        <xdr:cNvPr id="690" name="テキスト ボックス 689"/>
        <xdr:cNvSpPr txBox="1"/>
      </xdr:nvSpPr>
      <xdr:spPr>
        <a:xfrm>
          <a:off x="14357427" y="169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48985</xdr:rowOff>
    </xdr:from>
    <xdr:to>
      <xdr:col>20</xdr:col>
      <xdr:colOff>9525</xdr:colOff>
      <xdr:row>97</xdr:row>
      <xdr:rowOff>150585</xdr:rowOff>
    </xdr:to>
    <xdr:sp macro="" textlink="">
      <xdr:nvSpPr>
        <xdr:cNvPr id="691" name="円/楕円 690"/>
        <xdr:cNvSpPr/>
      </xdr:nvSpPr>
      <xdr:spPr>
        <a:xfrm>
          <a:off x="13652500" y="1667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167112</xdr:rowOff>
    </xdr:from>
    <xdr:ext cx="534377" cy="259045"/>
    <xdr:sp macro="" textlink="">
      <xdr:nvSpPr>
        <xdr:cNvPr id="692" name="テキスト ボックス 691"/>
        <xdr:cNvSpPr txBox="1"/>
      </xdr:nvSpPr>
      <xdr:spPr>
        <a:xfrm>
          <a:off x="13436111" y="1645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12725</xdr:rowOff>
    </xdr:from>
    <xdr:to>
      <xdr:col>18</xdr:col>
      <xdr:colOff>492125</xdr:colOff>
      <xdr:row>98</xdr:row>
      <xdr:rowOff>114325</xdr:rowOff>
    </xdr:to>
    <xdr:sp macro="" textlink="">
      <xdr:nvSpPr>
        <xdr:cNvPr id="693" name="円/楕円 692"/>
        <xdr:cNvSpPr/>
      </xdr:nvSpPr>
      <xdr:spPr>
        <a:xfrm>
          <a:off x="12763500" y="1681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105452</xdr:rowOff>
    </xdr:from>
    <xdr:ext cx="534377" cy="259045"/>
    <xdr:sp macro="" textlink="">
      <xdr:nvSpPr>
        <xdr:cNvPr id="694" name="テキスト ボックス 693"/>
        <xdr:cNvSpPr txBox="1"/>
      </xdr:nvSpPr>
      <xdr:spPr>
        <a:xfrm>
          <a:off x="12547111" y="169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32385</xdr:rowOff>
    </xdr:from>
    <xdr:to>
      <xdr:col>32</xdr:col>
      <xdr:colOff>187325</xdr:colOff>
      <xdr:row>38</xdr:row>
      <xdr:rowOff>40005</xdr:rowOff>
    </xdr:to>
    <xdr:cxnSp macro="">
      <xdr:nvCxnSpPr>
        <xdr:cNvPr id="723" name="直線コネクタ 722"/>
        <xdr:cNvCxnSpPr/>
      </xdr:nvCxnSpPr>
      <xdr:spPr>
        <a:xfrm flipV="1">
          <a:off x="21323300" y="654748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40005</xdr:rowOff>
    </xdr:from>
    <xdr:to>
      <xdr:col>31</xdr:col>
      <xdr:colOff>34925</xdr:colOff>
      <xdr:row>38</xdr:row>
      <xdr:rowOff>52959</xdr:rowOff>
    </xdr:to>
    <xdr:cxnSp macro="">
      <xdr:nvCxnSpPr>
        <xdr:cNvPr id="726" name="直線コネクタ 725"/>
        <xdr:cNvCxnSpPr/>
      </xdr:nvCxnSpPr>
      <xdr:spPr>
        <a:xfrm flipV="1">
          <a:off x="20434300" y="655510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57023</xdr:rowOff>
    </xdr:from>
    <xdr:to>
      <xdr:col>31</xdr:col>
      <xdr:colOff>85725</xdr:colOff>
      <xdr:row>38</xdr:row>
      <xdr:rowOff>158623</xdr:rowOff>
    </xdr:to>
    <xdr:sp macro="" textlink="">
      <xdr:nvSpPr>
        <xdr:cNvPr id="727" name="フローチャート : 判断 726"/>
        <xdr:cNvSpPr/>
      </xdr:nvSpPr>
      <xdr:spPr>
        <a:xfrm>
          <a:off x="21272500" y="65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149750</xdr:rowOff>
    </xdr:from>
    <xdr:ext cx="378565" cy="259045"/>
    <xdr:sp macro="" textlink="">
      <xdr:nvSpPr>
        <xdr:cNvPr id="728" name="テキスト ボックス 727"/>
        <xdr:cNvSpPr txBox="1"/>
      </xdr:nvSpPr>
      <xdr:spPr>
        <a:xfrm>
          <a:off x="21134017" y="6664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46990</xdr:rowOff>
    </xdr:from>
    <xdr:to>
      <xdr:col>29</xdr:col>
      <xdr:colOff>517525</xdr:colOff>
      <xdr:row>38</xdr:row>
      <xdr:rowOff>52959</xdr:rowOff>
    </xdr:to>
    <xdr:cxnSp macro="">
      <xdr:nvCxnSpPr>
        <xdr:cNvPr id="729" name="直線コネクタ 728"/>
        <xdr:cNvCxnSpPr/>
      </xdr:nvCxnSpPr>
      <xdr:spPr>
        <a:xfrm>
          <a:off x="19545300" y="6562090"/>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99712</xdr:rowOff>
    </xdr:from>
    <xdr:ext cx="469744" cy="259045"/>
    <xdr:sp macro="" textlink="">
      <xdr:nvSpPr>
        <xdr:cNvPr id="731" name="テキスト ボックス 730"/>
        <xdr:cNvSpPr txBox="1"/>
      </xdr:nvSpPr>
      <xdr:spPr>
        <a:xfrm>
          <a:off x="20199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46990</xdr:rowOff>
    </xdr:from>
    <xdr:to>
      <xdr:col>28</xdr:col>
      <xdr:colOff>314325</xdr:colOff>
      <xdr:row>38</xdr:row>
      <xdr:rowOff>62865</xdr:rowOff>
    </xdr:to>
    <xdr:cxnSp macro="">
      <xdr:nvCxnSpPr>
        <xdr:cNvPr id="732" name="直線コネクタ 731"/>
        <xdr:cNvCxnSpPr/>
      </xdr:nvCxnSpPr>
      <xdr:spPr>
        <a:xfrm flipV="1">
          <a:off x="18656300" y="6562090"/>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153035</xdr:rowOff>
    </xdr:from>
    <xdr:to>
      <xdr:col>32</xdr:col>
      <xdr:colOff>238125</xdr:colOff>
      <xdr:row>38</xdr:row>
      <xdr:rowOff>83185</xdr:rowOff>
    </xdr:to>
    <xdr:sp macro="" textlink="">
      <xdr:nvSpPr>
        <xdr:cNvPr id="742" name="円/楕円 741"/>
        <xdr:cNvSpPr/>
      </xdr:nvSpPr>
      <xdr:spPr>
        <a:xfrm>
          <a:off x="22110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131462</xdr:rowOff>
    </xdr:from>
    <xdr:ext cx="469744" cy="259045"/>
    <xdr:sp macro="" textlink="">
      <xdr:nvSpPr>
        <xdr:cNvPr id="743" name="投資及び出資金該当値テキスト"/>
        <xdr:cNvSpPr txBox="1"/>
      </xdr:nvSpPr>
      <xdr:spPr>
        <a:xfrm>
          <a:off x="22212300" y="647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160655</xdr:rowOff>
    </xdr:from>
    <xdr:to>
      <xdr:col>31</xdr:col>
      <xdr:colOff>85725</xdr:colOff>
      <xdr:row>38</xdr:row>
      <xdr:rowOff>90805</xdr:rowOff>
    </xdr:to>
    <xdr:sp macro="" textlink="">
      <xdr:nvSpPr>
        <xdr:cNvPr id="744" name="円/楕円 743"/>
        <xdr:cNvSpPr/>
      </xdr:nvSpPr>
      <xdr:spPr>
        <a:xfrm>
          <a:off x="21272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107332</xdr:rowOff>
    </xdr:from>
    <xdr:ext cx="469744" cy="259045"/>
    <xdr:sp macro="" textlink="">
      <xdr:nvSpPr>
        <xdr:cNvPr id="745" name="テキスト ボックス 744"/>
        <xdr:cNvSpPr txBox="1"/>
      </xdr:nvSpPr>
      <xdr:spPr>
        <a:xfrm>
          <a:off x="210884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2159</xdr:rowOff>
    </xdr:from>
    <xdr:to>
      <xdr:col>29</xdr:col>
      <xdr:colOff>568325</xdr:colOff>
      <xdr:row>38</xdr:row>
      <xdr:rowOff>103759</xdr:rowOff>
    </xdr:to>
    <xdr:sp macro="" textlink="">
      <xdr:nvSpPr>
        <xdr:cNvPr id="746" name="円/楕円 745"/>
        <xdr:cNvSpPr/>
      </xdr:nvSpPr>
      <xdr:spPr>
        <a:xfrm>
          <a:off x="20383500" y="65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120286</xdr:rowOff>
    </xdr:from>
    <xdr:ext cx="469744" cy="259045"/>
    <xdr:sp macro="" textlink="">
      <xdr:nvSpPr>
        <xdr:cNvPr id="747" name="テキスト ボックス 746"/>
        <xdr:cNvSpPr txBox="1"/>
      </xdr:nvSpPr>
      <xdr:spPr>
        <a:xfrm>
          <a:off x="20199427" y="62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167640</xdr:rowOff>
    </xdr:from>
    <xdr:to>
      <xdr:col>28</xdr:col>
      <xdr:colOff>365125</xdr:colOff>
      <xdr:row>38</xdr:row>
      <xdr:rowOff>97790</xdr:rowOff>
    </xdr:to>
    <xdr:sp macro="" textlink="">
      <xdr:nvSpPr>
        <xdr:cNvPr id="748" name="円/楕円 747"/>
        <xdr:cNvSpPr/>
      </xdr:nvSpPr>
      <xdr:spPr>
        <a:xfrm>
          <a:off x="19494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88917</xdr:rowOff>
    </xdr:from>
    <xdr:ext cx="469744" cy="259045"/>
    <xdr:sp macro="" textlink="">
      <xdr:nvSpPr>
        <xdr:cNvPr id="749" name="テキスト ボックス 748"/>
        <xdr:cNvSpPr txBox="1"/>
      </xdr:nvSpPr>
      <xdr:spPr>
        <a:xfrm>
          <a:off x="19310427" y="660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12065</xdr:rowOff>
    </xdr:from>
    <xdr:to>
      <xdr:col>27</xdr:col>
      <xdr:colOff>161925</xdr:colOff>
      <xdr:row>38</xdr:row>
      <xdr:rowOff>113665</xdr:rowOff>
    </xdr:to>
    <xdr:sp macro="" textlink="">
      <xdr:nvSpPr>
        <xdr:cNvPr id="750" name="円/楕円 749"/>
        <xdr:cNvSpPr/>
      </xdr:nvSpPr>
      <xdr:spPr>
        <a:xfrm>
          <a:off x="18605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104792</xdr:rowOff>
    </xdr:from>
    <xdr:ext cx="469744" cy="259045"/>
    <xdr:sp macro="" textlink="">
      <xdr:nvSpPr>
        <xdr:cNvPr id="751" name="テキスト ボックス 750"/>
        <xdr:cNvSpPr txBox="1"/>
      </xdr:nvSpPr>
      <xdr:spPr>
        <a:xfrm>
          <a:off x="18421427" y="661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96647</xdr:rowOff>
    </xdr:from>
    <xdr:to>
      <xdr:col>32</xdr:col>
      <xdr:colOff>187325</xdr:colOff>
      <xdr:row>57</xdr:row>
      <xdr:rowOff>98399</xdr:rowOff>
    </xdr:to>
    <xdr:cxnSp macro="">
      <xdr:nvCxnSpPr>
        <xdr:cNvPr id="780" name="直線コネクタ 779"/>
        <xdr:cNvCxnSpPr/>
      </xdr:nvCxnSpPr>
      <xdr:spPr>
        <a:xfrm flipV="1">
          <a:off x="21323300" y="9869297"/>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86796</xdr:rowOff>
    </xdr:from>
    <xdr:ext cx="469744" cy="259045"/>
    <xdr:sp macro="" textlink="">
      <xdr:nvSpPr>
        <xdr:cNvPr id="781" name="貸付金平均値テキスト"/>
        <xdr:cNvSpPr txBox="1"/>
      </xdr:nvSpPr>
      <xdr:spPr>
        <a:xfrm>
          <a:off x="22212300" y="985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98399</xdr:rowOff>
    </xdr:from>
    <xdr:to>
      <xdr:col>31</xdr:col>
      <xdr:colOff>34925</xdr:colOff>
      <xdr:row>57</xdr:row>
      <xdr:rowOff>102362</xdr:rowOff>
    </xdr:to>
    <xdr:cxnSp macro="">
      <xdr:nvCxnSpPr>
        <xdr:cNvPr id="783" name="直線コネクタ 782"/>
        <xdr:cNvCxnSpPr/>
      </xdr:nvCxnSpPr>
      <xdr:spPr>
        <a:xfrm flipV="1">
          <a:off x="20434300" y="9871049"/>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66421</xdr:rowOff>
    </xdr:from>
    <xdr:to>
      <xdr:col>31</xdr:col>
      <xdr:colOff>85725</xdr:colOff>
      <xdr:row>58</xdr:row>
      <xdr:rowOff>168021</xdr:rowOff>
    </xdr:to>
    <xdr:sp macro="" textlink="">
      <xdr:nvSpPr>
        <xdr:cNvPr id="784" name="フローチャート : 判断 783"/>
        <xdr:cNvSpPr/>
      </xdr:nvSpPr>
      <xdr:spPr>
        <a:xfrm>
          <a:off x="21272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159148</xdr:rowOff>
    </xdr:from>
    <xdr:ext cx="469744" cy="259045"/>
    <xdr:sp macro="" textlink="">
      <xdr:nvSpPr>
        <xdr:cNvPr id="785" name="テキスト ボックス 784"/>
        <xdr:cNvSpPr txBox="1"/>
      </xdr:nvSpPr>
      <xdr:spPr>
        <a:xfrm>
          <a:off x="21088427"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102362</xdr:rowOff>
    </xdr:from>
    <xdr:to>
      <xdr:col>29</xdr:col>
      <xdr:colOff>517525</xdr:colOff>
      <xdr:row>57</xdr:row>
      <xdr:rowOff>105791</xdr:rowOff>
    </xdr:to>
    <xdr:cxnSp macro="">
      <xdr:nvCxnSpPr>
        <xdr:cNvPr id="786" name="直線コネクタ 785"/>
        <xdr:cNvCxnSpPr/>
      </xdr:nvCxnSpPr>
      <xdr:spPr>
        <a:xfrm flipV="1">
          <a:off x="19545300" y="987501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83367</xdr:rowOff>
    </xdr:from>
    <xdr:ext cx="469744" cy="259045"/>
    <xdr:sp macro="" textlink="">
      <xdr:nvSpPr>
        <xdr:cNvPr id="788" name="テキスト ボックス 787"/>
        <xdr:cNvSpPr txBox="1"/>
      </xdr:nvSpPr>
      <xdr:spPr>
        <a:xfrm>
          <a:off x="20199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104648</xdr:rowOff>
    </xdr:from>
    <xdr:to>
      <xdr:col>28</xdr:col>
      <xdr:colOff>314325</xdr:colOff>
      <xdr:row>57</xdr:row>
      <xdr:rowOff>105791</xdr:rowOff>
    </xdr:to>
    <xdr:cxnSp macro="">
      <xdr:nvCxnSpPr>
        <xdr:cNvPr id="789" name="直線コネクタ 788"/>
        <xdr:cNvCxnSpPr/>
      </xdr:nvCxnSpPr>
      <xdr:spPr>
        <a:xfrm>
          <a:off x="18656300" y="987729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12654</xdr:rowOff>
    </xdr:from>
    <xdr:ext cx="469744" cy="259045"/>
    <xdr:sp macro="" textlink="">
      <xdr:nvSpPr>
        <xdr:cNvPr id="791" name="テキスト ボックス 790"/>
        <xdr:cNvSpPr txBox="1"/>
      </xdr:nvSpPr>
      <xdr:spPr>
        <a:xfrm>
          <a:off x="19310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17721</xdr:rowOff>
    </xdr:from>
    <xdr:ext cx="469744" cy="259045"/>
    <xdr:sp macro="" textlink="">
      <xdr:nvSpPr>
        <xdr:cNvPr id="793" name="テキスト ボックス 792"/>
        <xdr:cNvSpPr txBox="1"/>
      </xdr:nvSpPr>
      <xdr:spPr>
        <a:xfrm>
          <a:off x="18421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45847</xdr:rowOff>
    </xdr:from>
    <xdr:to>
      <xdr:col>32</xdr:col>
      <xdr:colOff>238125</xdr:colOff>
      <xdr:row>57</xdr:row>
      <xdr:rowOff>147447</xdr:rowOff>
    </xdr:to>
    <xdr:sp macro="" textlink="">
      <xdr:nvSpPr>
        <xdr:cNvPr id="799" name="円/楕円 798"/>
        <xdr:cNvSpPr/>
      </xdr:nvSpPr>
      <xdr:spPr>
        <a:xfrm>
          <a:off x="22110700" y="98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68724</xdr:rowOff>
    </xdr:from>
    <xdr:ext cx="469744" cy="259045"/>
    <xdr:sp macro="" textlink="">
      <xdr:nvSpPr>
        <xdr:cNvPr id="800" name="貸付金該当値テキスト"/>
        <xdr:cNvSpPr txBox="1"/>
      </xdr:nvSpPr>
      <xdr:spPr>
        <a:xfrm>
          <a:off x="22212300" y="966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47599</xdr:rowOff>
    </xdr:from>
    <xdr:to>
      <xdr:col>31</xdr:col>
      <xdr:colOff>85725</xdr:colOff>
      <xdr:row>57</xdr:row>
      <xdr:rowOff>149199</xdr:rowOff>
    </xdr:to>
    <xdr:sp macro="" textlink="">
      <xdr:nvSpPr>
        <xdr:cNvPr id="801" name="円/楕円 800"/>
        <xdr:cNvSpPr/>
      </xdr:nvSpPr>
      <xdr:spPr>
        <a:xfrm>
          <a:off x="21272500" y="982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165726</xdr:rowOff>
    </xdr:from>
    <xdr:ext cx="469744" cy="259045"/>
    <xdr:sp macro="" textlink="">
      <xdr:nvSpPr>
        <xdr:cNvPr id="802" name="テキスト ボックス 801"/>
        <xdr:cNvSpPr txBox="1"/>
      </xdr:nvSpPr>
      <xdr:spPr>
        <a:xfrm>
          <a:off x="21088427" y="959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51562</xdr:rowOff>
    </xdr:from>
    <xdr:to>
      <xdr:col>29</xdr:col>
      <xdr:colOff>568325</xdr:colOff>
      <xdr:row>57</xdr:row>
      <xdr:rowOff>153162</xdr:rowOff>
    </xdr:to>
    <xdr:sp macro="" textlink="">
      <xdr:nvSpPr>
        <xdr:cNvPr id="803" name="円/楕円 802"/>
        <xdr:cNvSpPr/>
      </xdr:nvSpPr>
      <xdr:spPr>
        <a:xfrm>
          <a:off x="20383500" y="98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169689</xdr:rowOff>
    </xdr:from>
    <xdr:ext cx="469744" cy="259045"/>
    <xdr:sp macro="" textlink="">
      <xdr:nvSpPr>
        <xdr:cNvPr id="804" name="テキスト ボックス 803"/>
        <xdr:cNvSpPr txBox="1"/>
      </xdr:nvSpPr>
      <xdr:spPr>
        <a:xfrm>
          <a:off x="20199427" y="959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54991</xdr:rowOff>
    </xdr:from>
    <xdr:to>
      <xdr:col>28</xdr:col>
      <xdr:colOff>365125</xdr:colOff>
      <xdr:row>57</xdr:row>
      <xdr:rowOff>156591</xdr:rowOff>
    </xdr:to>
    <xdr:sp macro="" textlink="">
      <xdr:nvSpPr>
        <xdr:cNvPr id="805" name="円/楕円 804"/>
        <xdr:cNvSpPr/>
      </xdr:nvSpPr>
      <xdr:spPr>
        <a:xfrm>
          <a:off x="19494500" y="98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1668</xdr:rowOff>
    </xdr:from>
    <xdr:ext cx="469744" cy="259045"/>
    <xdr:sp macro="" textlink="">
      <xdr:nvSpPr>
        <xdr:cNvPr id="806" name="テキスト ボックス 805"/>
        <xdr:cNvSpPr txBox="1"/>
      </xdr:nvSpPr>
      <xdr:spPr>
        <a:xfrm>
          <a:off x="19310427" y="960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53848</xdr:rowOff>
    </xdr:from>
    <xdr:to>
      <xdr:col>27</xdr:col>
      <xdr:colOff>161925</xdr:colOff>
      <xdr:row>57</xdr:row>
      <xdr:rowOff>155448</xdr:rowOff>
    </xdr:to>
    <xdr:sp macro="" textlink="">
      <xdr:nvSpPr>
        <xdr:cNvPr id="807" name="円/楕円 806"/>
        <xdr:cNvSpPr/>
      </xdr:nvSpPr>
      <xdr:spPr>
        <a:xfrm>
          <a:off x="18605500" y="98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525</xdr:rowOff>
    </xdr:from>
    <xdr:ext cx="469744" cy="259045"/>
    <xdr:sp macro="" textlink="">
      <xdr:nvSpPr>
        <xdr:cNvPr id="808" name="テキスト ボックス 807"/>
        <xdr:cNvSpPr txBox="1"/>
      </xdr:nvSpPr>
      <xdr:spPr>
        <a:xfrm>
          <a:off x="18421427" y="960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168542</xdr:rowOff>
    </xdr:from>
    <xdr:to>
      <xdr:col>32</xdr:col>
      <xdr:colOff>187325</xdr:colOff>
      <xdr:row>76</xdr:row>
      <xdr:rowOff>5531</xdr:rowOff>
    </xdr:to>
    <xdr:cxnSp macro="">
      <xdr:nvCxnSpPr>
        <xdr:cNvPr id="838" name="直線コネクタ 837"/>
        <xdr:cNvCxnSpPr/>
      </xdr:nvCxnSpPr>
      <xdr:spPr>
        <a:xfrm>
          <a:off x="21323300" y="13027292"/>
          <a:ext cx="8382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168542</xdr:rowOff>
    </xdr:from>
    <xdr:to>
      <xdr:col>31</xdr:col>
      <xdr:colOff>34925</xdr:colOff>
      <xdr:row>76</xdr:row>
      <xdr:rowOff>56966</xdr:rowOff>
    </xdr:to>
    <xdr:cxnSp macro="">
      <xdr:nvCxnSpPr>
        <xdr:cNvPr id="841" name="直線コネクタ 840"/>
        <xdr:cNvCxnSpPr/>
      </xdr:nvCxnSpPr>
      <xdr:spPr>
        <a:xfrm flipV="1">
          <a:off x="20434300" y="13027292"/>
          <a:ext cx="889000" cy="5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90824</xdr:rowOff>
    </xdr:from>
    <xdr:to>
      <xdr:col>31</xdr:col>
      <xdr:colOff>85725</xdr:colOff>
      <xdr:row>77</xdr:row>
      <xdr:rowOff>20974</xdr:rowOff>
    </xdr:to>
    <xdr:sp macro="" textlink="">
      <xdr:nvSpPr>
        <xdr:cNvPr id="842" name="フローチャート : 判断 841"/>
        <xdr:cNvSpPr/>
      </xdr:nvSpPr>
      <xdr:spPr>
        <a:xfrm>
          <a:off x="21272500" y="1312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12101</xdr:rowOff>
    </xdr:from>
    <xdr:ext cx="534377" cy="259045"/>
    <xdr:sp macro="" textlink="">
      <xdr:nvSpPr>
        <xdr:cNvPr id="843" name="テキスト ボックス 842"/>
        <xdr:cNvSpPr txBox="1"/>
      </xdr:nvSpPr>
      <xdr:spPr>
        <a:xfrm>
          <a:off x="21056111" y="13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56966</xdr:rowOff>
    </xdr:from>
    <xdr:to>
      <xdr:col>29</xdr:col>
      <xdr:colOff>517525</xdr:colOff>
      <xdr:row>76</xdr:row>
      <xdr:rowOff>124213</xdr:rowOff>
    </xdr:to>
    <xdr:cxnSp macro="">
      <xdr:nvCxnSpPr>
        <xdr:cNvPr id="844" name="直線コネクタ 843"/>
        <xdr:cNvCxnSpPr/>
      </xdr:nvCxnSpPr>
      <xdr:spPr>
        <a:xfrm flipV="1">
          <a:off x="19545300" y="13087166"/>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107962</xdr:rowOff>
    </xdr:from>
    <xdr:to>
      <xdr:col>28</xdr:col>
      <xdr:colOff>314325</xdr:colOff>
      <xdr:row>76</xdr:row>
      <xdr:rowOff>124213</xdr:rowOff>
    </xdr:to>
    <xdr:cxnSp macro="">
      <xdr:nvCxnSpPr>
        <xdr:cNvPr id="847" name="直線コネクタ 846"/>
        <xdr:cNvCxnSpPr/>
      </xdr:nvCxnSpPr>
      <xdr:spPr>
        <a:xfrm>
          <a:off x="18656300" y="13138162"/>
          <a:ext cx="889000" cy="1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126181</xdr:rowOff>
    </xdr:from>
    <xdr:to>
      <xdr:col>32</xdr:col>
      <xdr:colOff>238125</xdr:colOff>
      <xdr:row>76</xdr:row>
      <xdr:rowOff>56331</xdr:rowOff>
    </xdr:to>
    <xdr:sp macro="" textlink="">
      <xdr:nvSpPr>
        <xdr:cNvPr id="857" name="円/楕円 856"/>
        <xdr:cNvSpPr/>
      </xdr:nvSpPr>
      <xdr:spPr>
        <a:xfrm>
          <a:off x="22110700" y="129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104608</xdr:rowOff>
    </xdr:from>
    <xdr:ext cx="534377" cy="259045"/>
    <xdr:sp macro="" textlink="">
      <xdr:nvSpPr>
        <xdr:cNvPr id="858" name="繰出金該当値テキスト"/>
        <xdr:cNvSpPr txBox="1"/>
      </xdr:nvSpPr>
      <xdr:spPr>
        <a:xfrm>
          <a:off x="22212300" y="129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49,043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117742</xdr:rowOff>
    </xdr:from>
    <xdr:to>
      <xdr:col>31</xdr:col>
      <xdr:colOff>85725</xdr:colOff>
      <xdr:row>76</xdr:row>
      <xdr:rowOff>47892</xdr:rowOff>
    </xdr:to>
    <xdr:sp macro="" textlink="">
      <xdr:nvSpPr>
        <xdr:cNvPr id="859" name="円/楕円 858"/>
        <xdr:cNvSpPr/>
      </xdr:nvSpPr>
      <xdr:spPr>
        <a:xfrm>
          <a:off x="21272500" y="129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64419</xdr:rowOff>
    </xdr:from>
    <xdr:ext cx="534377" cy="259045"/>
    <xdr:sp macro="" textlink="">
      <xdr:nvSpPr>
        <xdr:cNvPr id="860" name="テキスト ボックス 859"/>
        <xdr:cNvSpPr txBox="1"/>
      </xdr:nvSpPr>
      <xdr:spPr>
        <a:xfrm>
          <a:off x="21056111" y="1275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6166</xdr:rowOff>
    </xdr:from>
    <xdr:to>
      <xdr:col>29</xdr:col>
      <xdr:colOff>568325</xdr:colOff>
      <xdr:row>76</xdr:row>
      <xdr:rowOff>107766</xdr:rowOff>
    </xdr:to>
    <xdr:sp macro="" textlink="">
      <xdr:nvSpPr>
        <xdr:cNvPr id="861" name="円/楕円 860"/>
        <xdr:cNvSpPr/>
      </xdr:nvSpPr>
      <xdr:spPr>
        <a:xfrm>
          <a:off x="20383500" y="1303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124293</xdr:rowOff>
    </xdr:from>
    <xdr:ext cx="534377" cy="259045"/>
    <xdr:sp macro="" textlink="">
      <xdr:nvSpPr>
        <xdr:cNvPr id="862" name="テキスト ボックス 861"/>
        <xdr:cNvSpPr txBox="1"/>
      </xdr:nvSpPr>
      <xdr:spPr>
        <a:xfrm>
          <a:off x="20167111" y="128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73413</xdr:rowOff>
    </xdr:from>
    <xdr:to>
      <xdr:col>28</xdr:col>
      <xdr:colOff>365125</xdr:colOff>
      <xdr:row>77</xdr:row>
      <xdr:rowOff>3563</xdr:rowOff>
    </xdr:to>
    <xdr:sp macro="" textlink="">
      <xdr:nvSpPr>
        <xdr:cNvPr id="863" name="円/楕円 862"/>
        <xdr:cNvSpPr/>
      </xdr:nvSpPr>
      <xdr:spPr>
        <a:xfrm>
          <a:off x="19494500" y="131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20090</xdr:rowOff>
    </xdr:from>
    <xdr:ext cx="534377" cy="259045"/>
    <xdr:sp macro="" textlink="">
      <xdr:nvSpPr>
        <xdr:cNvPr id="864" name="テキスト ボックス 863"/>
        <xdr:cNvSpPr txBox="1"/>
      </xdr:nvSpPr>
      <xdr:spPr>
        <a:xfrm>
          <a:off x="19278111" y="128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57162</xdr:rowOff>
    </xdr:from>
    <xdr:to>
      <xdr:col>27</xdr:col>
      <xdr:colOff>161925</xdr:colOff>
      <xdr:row>76</xdr:row>
      <xdr:rowOff>158762</xdr:rowOff>
    </xdr:to>
    <xdr:sp macro="" textlink="">
      <xdr:nvSpPr>
        <xdr:cNvPr id="865" name="円/楕円 864"/>
        <xdr:cNvSpPr/>
      </xdr:nvSpPr>
      <xdr:spPr>
        <a:xfrm>
          <a:off x="18605500" y="1308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3839</xdr:rowOff>
    </xdr:from>
    <xdr:ext cx="534377" cy="259045"/>
    <xdr:sp macro="" textlink="">
      <xdr:nvSpPr>
        <xdr:cNvPr id="866" name="テキスト ボックス 865"/>
        <xdr:cNvSpPr txBox="1"/>
      </xdr:nvSpPr>
      <xdr:spPr>
        <a:xfrm>
          <a:off x="18389111" y="128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歳出決算総額は２１，１２９，１１３千円で、住民一人当たり５２７，２４２円となっている。</a:t>
          </a:r>
        </a:p>
        <a:p>
          <a:r>
            <a:rPr kumimoji="1" lang="ja-JP" altLang="en-US" sz="1100">
              <a:solidFill>
                <a:schemeClr val="dk1"/>
              </a:solidFill>
              <a:effectLst/>
              <a:latin typeface="+mn-lt"/>
              <a:ea typeface="+mn-ea"/>
              <a:cs typeface="+mn-cs"/>
            </a:rPr>
            <a:t>物件費については平成２６年度から継続して増加が続いている。これは体育施設や老後老人ホームなど公共施設等への指定管理者制度の導入、留守家庭児童会運営委託等の業務外部委託の推進等によるもので、減少は今後も見込めない状況にある。</a:t>
          </a:r>
        </a:p>
        <a:p>
          <a:r>
            <a:rPr kumimoji="1" lang="ja-JP" altLang="en-US" sz="1100">
              <a:solidFill>
                <a:schemeClr val="dk1"/>
              </a:solidFill>
              <a:effectLst/>
              <a:latin typeface="+mn-lt"/>
              <a:ea typeface="+mn-ea"/>
              <a:cs typeface="+mn-cs"/>
            </a:rPr>
            <a:t>扶助費については臨時福祉給付金給付事業費による一時的な増要因のほか障害福祉サービス等給付費、子ども・子育て支援事業費（施設型給付費・委託費）の増加の影響によるものである。</a:t>
          </a:r>
        </a:p>
        <a:p>
          <a:r>
            <a:rPr kumimoji="1" lang="ja-JP" altLang="en-US" sz="1100">
              <a:solidFill>
                <a:schemeClr val="dk1"/>
              </a:solidFill>
              <a:effectLst/>
              <a:latin typeface="+mn-lt"/>
              <a:ea typeface="+mn-ea"/>
              <a:cs typeface="+mn-cs"/>
            </a:rPr>
            <a:t>普通建設事業費（うち更新整備）の増加が大きくなっており、これは平成２６年度より始まった庁舎整備事業費等によるものである。</a:t>
          </a:r>
        </a:p>
        <a:p>
          <a:r>
            <a:rPr kumimoji="1" lang="ja-JP" altLang="en-US" sz="1100">
              <a:solidFill>
                <a:schemeClr val="dk1"/>
              </a:solidFill>
              <a:effectLst/>
              <a:latin typeface="+mn-lt"/>
              <a:ea typeface="+mn-ea"/>
              <a:cs typeface="+mn-cs"/>
            </a:rPr>
            <a:t>庁舎整備事業費等一時的な要因があるものの、今後老朽化している公共施設・インフラの維持・更新等にかかる経費の増が見込まれるため、公共施設等総合管理計画に基づき、財政負担の軽減・平準化を図っていく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秋田県能代市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55,248
55,056
426.95
29,868,645
29,129,113
650,596
15,616,648
32,269,391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24486</xdr:rowOff>
    </xdr:from>
    <xdr:to>
      <xdr:col>6</xdr:col>
      <xdr:colOff>511175</xdr:colOff>
      <xdr:row>33</xdr:row>
      <xdr:rowOff>2540</xdr:rowOff>
    </xdr:to>
    <xdr:cxnSp macro="">
      <xdr:nvCxnSpPr>
        <xdr:cNvPr id="59" name="直線コネクタ 58"/>
        <xdr:cNvCxnSpPr/>
      </xdr:nvCxnSpPr>
      <xdr:spPr>
        <a:xfrm>
          <a:off x="3797300" y="5510886"/>
          <a:ext cx="838200" cy="1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24486</xdr:rowOff>
    </xdr:from>
    <xdr:to>
      <xdr:col>5</xdr:col>
      <xdr:colOff>358775</xdr:colOff>
      <xdr:row>32</xdr:row>
      <xdr:rowOff>87579</xdr:rowOff>
    </xdr:to>
    <xdr:cxnSp macro="">
      <xdr:nvCxnSpPr>
        <xdr:cNvPr id="62" name="直線コネクタ 61"/>
        <xdr:cNvCxnSpPr/>
      </xdr:nvCxnSpPr>
      <xdr:spPr>
        <a:xfrm flipV="1">
          <a:off x="2908300" y="5510886"/>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56032</xdr:rowOff>
    </xdr:from>
    <xdr:to>
      <xdr:col>4</xdr:col>
      <xdr:colOff>155575</xdr:colOff>
      <xdr:row>32</xdr:row>
      <xdr:rowOff>87579</xdr:rowOff>
    </xdr:to>
    <xdr:cxnSp macro="">
      <xdr:nvCxnSpPr>
        <xdr:cNvPr id="65" name="直線コネクタ 64"/>
        <xdr:cNvCxnSpPr/>
      </xdr:nvCxnSpPr>
      <xdr:spPr>
        <a:xfrm>
          <a:off x="2019300" y="5542432"/>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166675</xdr:rowOff>
    </xdr:from>
    <xdr:to>
      <xdr:col>2</xdr:col>
      <xdr:colOff>638175</xdr:colOff>
      <xdr:row>32</xdr:row>
      <xdr:rowOff>56032</xdr:rowOff>
    </xdr:to>
    <xdr:cxnSp macro="">
      <xdr:nvCxnSpPr>
        <xdr:cNvPr id="68" name="直線コネクタ 67"/>
        <xdr:cNvCxnSpPr/>
      </xdr:nvCxnSpPr>
      <xdr:spPr>
        <a:xfrm>
          <a:off x="1130300" y="5481625"/>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123190</xdr:rowOff>
    </xdr:from>
    <xdr:to>
      <xdr:col>6</xdr:col>
      <xdr:colOff>561975</xdr:colOff>
      <xdr:row>33</xdr:row>
      <xdr:rowOff>53340</xdr:rowOff>
    </xdr:to>
    <xdr:sp macro="" textlink="">
      <xdr:nvSpPr>
        <xdr:cNvPr id="78" name="円/楕円 77"/>
        <xdr:cNvSpPr/>
      </xdr:nvSpPr>
      <xdr:spPr>
        <a:xfrm>
          <a:off x="45847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146067</xdr:rowOff>
    </xdr:from>
    <xdr:ext cx="469744" cy="259045"/>
    <xdr:sp macro="" textlink="">
      <xdr:nvSpPr>
        <xdr:cNvPr id="79" name="議会費該当値テキスト"/>
        <xdr:cNvSpPr txBox="1"/>
      </xdr:nvSpPr>
      <xdr:spPr>
        <a:xfrm>
          <a:off x="4686300"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145136</xdr:rowOff>
    </xdr:from>
    <xdr:to>
      <xdr:col>5</xdr:col>
      <xdr:colOff>409575</xdr:colOff>
      <xdr:row>32</xdr:row>
      <xdr:rowOff>75286</xdr:rowOff>
    </xdr:to>
    <xdr:sp macro="" textlink="">
      <xdr:nvSpPr>
        <xdr:cNvPr id="80" name="円/楕円 79"/>
        <xdr:cNvSpPr/>
      </xdr:nvSpPr>
      <xdr:spPr>
        <a:xfrm>
          <a:off x="3746500" y="5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91813</xdr:rowOff>
    </xdr:from>
    <xdr:ext cx="469744" cy="259045"/>
    <xdr:sp macro="" textlink="">
      <xdr:nvSpPr>
        <xdr:cNvPr id="81" name="テキスト ボックス 80"/>
        <xdr:cNvSpPr txBox="1"/>
      </xdr:nvSpPr>
      <xdr:spPr>
        <a:xfrm>
          <a:off x="3562427" y="5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36779</xdr:rowOff>
    </xdr:from>
    <xdr:to>
      <xdr:col>4</xdr:col>
      <xdr:colOff>206375</xdr:colOff>
      <xdr:row>32</xdr:row>
      <xdr:rowOff>138379</xdr:rowOff>
    </xdr:to>
    <xdr:sp macro="" textlink="">
      <xdr:nvSpPr>
        <xdr:cNvPr id="82" name="円/楕円 81"/>
        <xdr:cNvSpPr/>
      </xdr:nvSpPr>
      <xdr:spPr>
        <a:xfrm>
          <a:off x="2857500" y="55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154906</xdr:rowOff>
    </xdr:from>
    <xdr:ext cx="469744" cy="259045"/>
    <xdr:sp macro="" textlink="">
      <xdr:nvSpPr>
        <xdr:cNvPr id="83" name="テキスト ボックス 82"/>
        <xdr:cNvSpPr txBox="1"/>
      </xdr:nvSpPr>
      <xdr:spPr>
        <a:xfrm>
          <a:off x="2673427" y="529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5232</xdr:rowOff>
    </xdr:from>
    <xdr:to>
      <xdr:col>3</xdr:col>
      <xdr:colOff>3175</xdr:colOff>
      <xdr:row>32</xdr:row>
      <xdr:rowOff>106832</xdr:rowOff>
    </xdr:to>
    <xdr:sp macro="" textlink="">
      <xdr:nvSpPr>
        <xdr:cNvPr id="84" name="円/楕円 83"/>
        <xdr:cNvSpPr/>
      </xdr:nvSpPr>
      <xdr:spPr>
        <a:xfrm>
          <a:off x="1968500" y="549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123359</xdr:rowOff>
    </xdr:from>
    <xdr:ext cx="469744" cy="259045"/>
    <xdr:sp macro="" textlink="">
      <xdr:nvSpPr>
        <xdr:cNvPr id="85" name="テキスト ボックス 84"/>
        <xdr:cNvSpPr txBox="1"/>
      </xdr:nvSpPr>
      <xdr:spPr>
        <a:xfrm>
          <a:off x="1784427" y="526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115875</xdr:rowOff>
    </xdr:from>
    <xdr:to>
      <xdr:col>1</xdr:col>
      <xdr:colOff>485775</xdr:colOff>
      <xdr:row>32</xdr:row>
      <xdr:rowOff>46025</xdr:rowOff>
    </xdr:to>
    <xdr:sp macro="" textlink="">
      <xdr:nvSpPr>
        <xdr:cNvPr id="86" name="円/楕円 85"/>
        <xdr:cNvSpPr/>
      </xdr:nvSpPr>
      <xdr:spPr>
        <a:xfrm>
          <a:off x="1079500" y="543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62552</xdr:rowOff>
    </xdr:from>
    <xdr:ext cx="469744" cy="259045"/>
    <xdr:sp macro="" textlink="">
      <xdr:nvSpPr>
        <xdr:cNvPr id="87" name="テキスト ボックス 86"/>
        <xdr:cNvSpPr txBox="1"/>
      </xdr:nvSpPr>
      <xdr:spPr>
        <a:xfrm>
          <a:off x="895427" y="520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134770</xdr:rowOff>
    </xdr:from>
    <xdr:to>
      <xdr:col>6</xdr:col>
      <xdr:colOff>511175</xdr:colOff>
      <xdr:row>55</xdr:row>
      <xdr:rowOff>109700</xdr:rowOff>
    </xdr:to>
    <xdr:cxnSp macro="">
      <xdr:nvCxnSpPr>
        <xdr:cNvPr id="116" name="直線コネクタ 115"/>
        <xdr:cNvCxnSpPr/>
      </xdr:nvCxnSpPr>
      <xdr:spPr>
        <a:xfrm flipV="1">
          <a:off x="3797300" y="9393070"/>
          <a:ext cx="838200" cy="1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109700</xdr:rowOff>
    </xdr:from>
    <xdr:to>
      <xdr:col>5</xdr:col>
      <xdr:colOff>358775</xdr:colOff>
      <xdr:row>57</xdr:row>
      <xdr:rowOff>29317</xdr:rowOff>
    </xdr:to>
    <xdr:cxnSp macro="">
      <xdr:nvCxnSpPr>
        <xdr:cNvPr id="119" name="直線コネクタ 118"/>
        <xdr:cNvCxnSpPr/>
      </xdr:nvCxnSpPr>
      <xdr:spPr>
        <a:xfrm flipV="1">
          <a:off x="2908300" y="9539450"/>
          <a:ext cx="889000" cy="26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28351</xdr:rowOff>
    </xdr:from>
    <xdr:ext cx="534377" cy="259045"/>
    <xdr:sp macro="" textlink="">
      <xdr:nvSpPr>
        <xdr:cNvPr id="121" name="テキスト ボックス 120"/>
        <xdr:cNvSpPr txBox="1"/>
      </xdr:nvSpPr>
      <xdr:spPr>
        <a:xfrm>
          <a:off x="3530111" y="98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108344</xdr:rowOff>
    </xdr:from>
    <xdr:to>
      <xdr:col>4</xdr:col>
      <xdr:colOff>155575</xdr:colOff>
      <xdr:row>57</xdr:row>
      <xdr:rowOff>29317</xdr:rowOff>
    </xdr:to>
    <xdr:cxnSp macro="">
      <xdr:nvCxnSpPr>
        <xdr:cNvPr id="122" name="直線コネクタ 121"/>
        <xdr:cNvCxnSpPr/>
      </xdr:nvCxnSpPr>
      <xdr:spPr>
        <a:xfrm>
          <a:off x="2019300" y="9709544"/>
          <a:ext cx="889000" cy="9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108344</xdr:rowOff>
    </xdr:from>
    <xdr:to>
      <xdr:col>2</xdr:col>
      <xdr:colOff>638175</xdr:colOff>
      <xdr:row>57</xdr:row>
      <xdr:rowOff>33843</xdr:rowOff>
    </xdr:to>
    <xdr:cxnSp macro="">
      <xdr:nvCxnSpPr>
        <xdr:cNvPr id="125" name="直線コネクタ 124"/>
        <xdr:cNvCxnSpPr/>
      </xdr:nvCxnSpPr>
      <xdr:spPr>
        <a:xfrm flipV="1">
          <a:off x="1130300" y="9709544"/>
          <a:ext cx="889000" cy="9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83970</xdr:rowOff>
    </xdr:from>
    <xdr:to>
      <xdr:col>6</xdr:col>
      <xdr:colOff>561975</xdr:colOff>
      <xdr:row>55</xdr:row>
      <xdr:rowOff>14120</xdr:rowOff>
    </xdr:to>
    <xdr:sp macro="" textlink="">
      <xdr:nvSpPr>
        <xdr:cNvPr id="135" name="円/楕円 134"/>
        <xdr:cNvSpPr/>
      </xdr:nvSpPr>
      <xdr:spPr>
        <a:xfrm>
          <a:off x="4584700" y="93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106847</xdr:rowOff>
    </xdr:from>
    <xdr:ext cx="599010" cy="259045"/>
    <xdr:sp macro="" textlink="">
      <xdr:nvSpPr>
        <xdr:cNvPr id="136" name="総務費該当値テキスト"/>
        <xdr:cNvSpPr txBox="1"/>
      </xdr:nvSpPr>
      <xdr:spPr>
        <a:xfrm>
          <a:off x="4686300" y="919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100,647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58900</xdr:rowOff>
    </xdr:from>
    <xdr:to>
      <xdr:col>5</xdr:col>
      <xdr:colOff>409575</xdr:colOff>
      <xdr:row>55</xdr:row>
      <xdr:rowOff>160500</xdr:rowOff>
    </xdr:to>
    <xdr:sp macro="" textlink="">
      <xdr:nvSpPr>
        <xdr:cNvPr id="137" name="円/楕円 136"/>
        <xdr:cNvSpPr/>
      </xdr:nvSpPr>
      <xdr:spPr>
        <a:xfrm>
          <a:off x="3746500" y="94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5577</xdr:rowOff>
    </xdr:from>
    <xdr:ext cx="534377" cy="259045"/>
    <xdr:sp macro="" textlink="">
      <xdr:nvSpPr>
        <xdr:cNvPr id="138" name="テキスト ボックス 137"/>
        <xdr:cNvSpPr txBox="1"/>
      </xdr:nvSpPr>
      <xdr:spPr>
        <a:xfrm>
          <a:off x="3530111" y="926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81,437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149967</xdr:rowOff>
    </xdr:from>
    <xdr:to>
      <xdr:col>4</xdr:col>
      <xdr:colOff>206375</xdr:colOff>
      <xdr:row>57</xdr:row>
      <xdr:rowOff>80117</xdr:rowOff>
    </xdr:to>
    <xdr:sp macro="" textlink="">
      <xdr:nvSpPr>
        <xdr:cNvPr id="139" name="円/楕円 138"/>
        <xdr:cNvSpPr/>
      </xdr:nvSpPr>
      <xdr:spPr>
        <a:xfrm>
          <a:off x="2857500" y="975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71244</xdr:rowOff>
    </xdr:from>
    <xdr:ext cx="534377" cy="259045"/>
    <xdr:sp macro="" textlink="">
      <xdr:nvSpPr>
        <xdr:cNvPr id="140" name="テキスト ボックス 139"/>
        <xdr:cNvSpPr txBox="1"/>
      </xdr:nvSpPr>
      <xdr:spPr>
        <a:xfrm>
          <a:off x="2641111" y="984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57544</xdr:rowOff>
    </xdr:from>
    <xdr:to>
      <xdr:col>3</xdr:col>
      <xdr:colOff>3175</xdr:colOff>
      <xdr:row>56</xdr:row>
      <xdr:rowOff>159144</xdr:rowOff>
    </xdr:to>
    <xdr:sp macro="" textlink="">
      <xdr:nvSpPr>
        <xdr:cNvPr id="141" name="円/楕円 140"/>
        <xdr:cNvSpPr/>
      </xdr:nvSpPr>
      <xdr:spPr>
        <a:xfrm>
          <a:off x="1968500" y="965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150271</xdr:rowOff>
    </xdr:from>
    <xdr:ext cx="534377" cy="259045"/>
    <xdr:sp macro="" textlink="">
      <xdr:nvSpPr>
        <xdr:cNvPr id="142" name="テキスト ボックス 141"/>
        <xdr:cNvSpPr txBox="1"/>
      </xdr:nvSpPr>
      <xdr:spPr>
        <a:xfrm>
          <a:off x="1752111" y="97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59,115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154493</xdr:rowOff>
    </xdr:from>
    <xdr:to>
      <xdr:col>1</xdr:col>
      <xdr:colOff>485775</xdr:colOff>
      <xdr:row>57</xdr:row>
      <xdr:rowOff>84643</xdr:rowOff>
    </xdr:to>
    <xdr:sp macro="" textlink="">
      <xdr:nvSpPr>
        <xdr:cNvPr id="143" name="円/楕円 142"/>
        <xdr:cNvSpPr/>
      </xdr:nvSpPr>
      <xdr:spPr>
        <a:xfrm>
          <a:off x="1079500" y="975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75770</xdr:rowOff>
    </xdr:from>
    <xdr:ext cx="534377" cy="259045"/>
    <xdr:sp macro="" textlink="">
      <xdr:nvSpPr>
        <xdr:cNvPr id="144" name="テキスト ボックス 143"/>
        <xdr:cNvSpPr txBox="1"/>
      </xdr:nvSpPr>
      <xdr:spPr>
        <a:xfrm>
          <a:off x="863111" y="984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167,567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170421</xdr:rowOff>
    </xdr:from>
    <xdr:to>
      <xdr:col>6</xdr:col>
      <xdr:colOff>511175</xdr:colOff>
      <xdr:row>75</xdr:row>
      <xdr:rowOff>95758</xdr:rowOff>
    </xdr:to>
    <xdr:cxnSp macro="">
      <xdr:nvCxnSpPr>
        <xdr:cNvPr id="174" name="直線コネクタ 173"/>
        <xdr:cNvCxnSpPr/>
      </xdr:nvCxnSpPr>
      <xdr:spPr>
        <a:xfrm flipV="1">
          <a:off x="3797300" y="12857721"/>
          <a:ext cx="838200" cy="9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95758</xdr:rowOff>
    </xdr:from>
    <xdr:to>
      <xdr:col>5</xdr:col>
      <xdr:colOff>358775</xdr:colOff>
      <xdr:row>76</xdr:row>
      <xdr:rowOff>812</xdr:rowOff>
    </xdr:to>
    <xdr:cxnSp macro="">
      <xdr:nvCxnSpPr>
        <xdr:cNvPr id="177" name="直線コネクタ 176"/>
        <xdr:cNvCxnSpPr/>
      </xdr:nvCxnSpPr>
      <xdr:spPr>
        <a:xfrm flipV="1">
          <a:off x="2908300" y="12954508"/>
          <a:ext cx="889000" cy="7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68884</xdr:rowOff>
    </xdr:from>
    <xdr:to>
      <xdr:col>5</xdr:col>
      <xdr:colOff>409575</xdr:colOff>
      <xdr:row>77</xdr:row>
      <xdr:rowOff>170484</xdr:rowOff>
    </xdr:to>
    <xdr:sp macro="" textlink="">
      <xdr:nvSpPr>
        <xdr:cNvPr id="178" name="フローチャート : 判断 177"/>
        <xdr:cNvSpPr/>
      </xdr:nvSpPr>
      <xdr:spPr>
        <a:xfrm>
          <a:off x="3746500" y="1327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161611</xdr:rowOff>
    </xdr:from>
    <xdr:ext cx="599010" cy="259045"/>
    <xdr:sp macro="" textlink="">
      <xdr:nvSpPr>
        <xdr:cNvPr id="179" name="テキスト ボックス 178"/>
        <xdr:cNvSpPr txBox="1"/>
      </xdr:nvSpPr>
      <xdr:spPr>
        <a:xfrm>
          <a:off x="3497794" y="1336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812</xdr:rowOff>
    </xdr:from>
    <xdr:to>
      <xdr:col>4</xdr:col>
      <xdr:colOff>155575</xdr:colOff>
      <xdr:row>76</xdr:row>
      <xdr:rowOff>91211</xdr:rowOff>
    </xdr:to>
    <xdr:cxnSp macro="">
      <xdr:nvCxnSpPr>
        <xdr:cNvPr id="180" name="直線コネクタ 179"/>
        <xdr:cNvCxnSpPr/>
      </xdr:nvCxnSpPr>
      <xdr:spPr>
        <a:xfrm flipV="1">
          <a:off x="2019300" y="13031012"/>
          <a:ext cx="889000" cy="9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91211</xdr:rowOff>
    </xdr:from>
    <xdr:to>
      <xdr:col>2</xdr:col>
      <xdr:colOff>638175</xdr:colOff>
      <xdr:row>76</xdr:row>
      <xdr:rowOff>146329</xdr:rowOff>
    </xdr:to>
    <xdr:cxnSp macro="">
      <xdr:nvCxnSpPr>
        <xdr:cNvPr id="183" name="直線コネクタ 182"/>
        <xdr:cNvCxnSpPr/>
      </xdr:nvCxnSpPr>
      <xdr:spPr>
        <a:xfrm flipV="1">
          <a:off x="1130300" y="13121411"/>
          <a:ext cx="889000" cy="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119621</xdr:rowOff>
    </xdr:from>
    <xdr:to>
      <xdr:col>6</xdr:col>
      <xdr:colOff>561975</xdr:colOff>
      <xdr:row>75</xdr:row>
      <xdr:rowOff>49771</xdr:rowOff>
    </xdr:to>
    <xdr:sp macro="" textlink="">
      <xdr:nvSpPr>
        <xdr:cNvPr id="193" name="円/楕円 192"/>
        <xdr:cNvSpPr/>
      </xdr:nvSpPr>
      <xdr:spPr>
        <a:xfrm>
          <a:off x="4584700" y="128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142498</xdr:rowOff>
    </xdr:from>
    <xdr:ext cx="599010" cy="259045"/>
    <xdr:sp macro="" textlink="">
      <xdr:nvSpPr>
        <xdr:cNvPr id="194" name="民生費該当値テキスト"/>
        <xdr:cNvSpPr txBox="1"/>
      </xdr:nvSpPr>
      <xdr:spPr>
        <a:xfrm>
          <a:off x="4686300" y="1265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177,581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44958</xdr:rowOff>
    </xdr:from>
    <xdr:to>
      <xdr:col>5</xdr:col>
      <xdr:colOff>409575</xdr:colOff>
      <xdr:row>75</xdr:row>
      <xdr:rowOff>146558</xdr:rowOff>
    </xdr:to>
    <xdr:sp macro="" textlink="">
      <xdr:nvSpPr>
        <xdr:cNvPr id="195" name="円/楕円 194"/>
        <xdr:cNvSpPr/>
      </xdr:nvSpPr>
      <xdr:spPr>
        <a:xfrm>
          <a:off x="3746500" y="1290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163085</xdr:rowOff>
    </xdr:from>
    <xdr:ext cx="599010" cy="259045"/>
    <xdr:sp macro="" textlink="">
      <xdr:nvSpPr>
        <xdr:cNvPr id="196" name="テキスト ボックス 195"/>
        <xdr:cNvSpPr txBox="1"/>
      </xdr:nvSpPr>
      <xdr:spPr>
        <a:xfrm>
          <a:off x="3497794" y="1267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169,960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121463</xdr:rowOff>
    </xdr:from>
    <xdr:to>
      <xdr:col>4</xdr:col>
      <xdr:colOff>206375</xdr:colOff>
      <xdr:row>76</xdr:row>
      <xdr:rowOff>51612</xdr:rowOff>
    </xdr:to>
    <xdr:sp macro="" textlink="">
      <xdr:nvSpPr>
        <xdr:cNvPr id="197" name="円/楕円 196"/>
        <xdr:cNvSpPr/>
      </xdr:nvSpPr>
      <xdr:spPr>
        <a:xfrm>
          <a:off x="2857500" y="129802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68140</xdr:rowOff>
    </xdr:from>
    <xdr:ext cx="599010" cy="259045"/>
    <xdr:sp macro="" textlink="">
      <xdr:nvSpPr>
        <xdr:cNvPr id="198" name="テキスト ボックス 197"/>
        <xdr:cNvSpPr txBox="1"/>
      </xdr:nvSpPr>
      <xdr:spPr>
        <a:xfrm>
          <a:off x="2608794" y="1275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163,936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40411</xdr:rowOff>
    </xdr:from>
    <xdr:to>
      <xdr:col>3</xdr:col>
      <xdr:colOff>3175</xdr:colOff>
      <xdr:row>76</xdr:row>
      <xdr:rowOff>142011</xdr:rowOff>
    </xdr:to>
    <xdr:sp macro="" textlink="">
      <xdr:nvSpPr>
        <xdr:cNvPr id="199" name="円/楕円 198"/>
        <xdr:cNvSpPr/>
      </xdr:nvSpPr>
      <xdr:spPr>
        <a:xfrm>
          <a:off x="1968500" y="1307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158538</xdr:rowOff>
    </xdr:from>
    <xdr:ext cx="599010" cy="259045"/>
    <xdr:sp macro="" textlink="">
      <xdr:nvSpPr>
        <xdr:cNvPr id="200" name="テキスト ボックス 199"/>
        <xdr:cNvSpPr txBox="1"/>
      </xdr:nvSpPr>
      <xdr:spPr>
        <a:xfrm>
          <a:off x="1719794" y="1284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156,818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95529</xdr:rowOff>
    </xdr:from>
    <xdr:to>
      <xdr:col>1</xdr:col>
      <xdr:colOff>485775</xdr:colOff>
      <xdr:row>77</xdr:row>
      <xdr:rowOff>25679</xdr:rowOff>
    </xdr:to>
    <xdr:sp macro="" textlink="">
      <xdr:nvSpPr>
        <xdr:cNvPr id="201" name="円/楕円 200"/>
        <xdr:cNvSpPr/>
      </xdr:nvSpPr>
      <xdr:spPr>
        <a:xfrm>
          <a:off x="1079500" y="131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42206</xdr:rowOff>
    </xdr:from>
    <xdr:ext cx="599010" cy="259045"/>
    <xdr:sp macro="" textlink="">
      <xdr:nvSpPr>
        <xdr:cNvPr id="202" name="テキスト ボックス 201"/>
        <xdr:cNvSpPr txBox="1"/>
      </xdr:nvSpPr>
      <xdr:spPr>
        <a:xfrm>
          <a:off x="830794" y="1290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112573</xdr:rowOff>
    </xdr:from>
    <xdr:to>
      <xdr:col>6</xdr:col>
      <xdr:colOff>511175</xdr:colOff>
      <xdr:row>98</xdr:row>
      <xdr:rowOff>18980</xdr:rowOff>
    </xdr:to>
    <xdr:cxnSp macro="">
      <xdr:nvCxnSpPr>
        <xdr:cNvPr id="232" name="直線コネクタ 231"/>
        <xdr:cNvCxnSpPr/>
      </xdr:nvCxnSpPr>
      <xdr:spPr>
        <a:xfrm flipV="1">
          <a:off x="3797300" y="16743223"/>
          <a:ext cx="838200" cy="7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104839</xdr:rowOff>
    </xdr:from>
    <xdr:to>
      <xdr:col>5</xdr:col>
      <xdr:colOff>358775</xdr:colOff>
      <xdr:row>98</xdr:row>
      <xdr:rowOff>18980</xdr:rowOff>
    </xdr:to>
    <xdr:cxnSp macro="">
      <xdr:nvCxnSpPr>
        <xdr:cNvPr id="235" name="直線コネクタ 234"/>
        <xdr:cNvCxnSpPr/>
      </xdr:nvCxnSpPr>
      <xdr:spPr>
        <a:xfrm>
          <a:off x="2908300" y="16735489"/>
          <a:ext cx="889000" cy="8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104839</xdr:rowOff>
    </xdr:from>
    <xdr:to>
      <xdr:col>4</xdr:col>
      <xdr:colOff>155575</xdr:colOff>
      <xdr:row>97</xdr:row>
      <xdr:rowOff>137337</xdr:rowOff>
    </xdr:to>
    <xdr:cxnSp macro="">
      <xdr:nvCxnSpPr>
        <xdr:cNvPr id="238" name="直線コネクタ 237"/>
        <xdr:cNvCxnSpPr/>
      </xdr:nvCxnSpPr>
      <xdr:spPr>
        <a:xfrm flipV="1">
          <a:off x="2019300" y="16735489"/>
          <a:ext cx="889000" cy="3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137337</xdr:rowOff>
    </xdr:from>
    <xdr:to>
      <xdr:col>2</xdr:col>
      <xdr:colOff>638175</xdr:colOff>
      <xdr:row>98</xdr:row>
      <xdr:rowOff>18066</xdr:rowOff>
    </xdr:to>
    <xdr:cxnSp macro="">
      <xdr:nvCxnSpPr>
        <xdr:cNvPr id="241" name="直線コネクタ 240"/>
        <xdr:cNvCxnSpPr/>
      </xdr:nvCxnSpPr>
      <xdr:spPr>
        <a:xfrm flipV="1">
          <a:off x="1130300" y="16767987"/>
          <a:ext cx="889000" cy="5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61773</xdr:rowOff>
    </xdr:from>
    <xdr:to>
      <xdr:col>6</xdr:col>
      <xdr:colOff>561975</xdr:colOff>
      <xdr:row>97</xdr:row>
      <xdr:rowOff>163373</xdr:rowOff>
    </xdr:to>
    <xdr:sp macro="" textlink="">
      <xdr:nvSpPr>
        <xdr:cNvPr id="251" name="円/楕円 250"/>
        <xdr:cNvSpPr/>
      </xdr:nvSpPr>
      <xdr:spPr>
        <a:xfrm>
          <a:off x="4584700" y="166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40200</xdr:rowOff>
    </xdr:from>
    <xdr:ext cx="534377" cy="259045"/>
    <xdr:sp macro="" textlink="">
      <xdr:nvSpPr>
        <xdr:cNvPr id="252" name="衛生費該当値テキスト"/>
        <xdr:cNvSpPr txBox="1"/>
      </xdr:nvSpPr>
      <xdr:spPr>
        <a:xfrm>
          <a:off x="4686300" y="1667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34,424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139630</xdr:rowOff>
    </xdr:from>
    <xdr:to>
      <xdr:col>5</xdr:col>
      <xdr:colOff>409575</xdr:colOff>
      <xdr:row>98</xdr:row>
      <xdr:rowOff>69780</xdr:rowOff>
    </xdr:to>
    <xdr:sp macro="" textlink="">
      <xdr:nvSpPr>
        <xdr:cNvPr id="253" name="円/楕円 252"/>
        <xdr:cNvSpPr/>
      </xdr:nvSpPr>
      <xdr:spPr>
        <a:xfrm>
          <a:off x="3746500" y="167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60907</xdr:rowOff>
    </xdr:from>
    <xdr:ext cx="534377" cy="259045"/>
    <xdr:sp macro="" textlink="">
      <xdr:nvSpPr>
        <xdr:cNvPr id="254" name="テキスト ボックス 253"/>
        <xdr:cNvSpPr txBox="1"/>
      </xdr:nvSpPr>
      <xdr:spPr>
        <a:xfrm>
          <a:off x="3530111" y="1686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54039</xdr:rowOff>
    </xdr:from>
    <xdr:to>
      <xdr:col>4</xdr:col>
      <xdr:colOff>206375</xdr:colOff>
      <xdr:row>97</xdr:row>
      <xdr:rowOff>155639</xdr:rowOff>
    </xdr:to>
    <xdr:sp macro="" textlink="">
      <xdr:nvSpPr>
        <xdr:cNvPr id="255" name="円/楕円 254"/>
        <xdr:cNvSpPr/>
      </xdr:nvSpPr>
      <xdr:spPr>
        <a:xfrm>
          <a:off x="2857500" y="1668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146766</xdr:rowOff>
    </xdr:from>
    <xdr:ext cx="534377" cy="259045"/>
    <xdr:sp macro="" textlink="">
      <xdr:nvSpPr>
        <xdr:cNvPr id="256" name="テキスト ボックス 255"/>
        <xdr:cNvSpPr txBox="1"/>
      </xdr:nvSpPr>
      <xdr:spPr>
        <a:xfrm>
          <a:off x="2641111" y="167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86537</xdr:rowOff>
    </xdr:from>
    <xdr:to>
      <xdr:col>3</xdr:col>
      <xdr:colOff>3175</xdr:colOff>
      <xdr:row>98</xdr:row>
      <xdr:rowOff>16687</xdr:rowOff>
    </xdr:to>
    <xdr:sp macro="" textlink="">
      <xdr:nvSpPr>
        <xdr:cNvPr id="257" name="円/楕円 256"/>
        <xdr:cNvSpPr/>
      </xdr:nvSpPr>
      <xdr:spPr>
        <a:xfrm>
          <a:off x="1968500" y="167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7814</xdr:rowOff>
    </xdr:from>
    <xdr:ext cx="534377" cy="259045"/>
    <xdr:sp macro="" textlink="">
      <xdr:nvSpPr>
        <xdr:cNvPr id="258" name="テキスト ボックス 257"/>
        <xdr:cNvSpPr txBox="1"/>
      </xdr:nvSpPr>
      <xdr:spPr>
        <a:xfrm>
          <a:off x="1752111" y="1680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138716</xdr:rowOff>
    </xdr:from>
    <xdr:to>
      <xdr:col>1</xdr:col>
      <xdr:colOff>485775</xdr:colOff>
      <xdr:row>98</xdr:row>
      <xdr:rowOff>68866</xdr:rowOff>
    </xdr:to>
    <xdr:sp macro="" textlink="">
      <xdr:nvSpPr>
        <xdr:cNvPr id="259" name="円/楕円 258"/>
        <xdr:cNvSpPr/>
      </xdr:nvSpPr>
      <xdr:spPr>
        <a:xfrm>
          <a:off x="1079500" y="1676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59993</xdr:rowOff>
    </xdr:from>
    <xdr:ext cx="534377" cy="259045"/>
    <xdr:sp macro="" textlink="">
      <xdr:nvSpPr>
        <xdr:cNvPr id="260" name="テキスト ボックス 259"/>
        <xdr:cNvSpPr txBox="1"/>
      </xdr:nvSpPr>
      <xdr:spPr>
        <a:xfrm>
          <a:off x="863111" y="168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19228</xdr:rowOff>
    </xdr:from>
    <xdr:to>
      <xdr:col>15</xdr:col>
      <xdr:colOff>180975</xdr:colOff>
      <xdr:row>38</xdr:row>
      <xdr:rowOff>26543</xdr:rowOff>
    </xdr:to>
    <xdr:cxnSp macro="">
      <xdr:nvCxnSpPr>
        <xdr:cNvPr id="287" name="直線コネクタ 286"/>
        <xdr:cNvCxnSpPr/>
      </xdr:nvCxnSpPr>
      <xdr:spPr>
        <a:xfrm flipV="1">
          <a:off x="9639300" y="6534328"/>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163703</xdr:rowOff>
    </xdr:from>
    <xdr:to>
      <xdr:col>14</xdr:col>
      <xdr:colOff>28575</xdr:colOff>
      <xdr:row>38</xdr:row>
      <xdr:rowOff>26543</xdr:rowOff>
    </xdr:to>
    <xdr:cxnSp macro="">
      <xdr:nvCxnSpPr>
        <xdr:cNvPr id="290" name="直線コネクタ 289"/>
        <xdr:cNvCxnSpPr/>
      </xdr:nvCxnSpPr>
      <xdr:spPr>
        <a:xfrm>
          <a:off x="8750300" y="650735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1" name="フローチャート : 判断 290"/>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45864</xdr:rowOff>
    </xdr:from>
    <xdr:ext cx="378565" cy="259045"/>
    <xdr:sp macro="" textlink="">
      <xdr:nvSpPr>
        <xdr:cNvPr id="292" name="テキスト ボックス 291"/>
        <xdr:cNvSpPr txBox="1"/>
      </xdr:nvSpPr>
      <xdr:spPr>
        <a:xfrm>
          <a:off x="9450017" y="6218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44602</xdr:rowOff>
    </xdr:from>
    <xdr:to>
      <xdr:col>12</xdr:col>
      <xdr:colOff>511175</xdr:colOff>
      <xdr:row>37</xdr:row>
      <xdr:rowOff>163703</xdr:rowOff>
    </xdr:to>
    <xdr:cxnSp macro="">
      <xdr:nvCxnSpPr>
        <xdr:cNvPr id="293" name="直線コネクタ 292"/>
        <xdr:cNvCxnSpPr/>
      </xdr:nvCxnSpPr>
      <xdr:spPr>
        <a:xfrm>
          <a:off x="7861300" y="6216802"/>
          <a:ext cx="889000" cy="29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108382</xdr:rowOff>
    </xdr:from>
    <xdr:to>
      <xdr:col>11</xdr:col>
      <xdr:colOff>307975</xdr:colOff>
      <xdr:row>36</xdr:row>
      <xdr:rowOff>44602</xdr:rowOff>
    </xdr:to>
    <xdr:cxnSp macro="">
      <xdr:nvCxnSpPr>
        <xdr:cNvPr id="296" name="直線コネクタ 295"/>
        <xdr:cNvCxnSpPr/>
      </xdr:nvCxnSpPr>
      <xdr:spPr>
        <a:xfrm>
          <a:off x="6972300" y="5937682"/>
          <a:ext cx="889000" cy="2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169511</xdr:rowOff>
    </xdr:from>
    <xdr:ext cx="469744" cy="259045"/>
    <xdr:sp macro="" textlink="">
      <xdr:nvSpPr>
        <xdr:cNvPr id="298" name="テキスト ボックス 297"/>
        <xdr:cNvSpPr txBox="1"/>
      </xdr:nvSpPr>
      <xdr:spPr>
        <a:xfrm>
          <a:off x="7626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300" name="テキスト ボックス 299"/>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139878</xdr:rowOff>
    </xdr:from>
    <xdr:to>
      <xdr:col>15</xdr:col>
      <xdr:colOff>231775</xdr:colOff>
      <xdr:row>38</xdr:row>
      <xdr:rowOff>70028</xdr:rowOff>
    </xdr:to>
    <xdr:sp macro="" textlink="">
      <xdr:nvSpPr>
        <xdr:cNvPr id="306" name="円/楕円 305"/>
        <xdr:cNvSpPr/>
      </xdr:nvSpPr>
      <xdr:spPr>
        <a:xfrm>
          <a:off x="10426700" y="64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70299</xdr:rowOff>
    </xdr:from>
    <xdr:ext cx="378565" cy="259045"/>
    <xdr:sp macro="" textlink="">
      <xdr:nvSpPr>
        <xdr:cNvPr id="307" name="労働費該当値テキスト"/>
        <xdr:cNvSpPr txBox="1"/>
      </xdr:nvSpPr>
      <xdr:spPr>
        <a:xfrm>
          <a:off x="10528300" y="6413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147193</xdr:rowOff>
    </xdr:from>
    <xdr:to>
      <xdr:col>14</xdr:col>
      <xdr:colOff>79375</xdr:colOff>
      <xdr:row>38</xdr:row>
      <xdr:rowOff>77343</xdr:rowOff>
    </xdr:to>
    <xdr:sp macro="" textlink="">
      <xdr:nvSpPr>
        <xdr:cNvPr id="308" name="円/楕円 307"/>
        <xdr:cNvSpPr/>
      </xdr:nvSpPr>
      <xdr:spPr>
        <a:xfrm>
          <a:off x="95885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68470</xdr:rowOff>
    </xdr:from>
    <xdr:ext cx="378565" cy="259045"/>
    <xdr:sp macro="" textlink="">
      <xdr:nvSpPr>
        <xdr:cNvPr id="309" name="テキスト ボックス 308"/>
        <xdr:cNvSpPr txBox="1"/>
      </xdr:nvSpPr>
      <xdr:spPr>
        <a:xfrm>
          <a:off x="9450017" y="6583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112903</xdr:rowOff>
    </xdr:from>
    <xdr:to>
      <xdr:col>12</xdr:col>
      <xdr:colOff>561975</xdr:colOff>
      <xdr:row>38</xdr:row>
      <xdr:rowOff>43053</xdr:rowOff>
    </xdr:to>
    <xdr:sp macro="" textlink="">
      <xdr:nvSpPr>
        <xdr:cNvPr id="310" name="円/楕円 309"/>
        <xdr:cNvSpPr/>
      </xdr:nvSpPr>
      <xdr:spPr>
        <a:xfrm>
          <a:off x="86995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34180</xdr:rowOff>
    </xdr:from>
    <xdr:ext cx="378565" cy="259045"/>
    <xdr:sp macro="" textlink="">
      <xdr:nvSpPr>
        <xdr:cNvPr id="311" name="テキスト ボックス 310"/>
        <xdr:cNvSpPr txBox="1"/>
      </xdr:nvSpPr>
      <xdr:spPr>
        <a:xfrm>
          <a:off x="8561017" y="65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165252</xdr:rowOff>
    </xdr:from>
    <xdr:to>
      <xdr:col>11</xdr:col>
      <xdr:colOff>358775</xdr:colOff>
      <xdr:row>36</xdr:row>
      <xdr:rowOff>95402</xdr:rowOff>
    </xdr:to>
    <xdr:sp macro="" textlink="">
      <xdr:nvSpPr>
        <xdr:cNvPr id="312" name="円/楕円 311"/>
        <xdr:cNvSpPr/>
      </xdr:nvSpPr>
      <xdr:spPr>
        <a:xfrm>
          <a:off x="7810500" y="61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111929</xdr:rowOff>
    </xdr:from>
    <xdr:ext cx="469744" cy="259045"/>
    <xdr:sp macro="" textlink="">
      <xdr:nvSpPr>
        <xdr:cNvPr id="313" name="テキスト ボックス 312"/>
        <xdr:cNvSpPr txBox="1"/>
      </xdr:nvSpPr>
      <xdr:spPr>
        <a:xfrm>
          <a:off x="7626427" y="59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57582</xdr:rowOff>
    </xdr:from>
    <xdr:to>
      <xdr:col>10</xdr:col>
      <xdr:colOff>155575</xdr:colOff>
      <xdr:row>34</xdr:row>
      <xdr:rowOff>159182</xdr:rowOff>
    </xdr:to>
    <xdr:sp macro="" textlink="">
      <xdr:nvSpPr>
        <xdr:cNvPr id="314" name="円/楕円 313"/>
        <xdr:cNvSpPr/>
      </xdr:nvSpPr>
      <xdr:spPr>
        <a:xfrm>
          <a:off x="6921500" y="588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4259</xdr:rowOff>
    </xdr:from>
    <xdr:ext cx="469744" cy="259045"/>
    <xdr:sp macro="" textlink="">
      <xdr:nvSpPr>
        <xdr:cNvPr id="315" name="テキスト ボックス 314"/>
        <xdr:cNvSpPr txBox="1"/>
      </xdr:nvSpPr>
      <xdr:spPr>
        <a:xfrm>
          <a:off x="6737427" y="566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119207</xdr:rowOff>
    </xdr:from>
    <xdr:to>
      <xdr:col>15</xdr:col>
      <xdr:colOff>180975</xdr:colOff>
      <xdr:row>57</xdr:row>
      <xdr:rowOff>137398</xdr:rowOff>
    </xdr:to>
    <xdr:cxnSp macro="">
      <xdr:nvCxnSpPr>
        <xdr:cNvPr id="346" name="直線コネクタ 345"/>
        <xdr:cNvCxnSpPr/>
      </xdr:nvCxnSpPr>
      <xdr:spPr>
        <a:xfrm flipV="1">
          <a:off x="9639300" y="9891857"/>
          <a:ext cx="838200" cy="1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137398</xdr:rowOff>
    </xdr:from>
    <xdr:to>
      <xdr:col>14</xdr:col>
      <xdr:colOff>28575</xdr:colOff>
      <xdr:row>57</xdr:row>
      <xdr:rowOff>167932</xdr:rowOff>
    </xdr:to>
    <xdr:cxnSp macro="">
      <xdr:nvCxnSpPr>
        <xdr:cNvPr id="349" name="直線コネクタ 348"/>
        <xdr:cNvCxnSpPr/>
      </xdr:nvCxnSpPr>
      <xdr:spPr>
        <a:xfrm flipV="1">
          <a:off x="8750300" y="9910048"/>
          <a:ext cx="889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118487</xdr:rowOff>
    </xdr:from>
    <xdr:to>
      <xdr:col>14</xdr:col>
      <xdr:colOff>79375</xdr:colOff>
      <xdr:row>59</xdr:row>
      <xdr:rowOff>48637</xdr:rowOff>
    </xdr:to>
    <xdr:sp macro="" textlink="">
      <xdr:nvSpPr>
        <xdr:cNvPr id="350" name="フローチャート : 判断 349"/>
        <xdr:cNvSpPr/>
      </xdr:nvSpPr>
      <xdr:spPr>
        <a:xfrm>
          <a:off x="9588500" y="1006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39764</xdr:rowOff>
    </xdr:from>
    <xdr:ext cx="469744" cy="259045"/>
    <xdr:sp macro="" textlink="">
      <xdr:nvSpPr>
        <xdr:cNvPr id="351" name="テキスト ボックス 350"/>
        <xdr:cNvSpPr txBox="1"/>
      </xdr:nvSpPr>
      <xdr:spPr>
        <a:xfrm>
          <a:off x="9404427" y="1015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167932</xdr:rowOff>
    </xdr:from>
    <xdr:to>
      <xdr:col>12</xdr:col>
      <xdr:colOff>511175</xdr:colOff>
      <xdr:row>58</xdr:row>
      <xdr:rowOff>67283</xdr:rowOff>
    </xdr:to>
    <xdr:cxnSp macro="">
      <xdr:nvCxnSpPr>
        <xdr:cNvPr id="352" name="直線コネクタ 351"/>
        <xdr:cNvCxnSpPr/>
      </xdr:nvCxnSpPr>
      <xdr:spPr>
        <a:xfrm flipV="1">
          <a:off x="7861300" y="9940582"/>
          <a:ext cx="889000" cy="7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66238</xdr:rowOff>
    </xdr:from>
    <xdr:to>
      <xdr:col>11</xdr:col>
      <xdr:colOff>307975</xdr:colOff>
      <xdr:row>58</xdr:row>
      <xdr:rowOff>67283</xdr:rowOff>
    </xdr:to>
    <xdr:cxnSp macro="">
      <xdr:nvCxnSpPr>
        <xdr:cNvPr id="355" name="直線コネクタ 354"/>
        <xdr:cNvCxnSpPr/>
      </xdr:nvCxnSpPr>
      <xdr:spPr>
        <a:xfrm>
          <a:off x="6972300" y="10010338"/>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110738</xdr:rowOff>
    </xdr:from>
    <xdr:ext cx="534377" cy="259045"/>
    <xdr:sp macro="" textlink="">
      <xdr:nvSpPr>
        <xdr:cNvPr id="357" name="テキスト ボックス 356"/>
        <xdr:cNvSpPr txBox="1"/>
      </xdr:nvSpPr>
      <xdr:spPr>
        <a:xfrm>
          <a:off x="7594111" y="971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68407</xdr:rowOff>
    </xdr:from>
    <xdr:to>
      <xdr:col>15</xdr:col>
      <xdr:colOff>231775</xdr:colOff>
      <xdr:row>57</xdr:row>
      <xdr:rowOff>170007</xdr:rowOff>
    </xdr:to>
    <xdr:sp macro="" textlink="">
      <xdr:nvSpPr>
        <xdr:cNvPr id="365" name="円/楕円 364"/>
        <xdr:cNvSpPr/>
      </xdr:nvSpPr>
      <xdr:spPr>
        <a:xfrm>
          <a:off x="10426700" y="98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46834</xdr:rowOff>
    </xdr:from>
    <xdr:ext cx="534377" cy="259045"/>
    <xdr:sp macro="" textlink="">
      <xdr:nvSpPr>
        <xdr:cNvPr id="366" name="農林水産業費該当値テキスト"/>
        <xdr:cNvSpPr txBox="1"/>
      </xdr:nvSpPr>
      <xdr:spPr>
        <a:xfrm>
          <a:off x="10528300" y="98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86598</xdr:rowOff>
    </xdr:from>
    <xdr:to>
      <xdr:col>14</xdr:col>
      <xdr:colOff>79375</xdr:colOff>
      <xdr:row>58</xdr:row>
      <xdr:rowOff>16748</xdr:rowOff>
    </xdr:to>
    <xdr:sp macro="" textlink="">
      <xdr:nvSpPr>
        <xdr:cNvPr id="367" name="円/楕円 366"/>
        <xdr:cNvSpPr/>
      </xdr:nvSpPr>
      <xdr:spPr>
        <a:xfrm>
          <a:off x="9588500" y="985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33275</xdr:rowOff>
    </xdr:from>
    <xdr:ext cx="534377" cy="259045"/>
    <xdr:sp macro="" textlink="">
      <xdr:nvSpPr>
        <xdr:cNvPr id="368" name="テキスト ボックス 367"/>
        <xdr:cNvSpPr txBox="1"/>
      </xdr:nvSpPr>
      <xdr:spPr>
        <a:xfrm>
          <a:off x="9372111" y="963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117132</xdr:rowOff>
    </xdr:from>
    <xdr:to>
      <xdr:col>12</xdr:col>
      <xdr:colOff>561975</xdr:colOff>
      <xdr:row>58</xdr:row>
      <xdr:rowOff>47282</xdr:rowOff>
    </xdr:to>
    <xdr:sp macro="" textlink="">
      <xdr:nvSpPr>
        <xdr:cNvPr id="369" name="円/楕円 368"/>
        <xdr:cNvSpPr/>
      </xdr:nvSpPr>
      <xdr:spPr>
        <a:xfrm>
          <a:off x="8699500" y="988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63809</xdr:rowOff>
    </xdr:from>
    <xdr:ext cx="534377" cy="259045"/>
    <xdr:sp macro="" textlink="">
      <xdr:nvSpPr>
        <xdr:cNvPr id="370" name="テキスト ボックス 369"/>
        <xdr:cNvSpPr txBox="1"/>
      </xdr:nvSpPr>
      <xdr:spPr>
        <a:xfrm>
          <a:off x="8483111" y="966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16483</xdr:rowOff>
    </xdr:from>
    <xdr:to>
      <xdr:col>11</xdr:col>
      <xdr:colOff>358775</xdr:colOff>
      <xdr:row>58</xdr:row>
      <xdr:rowOff>118083</xdr:rowOff>
    </xdr:to>
    <xdr:sp macro="" textlink="">
      <xdr:nvSpPr>
        <xdr:cNvPr id="371" name="円/楕円 370"/>
        <xdr:cNvSpPr/>
      </xdr:nvSpPr>
      <xdr:spPr>
        <a:xfrm>
          <a:off x="7810500" y="99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109210</xdr:rowOff>
    </xdr:from>
    <xdr:ext cx="534377" cy="259045"/>
    <xdr:sp macro="" textlink="">
      <xdr:nvSpPr>
        <xdr:cNvPr id="372" name="テキスト ボックス 371"/>
        <xdr:cNvSpPr txBox="1"/>
      </xdr:nvSpPr>
      <xdr:spPr>
        <a:xfrm>
          <a:off x="7594111" y="1005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15438</xdr:rowOff>
    </xdr:from>
    <xdr:to>
      <xdr:col>10</xdr:col>
      <xdr:colOff>155575</xdr:colOff>
      <xdr:row>58</xdr:row>
      <xdr:rowOff>117038</xdr:rowOff>
    </xdr:to>
    <xdr:sp macro="" textlink="">
      <xdr:nvSpPr>
        <xdr:cNvPr id="373" name="円/楕円 372"/>
        <xdr:cNvSpPr/>
      </xdr:nvSpPr>
      <xdr:spPr>
        <a:xfrm>
          <a:off x="6921500" y="99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133565</xdr:rowOff>
    </xdr:from>
    <xdr:ext cx="534377" cy="259045"/>
    <xdr:sp macro="" textlink="">
      <xdr:nvSpPr>
        <xdr:cNvPr id="374" name="テキスト ボックス 373"/>
        <xdr:cNvSpPr txBox="1"/>
      </xdr:nvSpPr>
      <xdr:spPr>
        <a:xfrm>
          <a:off x="6705111" y="97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119812</xdr:rowOff>
    </xdr:from>
    <xdr:to>
      <xdr:col>15</xdr:col>
      <xdr:colOff>180975</xdr:colOff>
      <xdr:row>75</xdr:row>
      <xdr:rowOff>165695</xdr:rowOff>
    </xdr:to>
    <xdr:cxnSp macro="">
      <xdr:nvCxnSpPr>
        <xdr:cNvPr id="405" name="直線コネクタ 404"/>
        <xdr:cNvCxnSpPr/>
      </xdr:nvCxnSpPr>
      <xdr:spPr>
        <a:xfrm>
          <a:off x="9639300" y="12978562"/>
          <a:ext cx="8382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126829</xdr:rowOff>
    </xdr:from>
    <xdr:ext cx="534377" cy="259045"/>
    <xdr:sp macro="" textlink="">
      <xdr:nvSpPr>
        <xdr:cNvPr id="406" name="商工費平均値テキスト"/>
        <xdr:cNvSpPr txBox="1"/>
      </xdr:nvSpPr>
      <xdr:spPr>
        <a:xfrm>
          <a:off x="10528300" y="1315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107435</xdr:rowOff>
    </xdr:from>
    <xdr:to>
      <xdr:col>14</xdr:col>
      <xdr:colOff>28575</xdr:colOff>
      <xdr:row>75</xdr:row>
      <xdr:rowOff>119812</xdr:rowOff>
    </xdr:to>
    <xdr:cxnSp macro="">
      <xdr:nvCxnSpPr>
        <xdr:cNvPr id="408" name="直線コネクタ 407"/>
        <xdr:cNvCxnSpPr/>
      </xdr:nvCxnSpPr>
      <xdr:spPr>
        <a:xfrm>
          <a:off x="8750300" y="12966185"/>
          <a:ext cx="889000" cy="1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16695</xdr:rowOff>
    </xdr:from>
    <xdr:to>
      <xdr:col>14</xdr:col>
      <xdr:colOff>79375</xdr:colOff>
      <xdr:row>78</xdr:row>
      <xdr:rowOff>118295</xdr:rowOff>
    </xdr:to>
    <xdr:sp macro="" textlink="">
      <xdr:nvSpPr>
        <xdr:cNvPr id="409" name="フローチャート : 判断 408"/>
        <xdr:cNvSpPr/>
      </xdr:nvSpPr>
      <xdr:spPr>
        <a:xfrm>
          <a:off x="9588500" y="1338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109422</xdr:rowOff>
    </xdr:from>
    <xdr:ext cx="469744" cy="259045"/>
    <xdr:sp macro="" textlink="">
      <xdr:nvSpPr>
        <xdr:cNvPr id="410" name="テキスト ボックス 409"/>
        <xdr:cNvSpPr txBox="1"/>
      </xdr:nvSpPr>
      <xdr:spPr>
        <a:xfrm>
          <a:off x="9404427" y="1348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107435</xdr:rowOff>
    </xdr:from>
    <xdr:to>
      <xdr:col>12</xdr:col>
      <xdr:colOff>511175</xdr:colOff>
      <xdr:row>75</xdr:row>
      <xdr:rowOff>155408</xdr:rowOff>
    </xdr:to>
    <xdr:cxnSp macro="">
      <xdr:nvCxnSpPr>
        <xdr:cNvPr id="411" name="直線コネクタ 410"/>
        <xdr:cNvCxnSpPr/>
      </xdr:nvCxnSpPr>
      <xdr:spPr>
        <a:xfrm flipV="1">
          <a:off x="7861300" y="12966185"/>
          <a:ext cx="889000" cy="4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3" name="テキスト ボックス 412"/>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155408</xdr:rowOff>
    </xdr:from>
    <xdr:to>
      <xdr:col>11</xdr:col>
      <xdr:colOff>307975</xdr:colOff>
      <xdr:row>76</xdr:row>
      <xdr:rowOff>66842</xdr:rowOff>
    </xdr:to>
    <xdr:cxnSp macro="">
      <xdr:nvCxnSpPr>
        <xdr:cNvPr id="414" name="直線コネクタ 413"/>
        <xdr:cNvCxnSpPr/>
      </xdr:nvCxnSpPr>
      <xdr:spPr>
        <a:xfrm flipV="1">
          <a:off x="6972300" y="13014158"/>
          <a:ext cx="889000" cy="8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6" name="テキスト ボックス 415"/>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8" name="テキスト ボックス 417"/>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114895</xdr:rowOff>
    </xdr:from>
    <xdr:to>
      <xdr:col>15</xdr:col>
      <xdr:colOff>231775</xdr:colOff>
      <xdr:row>76</xdr:row>
      <xdr:rowOff>45045</xdr:rowOff>
    </xdr:to>
    <xdr:sp macro="" textlink="">
      <xdr:nvSpPr>
        <xdr:cNvPr id="424" name="円/楕円 423"/>
        <xdr:cNvSpPr/>
      </xdr:nvSpPr>
      <xdr:spPr>
        <a:xfrm>
          <a:off x="10426700" y="1297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137772</xdr:rowOff>
    </xdr:from>
    <xdr:ext cx="534377" cy="259045"/>
    <xdr:sp macro="" textlink="">
      <xdr:nvSpPr>
        <xdr:cNvPr id="425" name="商工費該当値テキスト"/>
        <xdr:cNvSpPr txBox="1"/>
      </xdr:nvSpPr>
      <xdr:spPr>
        <a:xfrm>
          <a:off x="10528300" y="1282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18,954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69012</xdr:rowOff>
    </xdr:from>
    <xdr:to>
      <xdr:col>14</xdr:col>
      <xdr:colOff>79375</xdr:colOff>
      <xdr:row>75</xdr:row>
      <xdr:rowOff>170613</xdr:rowOff>
    </xdr:to>
    <xdr:sp macro="" textlink="">
      <xdr:nvSpPr>
        <xdr:cNvPr id="426" name="円/楕円 425"/>
        <xdr:cNvSpPr/>
      </xdr:nvSpPr>
      <xdr:spPr>
        <a:xfrm>
          <a:off x="9588500" y="129277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15689</xdr:rowOff>
    </xdr:from>
    <xdr:ext cx="534377" cy="259045"/>
    <xdr:sp macro="" textlink="">
      <xdr:nvSpPr>
        <xdr:cNvPr id="427" name="テキスト ボックス 426"/>
        <xdr:cNvSpPr txBox="1"/>
      </xdr:nvSpPr>
      <xdr:spPr>
        <a:xfrm>
          <a:off x="9372111" y="127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56635</xdr:rowOff>
    </xdr:from>
    <xdr:to>
      <xdr:col>12</xdr:col>
      <xdr:colOff>561975</xdr:colOff>
      <xdr:row>75</xdr:row>
      <xdr:rowOff>158235</xdr:rowOff>
    </xdr:to>
    <xdr:sp macro="" textlink="">
      <xdr:nvSpPr>
        <xdr:cNvPr id="428" name="円/楕円 427"/>
        <xdr:cNvSpPr/>
      </xdr:nvSpPr>
      <xdr:spPr>
        <a:xfrm>
          <a:off x="8699500" y="129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3312</xdr:rowOff>
    </xdr:from>
    <xdr:ext cx="534377" cy="259045"/>
    <xdr:sp macro="" textlink="">
      <xdr:nvSpPr>
        <xdr:cNvPr id="429" name="テキスト ボックス 428"/>
        <xdr:cNvSpPr txBox="1"/>
      </xdr:nvSpPr>
      <xdr:spPr>
        <a:xfrm>
          <a:off x="8483111" y="1269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20,738</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104608</xdr:rowOff>
    </xdr:from>
    <xdr:to>
      <xdr:col>11</xdr:col>
      <xdr:colOff>358775</xdr:colOff>
      <xdr:row>76</xdr:row>
      <xdr:rowOff>34758</xdr:rowOff>
    </xdr:to>
    <xdr:sp macro="" textlink="">
      <xdr:nvSpPr>
        <xdr:cNvPr id="430" name="円/楕円 429"/>
        <xdr:cNvSpPr/>
      </xdr:nvSpPr>
      <xdr:spPr>
        <a:xfrm>
          <a:off x="7810500" y="1296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51285</xdr:rowOff>
    </xdr:from>
    <xdr:ext cx="534377" cy="259045"/>
    <xdr:sp macro="" textlink="">
      <xdr:nvSpPr>
        <xdr:cNvPr id="431" name="テキスト ボックス 430"/>
        <xdr:cNvSpPr txBox="1"/>
      </xdr:nvSpPr>
      <xdr:spPr>
        <a:xfrm>
          <a:off x="7594111" y="1273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16042</xdr:rowOff>
    </xdr:from>
    <xdr:to>
      <xdr:col>10</xdr:col>
      <xdr:colOff>155575</xdr:colOff>
      <xdr:row>76</xdr:row>
      <xdr:rowOff>117642</xdr:rowOff>
    </xdr:to>
    <xdr:sp macro="" textlink="">
      <xdr:nvSpPr>
        <xdr:cNvPr id="432" name="円/楕円 431"/>
        <xdr:cNvSpPr/>
      </xdr:nvSpPr>
      <xdr:spPr>
        <a:xfrm>
          <a:off x="6921500" y="1304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134169</xdr:rowOff>
    </xdr:from>
    <xdr:ext cx="534377" cy="259045"/>
    <xdr:sp macro="" textlink="">
      <xdr:nvSpPr>
        <xdr:cNvPr id="433" name="テキスト ボックス 432"/>
        <xdr:cNvSpPr txBox="1"/>
      </xdr:nvSpPr>
      <xdr:spPr>
        <a:xfrm>
          <a:off x="6705111" y="1282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41999</xdr:rowOff>
    </xdr:from>
    <xdr:to>
      <xdr:col>15</xdr:col>
      <xdr:colOff>180975</xdr:colOff>
      <xdr:row>96</xdr:row>
      <xdr:rowOff>9689</xdr:rowOff>
    </xdr:to>
    <xdr:cxnSp macro="">
      <xdr:nvCxnSpPr>
        <xdr:cNvPr id="462" name="直線コネクタ 461"/>
        <xdr:cNvCxnSpPr/>
      </xdr:nvCxnSpPr>
      <xdr:spPr>
        <a:xfrm flipV="1">
          <a:off x="9639300" y="16329749"/>
          <a:ext cx="838200" cy="1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40860</xdr:rowOff>
    </xdr:from>
    <xdr:ext cx="534377" cy="259045"/>
    <xdr:sp macro="" textlink="">
      <xdr:nvSpPr>
        <xdr:cNvPr id="463" name="土木費平均値テキスト"/>
        <xdr:cNvSpPr txBox="1"/>
      </xdr:nvSpPr>
      <xdr:spPr>
        <a:xfrm>
          <a:off x="10528300" y="1632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139675</xdr:rowOff>
    </xdr:from>
    <xdr:to>
      <xdr:col>14</xdr:col>
      <xdr:colOff>28575</xdr:colOff>
      <xdr:row>96</xdr:row>
      <xdr:rowOff>9689</xdr:rowOff>
    </xdr:to>
    <xdr:cxnSp macro="">
      <xdr:nvCxnSpPr>
        <xdr:cNvPr id="465" name="直線コネクタ 464"/>
        <xdr:cNvCxnSpPr/>
      </xdr:nvCxnSpPr>
      <xdr:spPr>
        <a:xfrm>
          <a:off x="8750300" y="16255975"/>
          <a:ext cx="889000" cy="21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156121</xdr:rowOff>
    </xdr:from>
    <xdr:to>
      <xdr:col>14</xdr:col>
      <xdr:colOff>79375</xdr:colOff>
      <xdr:row>96</xdr:row>
      <xdr:rowOff>86271</xdr:rowOff>
    </xdr:to>
    <xdr:sp macro="" textlink="">
      <xdr:nvSpPr>
        <xdr:cNvPr id="466" name="フローチャート : 判断 465"/>
        <xdr:cNvSpPr/>
      </xdr:nvSpPr>
      <xdr:spPr>
        <a:xfrm>
          <a:off x="9588500" y="1644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77398</xdr:rowOff>
    </xdr:from>
    <xdr:ext cx="534377" cy="259045"/>
    <xdr:sp macro="" textlink="">
      <xdr:nvSpPr>
        <xdr:cNvPr id="467" name="テキスト ボックス 466"/>
        <xdr:cNvSpPr txBox="1"/>
      </xdr:nvSpPr>
      <xdr:spPr>
        <a:xfrm>
          <a:off x="9372111" y="1653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139675</xdr:rowOff>
    </xdr:from>
    <xdr:to>
      <xdr:col>12</xdr:col>
      <xdr:colOff>511175</xdr:colOff>
      <xdr:row>95</xdr:row>
      <xdr:rowOff>151740</xdr:rowOff>
    </xdr:to>
    <xdr:cxnSp macro="">
      <xdr:nvCxnSpPr>
        <xdr:cNvPr id="468" name="直線コネクタ 467"/>
        <xdr:cNvCxnSpPr/>
      </xdr:nvCxnSpPr>
      <xdr:spPr>
        <a:xfrm flipV="1">
          <a:off x="7861300" y="16255975"/>
          <a:ext cx="889000" cy="1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0" name="テキスト ボックス 469"/>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151740</xdr:rowOff>
    </xdr:from>
    <xdr:to>
      <xdr:col>11</xdr:col>
      <xdr:colOff>307975</xdr:colOff>
      <xdr:row>96</xdr:row>
      <xdr:rowOff>15063</xdr:rowOff>
    </xdr:to>
    <xdr:cxnSp macro="">
      <xdr:nvCxnSpPr>
        <xdr:cNvPr id="471" name="直線コネクタ 470"/>
        <xdr:cNvCxnSpPr/>
      </xdr:nvCxnSpPr>
      <xdr:spPr>
        <a:xfrm flipV="1">
          <a:off x="6972300" y="16439490"/>
          <a:ext cx="889000" cy="3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5" name="テキスト ボックス 474"/>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162649</xdr:rowOff>
    </xdr:from>
    <xdr:to>
      <xdr:col>15</xdr:col>
      <xdr:colOff>231775</xdr:colOff>
      <xdr:row>95</xdr:row>
      <xdr:rowOff>92799</xdr:rowOff>
    </xdr:to>
    <xdr:sp macro="" textlink="">
      <xdr:nvSpPr>
        <xdr:cNvPr id="481" name="円/楕円 480"/>
        <xdr:cNvSpPr/>
      </xdr:nvSpPr>
      <xdr:spPr>
        <a:xfrm>
          <a:off x="10426700" y="1627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14076</xdr:rowOff>
    </xdr:from>
    <xdr:ext cx="534377" cy="259045"/>
    <xdr:sp macro="" textlink="">
      <xdr:nvSpPr>
        <xdr:cNvPr id="482" name="土木費該当値テキスト"/>
        <xdr:cNvSpPr txBox="1"/>
      </xdr:nvSpPr>
      <xdr:spPr>
        <a:xfrm>
          <a:off x="10528300" y="1613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54,193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130339</xdr:rowOff>
    </xdr:from>
    <xdr:to>
      <xdr:col>14</xdr:col>
      <xdr:colOff>79375</xdr:colOff>
      <xdr:row>96</xdr:row>
      <xdr:rowOff>60489</xdr:rowOff>
    </xdr:to>
    <xdr:sp macro="" textlink="">
      <xdr:nvSpPr>
        <xdr:cNvPr id="483" name="円/楕円 482"/>
        <xdr:cNvSpPr/>
      </xdr:nvSpPr>
      <xdr:spPr>
        <a:xfrm>
          <a:off x="9588500" y="1641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77016</xdr:rowOff>
    </xdr:from>
    <xdr:ext cx="534377" cy="259045"/>
    <xdr:sp macro="" textlink="">
      <xdr:nvSpPr>
        <xdr:cNvPr id="484" name="テキスト ボックス 483"/>
        <xdr:cNvSpPr txBox="1"/>
      </xdr:nvSpPr>
      <xdr:spPr>
        <a:xfrm>
          <a:off x="9372111" y="1619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43,237</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88875</xdr:rowOff>
    </xdr:from>
    <xdr:to>
      <xdr:col>12</xdr:col>
      <xdr:colOff>561975</xdr:colOff>
      <xdr:row>95</xdr:row>
      <xdr:rowOff>19025</xdr:rowOff>
    </xdr:to>
    <xdr:sp macro="" textlink="">
      <xdr:nvSpPr>
        <xdr:cNvPr id="485" name="円/楕円 484"/>
        <xdr:cNvSpPr/>
      </xdr:nvSpPr>
      <xdr:spPr>
        <a:xfrm>
          <a:off x="8699500" y="162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35552</xdr:rowOff>
    </xdr:from>
    <xdr:ext cx="534377" cy="259045"/>
    <xdr:sp macro="" textlink="">
      <xdr:nvSpPr>
        <xdr:cNvPr id="486" name="テキスト ボックス 485"/>
        <xdr:cNvSpPr txBox="1"/>
      </xdr:nvSpPr>
      <xdr:spPr>
        <a:xfrm>
          <a:off x="8483111" y="1598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100940</xdr:rowOff>
    </xdr:from>
    <xdr:to>
      <xdr:col>11</xdr:col>
      <xdr:colOff>358775</xdr:colOff>
      <xdr:row>96</xdr:row>
      <xdr:rowOff>31090</xdr:rowOff>
    </xdr:to>
    <xdr:sp macro="" textlink="">
      <xdr:nvSpPr>
        <xdr:cNvPr id="487" name="円/楕円 486"/>
        <xdr:cNvSpPr/>
      </xdr:nvSpPr>
      <xdr:spPr>
        <a:xfrm>
          <a:off x="7810500" y="1638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22217</xdr:rowOff>
    </xdr:from>
    <xdr:ext cx="534377" cy="259045"/>
    <xdr:sp macro="" textlink="">
      <xdr:nvSpPr>
        <xdr:cNvPr id="488" name="テキスト ボックス 487"/>
        <xdr:cNvSpPr txBox="1"/>
      </xdr:nvSpPr>
      <xdr:spPr>
        <a:xfrm>
          <a:off x="7594111" y="164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135713</xdr:rowOff>
    </xdr:from>
    <xdr:to>
      <xdr:col>10</xdr:col>
      <xdr:colOff>155575</xdr:colOff>
      <xdr:row>96</xdr:row>
      <xdr:rowOff>65863</xdr:rowOff>
    </xdr:to>
    <xdr:sp macro="" textlink="">
      <xdr:nvSpPr>
        <xdr:cNvPr id="489" name="円/楕円 488"/>
        <xdr:cNvSpPr/>
      </xdr:nvSpPr>
      <xdr:spPr>
        <a:xfrm>
          <a:off x="6921500" y="164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82390</xdr:rowOff>
    </xdr:from>
    <xdr:ext cx="534377" cy="259045"/>
    <xdr:sp macro="" textlink="">
      <xdr:nvSpPr>
        <xdr:cNvPr id="490" name="テキスト ボックス 489"/>
        <xdr:cNvSpPr txBox="1"/>
      </xdr:nvSpPr>
      <xdr:spPr>
        <a:xfrm>
          <a:off x="6705111" y="161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102164</xdr:rowOff>
    </xdr:from>
    <xdr:to>
      <xdr:col>23</xdr:col>
      <xdr:colOff>517525</xdr:colOff>
      <xdr:row>34</xdr:row>
      <xdr:rowOff>161234</xdr:rowOff>
    </xdr:to>
    <xdr:cxnSp macro="">
      <xdr:nvCxnSpPr>
        <xdr:cNvPr id="518" name="直線コネクタ 517"/>
        <xdr:cNvCxnSpPr/>
      </xdr:nvCxnSpPr>
      <xdr:spPr>
        <a:xfrm>
          <a:off x="15481300" y="5931464"/>
          <a:ext cx="838200" cy="5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26133</xdr:rowOff>
    </xdr:from>
    <xdr:ext cx="534377" cy="259045"/>
    <xdr:sp macro="" textlink="">
      <xdr:nvSpPr>
        <xdr:cNvPr id="519" name="消防費平均値テキスト"/>
        <xdr:cNvSpPr txBox="1"/>
      </xdr:nvSpPr>
      <xdr:spPr>
        <a:xfrm>
          <a:off x="16370300" y="619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134122</xdr:rowOff>
    </xdr:from>
    <xdr:to>
      <xdr:col>22</xdr:col>
      <xdr:colOff>365125</xdr:colOff>
      <xdr:row>34</xdr:row>
      <xdr:rowOff>102164</xdr:rowOff>
    </xdr:to>
    <xdr:cxnSp macro="">
      <xdr:nvCxnSpPr>
        <xdr:cNvPr id="521" name="直線コネクタ 520"/>
        <xdr:cNvCxnSpPr/>
      </xdr:nvCxnSpPr>
      <xdr:spPr>
        <a:xfrm>
          <a:off x="14592300" y="5791972"/>
          <a:ext cx="889000" cy="13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22" name="フローチャート : 判断 521"/>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23" name="テキスト ボックス 522"/>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134122</xdr:rowOff>
    </xdr:from>
    <xdr:to>
      <xdr:col>21</xdr:col>
      <xdr:colOff>161925</xdr:colOff>
      <xdr:row>35</xdr:row>
      <xdr:rowOff>20874</xdr:rowOff>
    </xdr:to>
    <xdr:cxnSp macro="">
      <xdr:nvCxnSpPr>
        <xdr:cNvPr id="524" name="直線コネクタ 523"/>
        <xdr:cNvCxnSpPr/>
      </xdr:nvCxnSpPr>
      <xdr:spPr>
        <a:xfrm flipV="1">
          <a:off x="13703300" y="5791972"/>
          <a:ext cx="889000" cy="2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6" name="テキスト ボックス 525"/>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162194</xdr:rowOff>
    </xdr:from>
    <xdr:to>
      <xdr:col>19</xdr:col>
      <xdr:colOff>644525</xdr:colOff>
      <xdr:row>35</xdr:row>
      <xdr:rowOff>20874</xdr:rowOff>
    </xdr:to>
    <xdr:cxnSp macro="">
      <xdr:nvCxnSpPr>
        <xdr:cNvPr id="527" name="直線コネクタ 526"/>
        <xdr:cNvCxnSpPr/>
      </xdr:nvCxnSpPr>
      <xdr:spPr>
        <a:xfrm>
          <a:off x="12814300" y="5991494"/>
          <a:ext cx="8890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9" name="テキスト ボックス 528"/>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110434</xdr:rowOff>
    </xdr:from>
    <xdr:to>
      <xdr:col>23</xdr:col>
      <xdr:colOff>568325</xdr:colOff>
      <xdr:row>35</xdr:row>
      <xdr:rowOff>40584</xdr:rowOff>
    </xdr:to>
    <xdr:sp macro="" textlink="">
      <xdr:nvSpPr>
        <xdr:cNvPr id="537" name="円/楕円 536"/>
        <xdr:cNvSpPr/>
      </xdr:nvSpPr>
      <xdr:spPr>
        <a:xfrm>
          <a:off x="16268700" y="593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133311</xdr:rowOff>
    </xdr:from>
    <xdr:ext cx="534377" cy="259045"/>
    <xdr:sp macro="" textlink="">
      <xdr:nvSpPr>
        <xdr:cNvPr id="538" name="消防費該当値テキスト"/>
        <xdr:cNvSpPr txBox="1"/>
      </xdr:nvSpPr>
      <xdr:spPr>
        <a:xfrm>
          <a:off x="16370300" y="579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24,529</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51364</xdr:rowOff>
    </xdr:from>
    <xdr:to>
      <xdr:col>22</xdr:col>
      <xdr:colOff>415925</xdr:colOff>
      <xdr:row>34</xdr:row>
      <xdr:rowOff>152964</xdr:rowOff>
    </xdr:to>
    <xdr:sp macro="" textlink="">
      <xdr:nvSpPr>
        <xdr:cNvPr id="539" name="円/楕円 538"/>
        <xdr:cNvSpPr/>
      </xdr:nvSpPr>
      <xdr:spPr>
        <a:xfrm>
          <a:off x="15430500" y="58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169491</xdr:rowOff>
    </xdr:from>
    <xdr:ext cx="534377" cy="259045"/>
    <xdr:sp macro="" textlink="">
      <xdr:nvSpPr>
        <xdr:cNvPr id="540" name="テキスト ボックス 539"/>
        <xdr:cNvSpPr txBox="1"/>
      </xdr:nvSpPr>
      <xdr:spPr>
        <a:xfrm>
          <a:off x="15214111" y="565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25,821</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83322</xdr:rowOff>
    </xdr:from>
    <xdr:to>
      <xdr:col>21</xdr:col>
      <xdr:colOff>212725</xdr:colOff>
      <xdr:row>34</xdr:row>
      <xdr:rowOff>13472</xdr:rowOff>
    </xdr:to>
    <xdr:sp macro="" textlink="">
      <xdr:nvSpPr>
        <xdr:cNvPr id="541" name="円/楕円 540"/>
        <xdr:cNvSpPr/>
      </xdr:nvSpPr>
      <xdr:spPr>
        <a:xfrm>
          <a:off x="14541500" y="574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29999</xdr:rowOff>
    </xdr:from>
    <xdr:ext cx="534377" cy="259045"/>
    <xdr:sp macro="" textlink="">
      <xdr:nvSpPr>
        <xdr:cNvPr id="542" name="テキスト ボックス 541"/>
        <xdr:cNvSpPr txBox="1"/>
      </xdr:nvSpPr>
      <xdr:spPr>
        <a:xfrm>
          <a:off x="14325111" y="551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28,872</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141524</xdr:rowOff>
    </xdr:from>
    <xdr:to>
      <xdr:col>20</xdr:col>
      <xdr:colOff>9525</xdr:colOff>
      <xdr:row>35</xdr:row>
      <xdr:rowOff>71674</xdr:rowOff>
    </xdr:to>
    <xdr:sp macro="" textlink="">
      <xdr:nvSpPr>
        <xdr:cNvPr id="543" name="円/楕円 542"/>
        <xdr:cNvSpPr/>
      </xdr:nvSpPr>
      <xdr:spPr>
        <a:xfrm>
          <a:off x="13652500" y="597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88201</xdr:rowOff>
    </xdr:from>
    <xdr:ext cx="534377" cy="259045"/>
    <xdr:sp macro="" textlink="">
      <xdr:nvSpPr>
        <xdr:cNvPr id="544" name="テキスト ボックス 543"/>
        <xdr:cNvSpPr txBox="1"/>
      </xdr:nvSpPr>
      <xdr:spPr>
        <a:xfrm>
          <a:off x="13436111" y="57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23,849</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111394</xdr:rowOff>
    </xdr:from>
    <xdr:to>
      <xdr:col>18</xdr:col>
      <xdr:colOff>492125</xdr:colOff>
      <xdr:row>35</xdr:row>
      <xdr:rowOff>41544</xdr:rowOff>
    </xdr:to>
    <xdr:sp macro="" textlink="">
      <xdr:nvSpPr>
        <xdr:cNvPr id="545" name="円/楕円 544"/>
        <xdr:cNvSpPr/>
      </xdr:nvSpPr>
      <xdr:spPr>
        <a:xfrm>
          <a:off x="12763500" y="594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58071</xdr:rowOff>
    </xdr:from>
    <xdr:ext cx="534377" cy="259045"/>
    <xdr:sp macro="" textlink="">
      <xdr:nvSpPr>
        <xdr:cNvPr id="546" name="テキスト ボックス 545"/>
        <xdr:cNvSpPr txBox="1"/>
      </xdr:nvSpPr>
      <xdr:spPr>
        <a:xfrm>
          <a:off x="12547111" y="571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117335</xdr:rowOff>
    </xdr:from>
    <xdr:to>
      <xdr:col>23</xdr:col>
      <xdr:colOff>517525</xdr:colOff>
      <xdr:row>56</xdr:row>
      <xdr:rowOff>144805</xdr:rowOff>
    </xdr:to>
    <xdr:cxnSp macro="">
      <xdr:nvCxnSpPr>
        <xdr:cNvPr id="576" name="直線コネクタ 575"/>
        <xdr:cNvCxnSpPr/>
      </xdr:nvCxnSpPr>
      <xdr:spPr>
        <a:xfrm>
          <a:off x="15481300" y="9547085"/>
          <a:ext cx="838200" cy="19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117335</xdr:rowOff>
    </xdr:from>
    <xdr:to>
      <xdr:col>22</xdr:col>
      <xdr:colOff>365125</xdr:colOff>
      <xdr:row>57</xdr:row>
      <xdr:rowOff>72054</xdr:rowOff>
    </xdr:to>
    <xdr:cxnSp macro="">
      <xdr:nvCxnSpPr>
        <xdr:cNvPr id="579" name="直線コネクタ 578"/>
        <xdr:cNvCxnSpPr/>
      </xdr:nvCxnSpPr>
      <xdr:spPr>
        <a:xfrm flipV="1">
          <a:off x="14592300" y="9547085"/>
          <a:ext cx="889000" cy="29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90748</xdr:rowOff>
    </xdr:from>
    <xdr:to>
      <xdr:col>22</xdr:col>
      <xdr:colOff>415925</xdr:colOff>
      <xdr:row>57</xdr:row>
      <xdr:rowOff>20898</xdr:rowOff>
    </xdr:to>
    <xdr:sp macro="" textlink="">
      <xdr:nvSpPr>
        <xdr:cNvPr id="580" name="フローチャート : 判断 579"/>
        <xdr:cNvSpPr/>
      </xdr:nvSpPr>
      <xdr:spPr>
        <a:xfrm>
          <a:off x="15430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12025</xdr:rowOff>
    </xdr:from>
    <xdr:ext cx="534377" cy="259045"/>
    <xdr:sp macro="" textlink="">
      <xdr:nvSpPr>
        <xdr:cNvPr id="581" name="テキスト ボックス 580"/>
        <xdr:cNvSpPr txBox="1"/>
      </xdr:nvSpPr>
      <xdr:spPr>
        <a:xfrm>
          <a:off x="15214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72054</xdr:rowOff>
    </xdr:from>
    <xdr:to>
      <xdr:col>21</xdr:col>
      <xdr:colOff>161925</xdr:colOff>
      <xdr:row>57</xdr:row>
      <xdr:rowOff>98190</xdr:rowOff>
    </xdr:to>
    <xdr:cxnSp macro="">
      <xdr:nvCxnSpPr>
        <xdr:cNvPr id="582" name="直線コネクタ 581"/>
        <xdr:cNvCxnSpPr/>
      </xdr:nvCxnSpPr>
      <xdr:spPr>
        <a:xfrm flipV="1">
          <a:off x="13703300" y="9844704"/>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4" name="テキスト ボックス 583"/>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119050</xdr:rowOff>
    </xdr:from>
    <xdr:to>
      <xdr:col>19</xdr:col>
      <xdr:colOff>644525</xdr:colOff>
      <xdr:row>57</xdr:row>
      <xdr:rowOff>98190</xdr:rowOff>
    </xdr:to>
    <xdr:cxnSp macro="">
      <xdr:nvCxnSpPr>
        <xdr:cNvPr id="585" name="直線コネクタ 584"/>
        <xdr:cNvCxnSpPr/>
      </xdr:nvCxnSpPr>
      <xdr:spPr>
        <a:xfrm>
          <a:off x="12814300" y="9720250"/>
          <a:ext cx="889000" cy="15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7" name="テキスト ボックス 586"/>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89" name="テキスト ボックス 588"/>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94005</xdr:rowOff>
    </xdr:from>
    <xdr:to>
      <xdr:col>23</xdr:col>
      <xdr:colOff>568325</xdr:colOff>
      <xdr:row>57</xdr:row>
      <xdr:rowOff>24155</xdr:rowOff>
    </xdr:to>
    <xdr:sp macro="" textlink="">
      <xdr:nvSpPr>
        <xdr:cNvPr id="595" name="円/楕円 594"/>
        <xdr:cNvSpPr/>
      </xdr:nvSpPr>
      <xdr:spPr>
        <a:xfrm>
          <a:off x="16268700" y="96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72432</xdr:rowOff>
    </xdr:from>
    <xdr:ext cx="534377" cy="259045"/>
    <xdr:sp macro="" textlink="">
      <xdr:nvSpPr>
        <xdr:cNvPr id="596" name="教育費該当値テキスト"/>
        <xdr:cNvSpPr txBox="1"/>
      </xdr:nvSpPr>
      <xdr:spPr>
        <a:xfrm>
          <a:off x="16370300" y="967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41,732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66535</xdr:rowOff>
    </xdr:from>
    <xdr:to>
      <xdr:col>22</xdr:col>
      <xdr:colOff>415925</xdr:colOff>
      <xdr:row>55</xdr:row>
      <xdr:rowOff>168135</xdr:rowOff>
    </xdr:to>
    <xdr:sp macro="" textlink="">
      <xdr:nvSpPr>
        <xdr:cNvPr id="597" name="円/楕円 596"/>
        <xdr:cNvSpPr/>
      </xdr:nvSpPr>
      <xdr:spPr>
        <a:xfrm>
          <a:off x="15430500" y="949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13212</xdr:rowOff>
    </xdr:from>
    <xdr:ext cx="534377" cy="259045"/>
    <xdr:sp macro="" textlink="">
      <xdr:nvSpPr>
        <xdr:cNvPr id="598" name="テキスト ボックス 597"/>
        <xdr:cNvSpPr txBox="1"/>
      </xdr:nvSpPr>
      <xdr:spPr>
        <a:xfrm>
          <a:off x="15214111" y="927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21254</xdr:rowOff>
    </xdr:from>
    <xdr:to>
      <xdr:col>21</xdr:col>
      <xdr:colOff>212725</xdr:colOff>
      <xdr:row>57</xdr:row>
      <xdr:rowOff>122854</xdr:rowOff>
    </xdr:to>
    <xdr:sp macro="" textlink="">
      <xdr:nvSpPr>
        <xdr:cNvPr id="599" name="円/楕円 598"/>
        <xdr:cNvSpPr/>
      </xdr:nvSpPr>
      <xdr:spPr>
        <a:xfrm>
          <a:off x="14541500" y="97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113981</xdr:rowOff>
    </xdr:from>
    <xdr:ext cx="534377" cy="259045"/>
    <xdr:sp macro="" textlink="">
      <xdr:nvSpPr>
        <xdr:cNvPr id="600" name="テキスト ボックス 599"/>
        <xdr:cNvSpPr txBox="1"/>
      </xdr:nvSpPr>
      <xdr:spPr>
        <a:xfrm>
          <a:off x="14325111" y="98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47390</xdr:rowOff>
    </xdr:from>
    <xdr:to>
      <xdr:col>20</xdr:col>
      <xdr:colOff>9525</xdr:colOff>
      <xdr:row>57</xdr:row>
      <xdr:rowOff>148990</xdr:rowOff>
    </xdr:to>
    <xdr:sp macro="" textlink="">
      <xdr:nvSpPr>
        <xdr:cNvPr id="601" name="円/楕円 600"/>
        <xdr:cNvSpPr/>
      </xdr:nvSpPr>
      <xdr:spPr>
        <a:xfrm>
          <a:off x="13652500" y="98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140117</xdr:rowOff>
    </xdr:from>
    <xdr:ext cx="534377" cy="259045"/>
    <xdr:sp macro="" textlink="">
      <xdr:nvSpPr>
        <xdr:cNvPr id="602" name="テキスト ボックス 601"/>
        <xdr:cNvSpPr txBox="1"/>
      </xdr:nvSpPr>
      <xdr:spPr>
        <a:xfrm>
          <a:off x="13436111" y="99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68250</xdr:rowOff>
    </xdr:from>
    <xdr:to>
      <xdr:col>18</xdr:col>
      <xdr:colOff>492125</xdr:colOff>
      <xdr:row>56</xdr:row>
      <xdr:rowOff>169850</xdr:rowOff>
    </xdr:to>
    <xdr:sp macro="" textlink="">
      <xdr:nvSpPr>
        <xdr:cNvPr id="603" name="円/楕円 602"/>
        <xdr:cNvSpPr/>
      </xdr:nvSpPr>
      <xdr:spPr>
        <a:xfrm>
          <a:off x="12763500" y="96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160977</xdr:rowOff>
    </xdr:from>
    <xdr:ext cx="534377" cy="259045"/>
    <xdr:sp macro="" textlink="">
      <xdr:nvSpPr>
        <xdr:cNvPr id="604" name="テキスト ボックス 603"/>
        <xdr:cNvSpPr txBox="1"/>
      </xdr:nvSpPr>
      <xdr:spPr>
        <a:xfrm>
          <a:off x="12547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132567</xdr:rowOff>
    </xdr:from>
    <xdr:to>
      <xdr:col>23</xdr:col>
      <xdr:colOff>517525</xdr:colOff>
      <xdr:row>78</xdr:row>
      <xdr:rowOff>137322</xdr:rowOff>
    </xdr:to>
    <xdr:cxnSp macro="">
      <xdr:nvCxnSpPr>
        <xdr:cNvPr id="631" name="直線コネクタ 630"/>
        <xdr:cNvCxnSpPr/>
      </xdr:nvCxnSpPr>
      <xdr:spPr>
        <a:xfrm>
          <a:off x="15481300" y="13505667"/>
          <a:ext cx="8382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113776</xdr:rowOff>
    </xdr:from>
    <xdr:to>
      <xdr:col>22</xdr:col>
      <xdr:colOff>365125</xdr:colOff>
      <xdr:row>78</xdr:row>
      <xdr:rowOff>132567</xdr:rowOff>
    </xdr:to>
    <xdr:cxnSp macro="">
      <xdr:nvCxnSpPr>
        <xdr:cNvPr id="634" name="直線コネクタ 633"/>
        <xdr:cNvCxnSpPr/>
      </xdr:nvCxnSpPr>
      <xdr:spPr>
        <a:xfrm>
          <a:off x="14592300" y="13486876"/>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78499</xdr:rowOff>
    </xdr:from>
    <xdr:to>
      <xdr:col>22</xdr:col>
      <xdr:colOff>415925</xdr:colOff>
      <xdr:row>79</xdr:row>
      <xdr:rowOff>8649</xdr:rowOff>
    </xdr:to>
    <xdr:sp macro="" textlink="">
      <xdr:nvSpPr>
        <xdr:cNvPr id="635" name="フローチャート : 判断 634"/>
        <xdr:cNvSpPr/>
      </xdr:nvSpPr>
      <xdr:spPr>
        <a:xfrm>
          <a:off x="15430500" y="134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25176</xdr:rowOff>
    </xdr:from>
    <xdr:ext cx="378565" cy="259045"/>
    <xdr:sp macro="" textlink="">
      <xdr:nvSpPr>
        <xdr:cNvPr id="636" name="テキスト ボックス 635"/>
        <xdr:cNvSpPr txBox="1"/>
      </xdr:nvSpPr>
      <xdr:spPr>
        <a:xfrm>
          <a:off x="15292017" y="1322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108930</xdr:rowOff>
    </xdr:from>
    <xdr:to>
      <xdr:col>21</xdr:col>
      <xdr:colOff>161925</xdr:colOff>
      <xdr:row>78</xdr:row>
      <xdr:rowOff>113776</xdr:rowOff>
    </xdr:to>
    <xdr:cxnSp macro="">
      <xdr:nvCxnSpPr>
        <xdr:cNvPr id="637" name="直線コネクタ 636"/>
        <xdr:cNvCxnSpPr/>
      </xdr:nvCxnSpPr>
      <xdr:spPr>
        <a:xfrm>
          <a:off x="13703300" y="13482030"/>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93614</xdr:rowOff>
    </xdr:from>
    <xdr:to>
      <xdr:col>19</xdr:col>
      <xdr:colOff>644525</xdr:colOff>
      <xdr:row>78</xdr:row>
      <xdr:rowOff>108930</xdr:rowOff>
    </xdr:to>
    <xdr:cxnSp macro="">
      <xdr:nvCxnSpPr>
        <xdr:cNvPr id="640" name="直線コネクタ 639"/>
        <xdr:cNvCxnSpPr/>
      </xdr:nvCxnSpPr>
      <xdr:spPr>
        <a:xfrm>
          <a:off x="12814300" y="13466714"/>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86522</xdr:rowOff>
    </xdr:from>
    <xdr:to>
      <xdr:col>23</xdr:col>
      <xdr:colOff>568325</xdr:colOff>
      <xdr:row>79</xdr:row>
      <xdr:rowOff>16672</xdr:rowOff>
    </xdr:to>
    <xdr:sp macro="" textlink="">
      <xdr:nvSpPr>
        <xdr:cNvPr id="650" name="円/楕円 649"/>
        <xdr:cNvSpPr/>
      </xdr:nvSpPr>
      <xdr:spPr>
        <a:xfrm>
          <a:off x="16268700" y="134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378565" cy="259045"/>
    <xdr:sp macro="" textlink="">
      <xdr:nvSpPr>
        <xdr:cNvPr id="651" name="災害復旧費該当値テキスト"/>
        <xdr:cNvSpPr txBox="1"/>
      </xdr:nvSpPr>
      <xdr:spPr>
        <a:xfrm>
          <a:off x="16370300" y="13382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81767</xdr:rowOff>
    </xdr:from>
    <xdr:to>
      <xdr:col>22</xdr:col>
      <xdr:colOff>415925</xdr:colOff>
      <xdr:row>79</xdr:row>
      <xdr:rowOff>11917</xdr:rowOff>
    </xdr:to>
    <xdr:sp macro="" textlink="">
      <xdr:nvSpPr>
        <xdr:cNvPr id="652" name="円/楕円 651"/>
        <xdr:cNvSpPr/>
      </xdr:nvSpPr>
      <xdr:spPr>
        <a:xfrm>
          <a:off x="15430500" y="1345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3044</xdr:rowOff>
    </xdr:from>
    <xdr:ext cx="378565" cy="259045"/>
    <xdr:sp macro="" textlink="">
      <xdr:nvSpPr>
        <xdr:cNvPr id="653" name="テキスト ボックス 652"/>
        <xdr:cNvSpPr txBox="1"/>
      </xdr:nvSpPr>
      <xdr:spPr>
        <a:xfrm>
          <a:off x="15292017" y="1354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62976</xdr:rowOff>
    </xdr:from>
    <xdr:to>
      <xdr:col>21</xdr:col>
      <xdr:colOff>212725</xdr:colOff>
      <xdr:row>78</xdr:row>
      <xdr:rowOff>164576</xdr:rowOff>
    </xdr:to>
    <xdr:sp macro="" textlink="">
      <xdr:nvSpPr>
        <xdr:cNvPr id="654" name="円/楕円 653"/>
        <xdr:cNvSpPr/>
      </xdr:nvSpPr>
      <xdr:spPr>
        <a:xfrm>
          <a:off x="14541500" y="1343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155703</xdr:rowOff>
    </xdr:from>
    <xdr:ext cx="469744" cy="259045"/>
    <xdr:sp macro="" textlink="">
      <xdr:nvSpPr>
        <xdr:cNvPr id="655" name="テキスト ボックス 654"/>
        <xdr:cNvSpPr txBox="1"/>
      </xdr:nvSpPr>
      <xdr:spPr>
        <a:xfrm>
          <a:off x="14357427" y="1352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58130</xdr:rowOff>
    </xdr:from>
    <xdr:to>
      <xdr:col>20</xdr:col>
      <xdr:colOff>9525</xdr:colOff>
      <xdr:row>78</xdr:row>
      <xdr:rowOff>159730</xdr:rowOff>
    </xdr:to>
    <xdr:sp macro="" textlink="">
      <xdr:nvSpPr>
        <xdr:cNvPr id="656" name="円/楕円 655"/>
        <xdr:cNvSpPr/>
      </xdr:nvSpPr>
      <xdr:spPr>
        <a:xfrm>
          <a:off x="13652500" y="134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150857</xdr:rowOff>
    </xdr:from>
    <xdr:ext cx="469744" cy="259045"/>
    <xdr:sp macro="" textlink="">
      <xdr:nvSpPr>
        <xdr:cNvPr id="657" name="テキスト ボックス 656"/>
        <xdr:cNvSpPr txBox="1"/>
      </xdr:nvSpPr>
      <xdr:spPr>
        <a:xfrm>
          <a:off x="13468427" y="1352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42814</xdr:rowOff>
    </xdr:from>
    <xdr:to>
      <xdr:col>18</xdr:col>
      <xdr:colOff>492125</xdr:colOff>
      <xdr:row>78</xdr:row>
      <xdr:rowOff>144414</xdr:rowOff>
    </xdr:to>
    <xdr:sp macro="" textlink="">
      <xdr:nvSpPr>
        <xdr:cNvPr id="658" name="円/楕円 657"/>
        <xdr:cNvSpPr/>
      </xdr:nvSpPr>
      <xdr:spPr>
        <a:xfrm>
          <a:off x="12763500" y="134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135541</xdr:rowOff>
    </xdr:from>
    <xdr:ext cx="469744" cy="259045"/>
    <xdr:sp macro="" textlink="">
      <xdr:nvSpPr>
        <xdr:cNvPr id="659" name="テキスト ボックス 658"/>
        <xdr:cNvSpPr txBox="1"/>
      </xdr:nvSpPr>
      <xdr:spPr>
        <a:xfrm>
          <a:off x="12579427" y="1350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87376</xdr:rowOff>
    </xdr:from>
    <xdr:to>
      <xdr:col>23</xdr:col>
      <xdr:colOff>517525</xdr:colOff>
      <xdr:row>95</xdr:row>
      <xdr:rowOff>104139</xdr:rowOff>
    </xdr:to>
    <xdr:cxnSp macro="">
      <xdr:nvCxnSpPr>
        <xdr:cNvPr id="688" name="直線コネクタ 687"/>
        <xdr:cNvCxnSpPr/>
      </xdr:nvCxnSpPr>
      <xdr:spPr>
        <a:xfrm flipV="1">
          <a:off x="15481300" y="16375126"/>
          <a:ext cx="8382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89"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104139</xdr:rowOff>
    </xdr:from>
    <xdr:to>
      <xdr:col>22</xdr:col>
      <xdr:colOff>365125</xdr:colOff>
      <xdr:row>95</xdr:row>
      <xdr:rowOff>116866</xdr:rowOff>
    </xdr:to>
    <xdr:cxnSp macro="">
      <xdr:nvCxnSpPr>
        <xdr:cNvPr id="691" name="直線コネクタ 690"/>
        <xdr:cNvCxnSpPr/>
      </xdr:nvCxnSpPr>
      <xdr:spPr>
        <a:xfrm flipV="1">
          <a:off x="14592300" y="16391889"/>
          <a:ext cx="889000" cy="1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63615</xdr:rowOff>
    </xdr:from>
    <xdr:to>
      <xdr:col>22</xdr:col>
      <xdr:colOff>415925</xdr:colOff>
      <xdr:row>96</xdr:row>
      <xdr:rowOff>165215</xdr:rowOff>
    </xdr:to>
    <xdr:sp macro="" textlink="">
      <xdr:nvSpPr>
        <xdr:cNvPr id="692" name="フローチャート : 判断 691"/>
        <xdr:cNvSpPr/>
      </xdr:nvSpPr>
      <xdr:spPr>
        <a:xfrm>
          <a:off x="15430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156342</xdr:rowOff>
    </xdr:from>
    <xdr:ext cx="534377" cy="259045"/>
    <xdr:sp macro="" textlink="">
      <xdr:nvSpPr>
        <xdr:cNvPr id="693" name="テキスト ボックス 692"/>
        <xdr:cNvSpPr txBox="1"/>
      </xdr:nvSpPr>
      <xdr:spPr>
        <a:xfrm>
          <a:off x="15214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116866</xdr:rowOff>
    </xdr:from>
    <xdr:to>
      <xdr:col>21</xdr:col>
      <xdr:colOff>161925</xdr:colOff>
      <xdr:row>95</xdr:row>
      <xdr:rowOff>119177</xdr:rowOff>
    </xdr:to>
    <xdr:cxnSp macro="">
      <xdr:nvCxnSpPr>
        <xdr:cNvPr id="694" name="直線コネクタ 693"/>
        <xdr:cNvCxnSpPr/>
      </xdr:nvCxnSpPr>
      <xdr:spPr>
        <a:xfrm flipV="1">
          <a:off x="13703300" y="16404616"/>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119177</xdr:rowOff>
    </xdr:from>
    <xdr:to>
      <xdr:col>19</xdr:col>
      <xdr:colOff>644525</xdr:colOff>
      <xdr:row>95</xdr:row>
      <xdr:rowOff>140436</xdr:rowOff>
    </xdr:to>
    <xdr:cxnSp macro="">
      <xdr:nvCxnSpPr>
        <xdr:cNvPr id="697" name="直線コネクタ 696"/>
        <xdr:cNvCxnSpPr/>
      </xdr:nvCxnSpPr>
      <xdr:spPr>
        <a:xfrm flipV="1">
          <a:off x="12814300" y="16406927"/>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36576</xdr:rowOff>
    </xdr:from>
    <xdr:to>
      <xdr:col>23</xdr:col>
      <xdr:colOff>568325</xdr:colOff>
      <xdr:row>95</xdr:row>
      <xdr:rowOff>138176</xdr:rowOff>
    </xdr:to>
    <xdr:sp macro="" textlink="">
      <xdr:nvSpPr>
        <xdr:cNvPr id="707" name="円/楕円 706"/>
        <xdr:cNvSpPr/>
      </xdr:nvSpPr>
      <xdr:spPr>
        <a:xfrm>
          <a:off x="16268700" y="163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15003</xdr:rowOff>
    </xdr:from>
    <xdr:ext cx="534377" cy="259045"/>
    <xdr:sp macro="" textlink="">
      <xdr:nvSpPr>
        <xdr:cNvPr id="708" name="公債費該当値テキスト"/>
        <xdr:cNvSpPr txBox="1"/>
      </xdr:nvSpPr>
      <xdr:spPr>
        <a:xfrm>
          <a:off x="16370300" y="1630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50,620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53339</xdr:rowOff>
    </xdr:from>
    <xdr:to>
      <xdr:col>22</xdr:col>
      <xdr:colOff>415925</xdr:colOff>
      <xdr:row>95</xdr:row>
      <xdr:rowOff>154939</xdr:rowOff>
    </xdr:to>
    <xdr:sp macro="" textlink="">
      <xdr:nvSpPr>
        <xdr:cNvPr id="709" name="円/楕円 708"/>
        <xdr:cNvSpPr/>
      </xdr:nvSpPr>
      <xdr:spPr>
        <a:xfrm>
          <a:off x="15430500" y="1634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xdr:rowOff>
    </xdr:from>
    <xdr:ext cx="534377" cy="259045"/>
    <xdr:sp macro="" textlink="">
      <xdr:nvSpPr>
        <xdr:cNvPr id="710" name="テキスト ボックス 709"/>
        <xdr:cNvSpPr txBox="1"/>
      </xdr:nvSpPr>
      <xdr:spPr>
        <a:xfrm>
          <a:off x="15214111" y="1611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66066</xdr:rowOff>
    </xdr:from>
    <xdr:to>
      <xdr:col>21</xdr:col>
      <xdr:colOff>212725</xdr:colOff>
      <xdr:row>95</xdr:row>
      <xdr:rowOff>167666</xdr:rowOff>
    </xdr:to>
    <xdr:sp macro="" textlink="">
      <xdr:nvSpPr>
        <xdr:cNvPr id="711" name="円/楕円 710"/>
        <xdr:cNvSpPr/>
      </xdr:nvSpPr>
      <xdr:spPr>
        <a:xfrm>
          <a:off x="14541500" y="163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12743</xdr:rowOff>
    </xdr:from>
    <xdr:ext cx="534377" cy="259045"/>
    <xdr:sp macro="" textlink="">
      <xdr:nvSpPr>
        <xdr:cNvPr id="712" name="テキスト ボックス 711"/>
        <xdr:cNvSpPr txBox="1"/>
      </xdr:nvSpPr>
      <xdr:spPr>
        <a:xfrm>
          <a:off x="14325111" y="161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68377</xdr:rowOff>
    </xdr:from>
    <xdr:to>
      <xdr:col>20</xdr:col>
      <xdr:colOff>9525</xdr:colOff>
      <xdr:row>95</xdr:row>
      <xdr:rowOff>169977</xdr:rowOff>
    </xdr:to>
    <xdr:sp macro="" textlink="">
      <xdr:nvSpPr>
        <xdr:cNvPr id="713" name="円/楕円 712"/>
        <xdr:cNvSpPr/>
      </xdr:nvSpPr>
      <xdr:spPr>
        <a:xfrm>
          <a:off x="13652500" y="163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15054</xdr:rowOff>
    </xdr:from>
    <xdr:ext cx="534377" cy="259045"/>
    <xdr:sp macro="" textlink="">
      <xdr:nvSpPr>
        <xdr:cNvPr id="714" name="テキスト ボックス 713"/>
        <xdr:cNvSpPr txBox="1"/>
      </xdr:nvSpPr>
      <xdr:spPr>
        <a:xfrm>
          <a:off x="13436111" y="1613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89636</xdr:rowOff>
    </xdr:from>
    <xdr:to>
      <xdr:col>18</xdr:col>
      <xdr:colOff>492125</xdr:colOff>
      <xdr:row>96</xdr:row>
      <xdr:rowOff>19786</xdr:rowOff>
    </xdr:to>
    <xdr:sp macro="" textlink="">
      <xdr:nvSpPr>
        <xdr:cNvPr id="715" name="円/楕円 714"/>
        <xdr:cNvSpPr/>
      </xdr:nvSpPr>
      <xdr:spPr>
        <a:xfrm>
          <a:off x="12763500" y="1637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36313</xdr:rowOff>
    </xdr:from>
    <xdr:ext cx="534377" cy="259045"/>
    <xdr:sp macro="" textlink="">
      <xdr:nvSpPr>
        <xdr:cNvPr id="716" name="テキスト ボックス 715"/>
        <xdr:cNvSpPr txBox="1"/>
      </xdr:nvSpPr>
      <xdr:spPr>
        <a:xfrm>
          <a:off x="12547111" y="1615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147383</xdr:rowOff>
    </xdr:from>
    <xdr:to>
      <xdr:col>31</xdr:col>
      <xdr:colOff>85725</xdr:colOff>
      <xdr:row>39</xdr:row>
      <xdr:rowOff>77533</xdr:rowOff>
    </xdr:to>
    <xdr:sp macro="" textlink="">
      <xdr:nvSpPr>
        <xdr:cNvPr id="749" name="フローチャート : 判断 748"/>
        <xdr:cNvSpPr/>
      </xdr:nvSpPr>
      <xdr:spPr>
        <a:xfrm>
          <a:off x="21272500" y="666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94061</xdr:rowOff>
    </xdr:from>
    <xdr:ext cx="313932" cy="259045"/>
    <xdr:sp macro="" textlink="">
      <xdr:nvSpPr>
        <xdr:cNvPr id="750" name="テキスト ボックス 749"/>
        <xdr:cNvSpPr txBox="1"/>
      </xdr:nvSpPr>
      <xdr:spPr>
        <a:xfrm>
          <a:off x="21166333" y="643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平成２７年度と比べて住民一人当たりのコストが総務費においては１９，２１０円増加しており、庁舎整備事業等によるものである。</a:t>
          </a:r>
        </a:p>
        <a:p>
          <a:r>
            <a:rPr kumimoji="1" lang="ja-JP" altLang="en-US" sz="1100">
              <a:solidFill>
                <a:schemeClr val="dk1"/>
              </a:solidFill>
              <a:effectLst/>
              <a:latin typeface="+mn-lt"/>
              <a:ea typeface="+mn-ea"/>
              <a:cs typeface="+mn-cs"/>
            </a:rPr>
            <a:t>民生費においては７，６２１円増加しており、臨時福祉給付金給付事業等によるものである。</a:t>
          </a:r>
        </a:p>
        <a:p>
          <a:r>
            <a:rPr kumimoji="1" lang="ja-JP" altLang="en-US" sz="1100">
              <a:solidFill>
                <a:schemeClr val="dk1"/>
              </a:solidFill>
              <a:effectLst/>
              <a:latin typeface="+mn-lt"/>
              <a:ea typeface="+mn-ea"/>
              <a:cs typeface="+mn-cs"/>
            </a:rPr>
            <a:t>土木費においては１０，９５６円増加しており、能代河畔公園整備事業、除排雪対策等によるものである。</a:t>
          </a:r>
        </a:p>
        <a:p>
          <a:r>
            <a:rPr kumimoji="1" lang="ja-JP" altLang="en-US" sz="1100">
              <a:solidFill>
                <a:schemeClr val="dk1"/>
              </a:solidFill>
              <a:effectLst/>
              <a:latin typeface="+mn-lt"/>
              <a:ea typeface="+mn-ea"/>
              <a:cs typeface="+mn-cs"/>
            </a:rPr>
            <a:t>教育費においては１０，４４２円減少しており、能代球場整備事業の終了によるものである。</a:t>
          </a:r>
        </a:p>
        <a:p>
          <a:r>
            <a:rPr kumimoji="1" lang="ja-JP" altLang="en-US" sz="1100">
              <a:solidFill>
                <a:schemeClr val="dk1"/>
              </a:solidFill>
              <a:effectLst/>
              <a:latin typeface="+mn-lt"/>
              <a:ea typeface="+mn-ea"/>
              <a:cs typeface="+mn-cs"/>
            </a:rPr>
            <a:t>商工費においては１，４０５円減少しており、プレミアム付き商品券発行事業の終了によるものである。</a:t>
          </a:r>
        </a:p>
        <a:p>
          <a:r>
            <a:rPr kumimoji="1" lang="ja-JP" altLang="en-US" sz="1100">
              <a:solidFill>
                <a:schemeClr val="dk1"/>
              </a:solidFill>
              <a:effectLst/>
              <a:latin typeface="+mn-lt"/>
              <a:ea typeface="+mn-ea"/>
              <a:cs typeface="+mn-cs"/>
            </a:rPr>
            <a:t>これらの影響により平成２８年度の住民一人当たりのコストは平成２７年度に比べて３０，６６８円の増加となっている。</a:t>
          </a:r>
        </a:p>
        <a:p>
          <a:r>
            <a:rPr kumimoji="1" lang="ja-JP" altLang="en-US" sz="1100">
              <a:solidFill>
                <a:schemeClr val="dk1"/>
              </a:solidFill>
              <a:effectLst/>
              <a:latin typeface="+mn-lt"/>
              <a:ea typeface="+mn-ea"/>
              <a:cs typeface="+mn-cs"/>
            </a:rPr>
            <a:t>今後は、文化会館整備事業、小中学校施設整備事業等の大規模事を予定しており教育費の増加が見込まれるが、その財源として交付税算入のある有利な地方債を活用すると共に、投資と財政収支のバランスを図りながら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dk1"/>
              </a:solidFill>
              <a:effectLst/>
              <a:latin typeface="+mn-lt"/>
              <a:ea typeface="+mn-ea"/>
              <a:cs typeface="+mn-cs"/>
            </a:rPr>
            <a:t>平成２７年度と比べ、標準財政規模は１．９％減少したが、それ以上に実質収支額が２５．８％減少となったため、実質収支比率が１．３％下降し、実質単年度収支も１１６．４％減少となった。</a:t>
          </a:r>
        </a:p>
        <a:p>
          <a:r>
            <a:rPr kumimoji="1" lang="ja-JP" altLang="en-US" sz="900">
              <a:solidFill>
                <a:schemeClr val="dk1"/>
              </a:solidFill>
              <a:effectLst/>
              <a:latin typeface="+mn-lt"/>
              <a:ea typeface="+mn-ea"/>
              <a:cs typeface="+mn-cs"/>
            </a:rPr>
            <a:t>標準財政規模が減少した主な理由は、普通交付税、臨時財政対策債発行額可能額等の減による。</a:t>
          </a:r>
        </a:p>
        <a:p>
          <a:r>
            <a:rPr kumimoji="1" lang="ja-JP" altLang="en-US" sz="900">
              <a:solidFill>
                <a:schemeClr val="dk1"/>
              </a:solidFill>
              <a:effectLst/>
              <a:latin typeface="+mn-lt"/>
              <a:ea typeface="+mn-ea"/>
              <a:cs typeface="+mn-cs"/>
            </a:rPr>
            <a:t>実質収支額が減少した主な理由は、歳入では市税の増、地方消費税交付金、国庫支出金、県支出金の減等による歳入の減。歳出では除排雪対策費、生活保護費、職員人件費等の剰余金の見直しをおこなったことによる。</a:t>
          </a:r>
        </a:p>
        <a:p>
          <a:r>
            <a:rPr kumimoji="1" lang="ja-JP" altLang="en-US" sz="900">
              <a:solidFill>
                <a:schemeClr val="dk1"/>
              </a:solidFill>
              <a:effectLst/>
              <a:latin typeface="+mn-lt"/>
              <a:ea typeface="+mn-ea"/>
              <a:cs typeface="+mn-cs"/>
            </a:rPr>
            <a:t>実質収支は６５０，５９６千円の黒字となったものの、単年度収支は２２６，０５３千円の赤字となり、財政調整基金への積立金が４３８，８０７千円、取崩額が３７３，９１０千円となったことから実質単年度収支は１６１，１５６千円の赤字となった。</a:t>
          </a:r>
        </a:p>
        <a:p>
          <a:r>
            <a:rPr kumimoji="1" lang="ja-JP" altLang="en-US" sz="900">
              <a:solidFill>
                <a:schemeClr val="dk1"/>
              </a:solidFill>
              <a:effectLst/>
              <a:latin typeface="+mn-lt"/>
              <a:ea typeface="+mn-ea"/>
              <a:cs typeface="+mn-cs"/>
            </a:rPr>
            <a:t>平成２８年度決算の財政調整基金の残高は、５，６４４，４８２千円（前年度比＋</a:t>
          </a:r>
          <a:r>
            <a:rPr kumimoji="1" lang="en-US" altLang="ja-JP" sz="900">
              <a:solidFill>
                <a:schemeClr val="dk1"/>
              </a:solidFill>
              <a:effectLst/>
              <a:latin typeface="+mn-lt"/>
              <a:ea typeface="+mn-ea"/>
              <a:cs typeface="+mn-cs"/>
            </a:rPr>
            <a:t>64,897</a:t>
          </a:r>
          <a:r>
            <a:rPr kumimoji="1" lang="ja-JP" altLang="en-US" sz="900">
              <a:solidFill>
                <a:schemeClr val="dk1"/>
              </a:solidFill>
              <a:effectLst/>
              <a:latin typeface="+mn-lt"/>
              <a:ea typeface="+mn-ea"/>
              <a:cs typeface="+mn-cs"/>
            </a:rPr>
            <a:t>千円）となったが、今後も厳しい財政状況が続いていくと予想されるため、適切な財源確保と歳出の精査に取り組み、安定した財政運営に努めていく。　</a:t>
          </a:r>
        </a:p>
        <a:p>
          <a:r>
            <a:rPr kumimoji="1" lang="ja-JP" altLang="en-US" sz="900">
              <a:solidFill>
                <a:schemeClr val="dk1"/>
              </a:solidFill>
              <a:effectLst/>
              <a:latin typeface="+mn-lt"/>
              <a:ea typeface="+mn-ea"/>
              <a:cs typeface="+mn-cs"/>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連結実質赤字比率については、平成２８年度においても各会計にて赤字は発生しておらず、標準財政規模比で１１．８４％（前年度比▲０．８８％）の黒字を確保した。黒字幅が前年度に比較して減少した要因としては、一般会計において歳入では市税の増、地方消費税交付金、国庫支出金、県支出金の減等による歳入の減。歳出では除排雪対策費、生活保護費、職員人件費等の剰余金の見直しをおこなったことにより実質収支が減少（前年度比▲１．３４％）したことが挙げられる。</a:t>
          </a:r>
        </a:p>
        <a:p>
          <a:r>
            <a:rPr kumimoji="1" lang="ja-JP" altLang="en-US" sz="1100">
              <a:solidFill>
                <a:schemeClr val="dk1"/>
              </a:solidFill>
              <a:effectLst/>
              <a:latin typeface="+mn-lt"/>
              <a:ea typeface="+mn-ea"/>
              <a:cs typeface="+mn-cs"/>
            </a:rPr>
            <a:t>水道事業会計については、平成２４年度に水道料金の改定を行ったことにより堅実な経営行っており、前年度比＋０．３４。</a:t>
          </a:r>
        </a:p>
        <a:p>
          <a:r>
            <a:rPr kumimoji="1" lang="ja-JP" altLang="en-US" sz="1100">
              <a:solidFill>
                <a:schemeClr val="dk1"/>
              </a:solidFill>
              <a:effectLst/>
              <a:latin typeface="+mn-lt"/>
              <a:ea typeface="+mn-ea"/>
              <a:cs typeface="+mn-cs"/>
            </a:rPr>
            <a:t>下水道事業会計については、平成２８年度に下水道使用料の改定を行ったことにより、前年度比＋０．２１となっている。</a:t>
          </a:r>
        </a:p>
        <a:p>
          <a:r>
            <a:rPr kumimoji="1" lang="ja-JP" altLang="en-US" sz="1100">
              <a:solidFill>
                <a:schemeClr val="dk1"/>
              </a:solidFill>
              <a:effectLst/>
              <a:latin typeface="+mn-lt"/>
              <a:ea typeface="+mn-ea"/>
              <a:cs typeface="+mn-cs"/>
            </a:rPr>
            <a:t>国民健康保険特別会計については、１人当たりの医療費が伸びたことによる保険給付費の増が比率減（前年度比▲０．３４％）の主な要因と考えられる。</a:t>
          </a:r>
        </a:p>
        <a:p>
          <a:r>
            <a:rPr kumimoji="1" lang="ja-JP" altLang="en-US" sz="1100">
              <a:solidFill>
                <a:schemeClr val="dk1"/>
              </a:solidFill>
              <a:effectLst/>
              <a:latin typeface="+mn-lt"/>
              <a:ea typeface="+mn-ea"/>
              <a:cs typeface="+mn-cs"/>
            </a:rPr>
            <a:t>今後、一般会計については、事業の取捨選択や徹底した行財政改革の推進により財政の健全化に引き続き努め、比率の維持を図っていく。また、特別会計については、独立採算の原則に立った使用料の改定や確保などを図り、財務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29868645</v>
      </c>
      <c r="BO4" s="411"/>
      <c r="BP4" s="411"/>
      <c r="BQ4" s="411"/>
      <c r="BR4" s="411"/>
      <c r="BS4" s="411"/>
      <c r="BT4" s="411"/>
      <c r="BU4" s="412"/>
      <c r="BV4" s="410">
        <v>28976882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4.2</v>
      </c>
      <c r="CU4" s="588"/>
      <c r="CV4" s="588"/>
      <c r="CW4" s="588"/>
      <c r="CX4" s="588"/>
      <c r="CY4" s="588"/>
      <c r="CZ4" s="588"/>
      <c r="DA4" s="589"/>
      <c r="DB4" s="587">
        <v>5.5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29129113</v>
      </c>
      <c r="BO5" s="416"/>
      <c r="BP5" s="416"/>
      <c r="BQ5" s="416"/>
      <c r="BR5" s="416"/>
      <c r="BS5" s="416"/>
      <c r="BT5" s="416"/>
      <c r="BU5" s="417"/>
      <c r="BV5" s="415">
        <v>27900534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91.1</v>
      </c>
      <c r="CU5" s="386"/>
      <c r="CV5" s="386"/>
      <c r="CW5" s="386"/>
      <c r="CX5" s="386"/>
      <c r="CY5" s="386"/>
      <c r="CZ5" s="386"/>
      <c r="DA5" s="387"/>
      <c r="DB5" s="385">
        <v>87.6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739532</v>
      </c>
      <c r="BO6" s="416"/>
      <c r="BP6" s="416"/>
      <c r="BQ6" s="416"/>
      <c r="BR6" s="416"/>
      <c r="BS6" s="416"/>
      <c r="BT6" s="416"/>
      <c r="BU6" s="417"/>
      <c r="BV6" s="415">
        <v>1076348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v>
      </c>
      <c r="CU6" s="562"/>
      <c r="CV6" s="562"/>
      <c r="CW6" s="562"/>
      <c r="CX6" s="562"/>
      <c r="CY6" s="562"/>
      <c r="CZ6" s="562"/>
      <c r="DA6" s="563"/>
      <c r="DB6" s="561">
        <v>93.5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88936</v>
      </c>
      <c r="BO7" s="416"/>
      <c r="BP7" s="416"/>
      <c r="BQ7" s="416"/>
      <c r="BR7" s="416"/>
      <c r="BS7" s="416"/>
      <c r="BT7" s="416"/>
      <c r="BU7" s="417"/>
      <c r="BV7" s="415">
        <v>199699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15616648</v>
      </c>
      <c r="CU7" s="416"/>
      <c r="CV7" s="416"/>
      <c r="CW7" s="416"/>
      <c r="CX7" s="416"/>
      <c r="CY7" s="416"/>
      <c r="CZ7" s="416"/>
      <c r="DA7" s="417"/>
      <c r="DB7" s="415">
        <v>15919529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650596</v>
      </c>
      <c r="BO8" s="416"/>
      <c r="BP8" s="416"/>
      <c r="BQ8" s="416"/>
      <c r="BR8" s="416"/>
      <c r="BS8" s="416"/>
      <c r="BT8" s="416"/>
      <c r="BU8" s="417"/>
      <c r="BV8" s="415">
        <v>876649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0.44</v>
      </c>
      <c r="CU8" s="525"/>
      <c r="CV8" s="525"/>
      <c r="CW8" s="525"/>
      <c r="CX8" s="525"/>
      <c r="CY8" s="525"/>
      <c r="CZ8" s="525"/>
      <c r="DA8" s="526"/>
      <c r="DB8" s="524">
        <v>0.44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54730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-226053</v>
      </c>
      <c r="BO9" s="416"/>
      <c r="BP9" s="416"/>
      <c r="BQ9" s="416"/>
      <c r="BR9" s="416"/>
      <c r="BS9" s="416"/>
      <c r="BT9" s="416"/>
      <c r="BU9" s="417"/>
      <c r="BV9" s="415">
        <v>108136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14.4</v>
      </c>
      <c r="CU9" s="386"/>
      <c r="CV9" s="386"/>
      <c r="CW9" s="386"/>
      <c r="CX9" s="386"/>
      <c r="CY9" s="386"/>
      <c r="CZ9" s="386"/>
      <c r="DA9" s="387"/>
      <c r="DB9" s="385">
        <v>14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59084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438531</v>
      </c>
      <c r="BO10" s="416"/>
      <c r="BP10" s="416"/>
      <c r="BQ10" s="416"/>
      <c r="BR10" s="416"/>
      <c r="BS10" s="416"/>
      <c r="BT10" s="416"/>
      <c r="BU10" s="417"/>
      <c r="BV10" s="415">
        <v>885891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55248</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373911</v>
      </c>
      <c r="BO12" s="416"/>
      <c r="BP12" s="416"/>
      <c r="BQ12" s="416"/>
      <c r="BR12" s="416"/>
      <c r="BS12" s="416"/>
      <c r="BT12" s="416"/>
      <c r="BU12" s="417"/>
      <c r="BV12" s="415">
        <v>10171</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55056</v>
      </c>
      <c r="S13" s="517"/>
      <c r="T13" s="517"/>
      <c r="U13" s="517"/>
      <c r="V13" s="518"/>
      <c r="W13" s="504" t="s">
        <v>124</v>
      </c>
      <c r="X13" s="428"/>
      <c r="Y13" s="428"/>
      <c r="Z13" s="428"/>
      <c r="AA13" s="428"/>
      <c r="AB13" s="429"/>
      <c r="AC13" s="391">
        <v>2104</v>
      </c>
      <c r="AD13" s="392"/>
      <c r="AE13" s="392"/>
      <c r="AF13" s="392"/>
      <c r="AG13" s="393"/>
      <c r="AH13" s="391">
        <v>2364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-161433</v>
      </c>
      <c r="BO13" s="416"/>
      <c r="BP13" s="416"/>
      <c r="BQ13" s="416"/>
      <c r="BR13" s="416"/>
      <c r="BS13" s="416"/>
      <c r="BT13" s="416"/>
      <c r="BU13" s="417"/>
      <c r="BV13" s="415">
        <v>983856</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6.3</v>
      </c>
      <c r="CU13" s="386"/>
      <c r="CV13" s="386"/>
      <c r="CW13" s="386"/>
      <c r="CX13" s="386"/>
      <c r="CY13" s="386"/>
      <c r="CZ13" s="386"/>
      <c r="DA13" s="387"/>
      <c r="DB13" s="385">
        <v>6.8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56186</v>
      </c>
      <c r="S14" s="517"/>
      <c r="T14" s="517"/>
      <c r="U14" s="517"/>
      <c r="V14" s="518"/>
      <c r="W14" s="519"/>
      <c r="X14" s="431"/>
      <c r="Y14" s="431"/>
      <c r="Z14" s="431"/>
      <c r="AA14" s="431"/>
      <c r="AB14" s="432"/>
      <c r="AC14" s="509">
        <v>8.6999999999999993</v>
      </c>
      <c r="AD14" s="510"/>
      <c r="AE14" s="510"/>
      <c r="AF14" s="510"/>
      <c r="AG14" s="511"/>
      <c r="AH14" s="509">
        <v>9.1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27.2</v>
      </c>
      <c r="CU14" s="488"/>
      <c r="CV14" s="488"/>
      <c r="CW14" s="488"/>
      <c r="CX14" s="488"/>
      <c r="CY14" s="488"/>
      <c r="CZ14" s="488"/>
      <c r="DA14" s="489"/>
      <c r="DB14" s="520">
        <v>25.6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56010</v>
      </c>
      <c r="S15" s="517"/>
      <c r="T15" s="517"/>
      <c r="U15" s="517"/>
      <c r="V15" s="518"/>
      <c r="W15" s="504" t="s">
        <v>131</v>
      </c>
      <c r="X15" s="428"/>
      <c r="Y15" s="428"/>
      <c r="Z15" s="428"/>
      <c r="AA15" s="428"/>
      <c r="AB15" s="429"/>
      <c r="AC15" s="391">
        <v>5697</v>
      </c>
      <c r="AD15" s="392"/>
      <c r="AE15" s="392"/>
      <c r="AF15" s="392"/>
      <c r="AG15" s="393"/>
      <c r="AH15" s="391">
        <v>6560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5731891</v>
      </c>
      <c r="BO15" s="411"/>
      <c r="BP15" s="411"/>
      <c r="BQ15" s="411"/>
      <c r="BR15" s="411"/>
      <c r="BS15" s="411"/>
      <c r="BT15" s="411"/>
      <c r="BU15" s="412"/>
      <c r="BV15" s="410">
        <v>5703208</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23.4</v>
      </c>
      <c r="AD16" s="510"/>
      <c r="AE16" s="510"/>
      <c r="AF16" s="510"/>
      <c r="AG16" s="511"/>
      <c r="AH16" s="509">
        <v>25.3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12921993</v>
      </c>
      <c r="BO16" s="416"/>
      <c r="BP16" s="416"/>
      <c r="BQ16" s="416"/>
      <c r="BR16" s="416"/>
      <c r="BS16" s="416"/>
      <c r="BT16" s="416"/>
      <c r="BU16" s="417"/>
      <c r="BV16" s="415">
        <v>12846832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16495</v>
      </c>
      <c r="AD17" s="392"/>
      <c r="AE17" s="392"/>
      <c r="AF17" s="392"/>
      <c r="AG17" s="393"/>
      <c r="AH17" s="391">
        <v>16994</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7274854</v>
      </c>
      <c r="BO17" s="416"/>
      <c r="BP17" s="416"/>
      <c r="BQ17" s="416"/>
      <c r="BR17" s="416"/>
      <c r="BS17" s="416"/>
      <c r="BT17" s="416"/>
      <c r="BU17" s="417"/>
      <c r="BV17" s="415">
        <v>7237757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426.95</v>
      </c>
      <c r="M18" s="480"/>
      <c r="N18" s="480"/>
      <c r="O18" s="480"/>
      <c r="P18" s="480"/>
      <c r="Q18" s="480"/>
      <c r="R18" s="481"/>
      <c r="S18" s="481"/>
      <c r="T18" s="481"/>
      <c r="U18" s="481"/>
      <c r="V18" s="482"/>
      <c r="W18" s="496"/>
      <c r="X18" s="497"/>
      <c r="Y18" s="497"/>
      <c r="Z18" s="497"/>
      <c r="AA18" s="497"/>
      <c r="AB18" s="505"/>
      <c r="AC18" s="379">
        <v>67.900000000000006</v>
      </c>
      <c r="AD18" s="380"/>
      <c r="AE18" s="380"/>
      <c r="AF18" s="380"/>
      <c r="AG18" s="483"/>
      <c r="AH18" s="379">
        <v>65.599999999999994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14284496</v>
      </c>
      <c r="BO18" s="416"/>
      <c r="BP18" s="416"/>
      <c r="BQ18" s="416"/>
      <c r="BR18" s="416"/>
      <c r="BS18" s="416"/>
      <c r="BT18" s="416"/>
      <c r="BU18" s="417"/>
      <c r="BV18" s="415">
        <v>14170013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128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18506961</v>
      </c>
      <c r="BO19" s="416"/>
      <c r="BP19" s="416"/>
      <c r="BQ19" s="416"/>
      <c r="BR19" s="416"/>
      <c r="BS19" s="416"/>
      <c r="BT19" s="416"/>
      <c r="BU19" s="417"/>
      <c r="BV19" s="415">
        <v>18816431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22371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32269391</v>
      </c>
      <c r="BO23" s="416"/>
      <c r="BP23" s="416"/>
      <c r="BQ23" s="416"/>
      <c r="BR23" s="416"/>
      <c r="BS23" s="416"/>
      <c r="BT23" s="416"/>
      <c r="BU23" s="417"/>
      <c r="BV23" s="415">
        <v>30186312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8440</v>
      </c>
      <c r="R24" s="392"/>
      <c r="S24" s="392"/>
      <c r="T24" s="392"/>
      <c r="U24" s="392"/>
      <c r="V24" s="393"/>
      <c r="W24" s="457"/>
      <c r="X24" s="448"/>
      <c r="Y24" s="449"/>
      <c r="Z24" s="388" t="s">
        <v>154</v>
      </c>
      <c r="AA24" s="389"/>
      <c r="AB24" s="389"/>
      <c r="AC24" s="389"/>
      <c r="AD24" s="389"/>
      <c r="AE24" s="389"/>
      <c r="AF24" s="389"/>
      <c r="AG24" s="390"/>
      <c r="AH24" s="391">
        <v>387</v>
      </c>
      <c r="AI24" s="392"/>
      <c r="AJ24" s="392"/>
      <c r="AK24" s="392"/>
      <c r="AL24" s="393"/>
      <c r="AM24" s="391">
        <v>1220598</v>
      </c>
      <c r="AN24" s="392"/>
      <c r="AO24" s="392"/>
      <c r="AP24" s="392"/>
      <c r="AQ24" s="392"/>
      <c r="AR24" s="393"/>
      <c r="AS24" s="391">
        <v>3154</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29004148</v>
      </c>
      <c r="BO24" s="416"/>
      <c r="BP24" s="416"/>
      <c r="BQ24" s="416"/>
      <c r="BR24" s="416"/>
      <c r="BS24" s="416"/>
      <c r="BT24" s="416"/>
      <c r="BU24" s="417"/>
      <c r="BV24" s="415">
        <v>28042291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6950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2166544</v>
      </c>
      <c r="BO25" s="411"/>
      <c r="BP25" s="411"/>
      <c r="BQ25" s="411"/>
      <c r="BR25" s="411"/>
      <c r="BS25" s="411"/>
      <c r="BT25" s="411"/>
      <c r="BU25" s="412"/>
      <c r="BV25" s="410">
        <v>2023957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6450</v>
      </c>
      <c r="R26" s="392"/>
      <c r="S26" s="392"/>
      <c r="T26" s="392"/>
      <c r="U26" s="392"/>
      <c r="V26" s="393"/>
      <c r="W26" s="457"/>
      <c r="X26" s="448"/>
      <c r="Y26" s="449"/>
      <c r="Z26" s="388" t="s">
        <v>160</v>
      </c>
      <c r="AA26" s="470"/>
      <c r="AB26" s="470"/>
      <c r="AC26" s="470"/>
      <c r="AD26" s="470"/>
      <c r="AE26" s="470"/>
      <c r="AF26" s="470"/>
      <c r="AG26" s="471"/>
      <c r="AH26" s="391">
        <v>23</v>
      </c>
      <c r="AI26" s="392"/>
      <c r="AJ26" s="392"/>
      <c r="AK26" s="392"/>
      <c r="AL26" s="393"/>
      <c r="AM26" s="391">
        <v>75808</v>
      </c>
      <c r="AN26" s="392"/>
      <c r="AO26" s="392"/>
      <c r="AP26" s="392"/>
      <c r="AQ26" s="392"/>
      <c r="AR26" s="393"/>
      <c r="AS26" s="391">
        <v>3296</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4170</v>
      </c>
      <c r="R27" s="392"/>
      <c r="S27" s="392"/>
      <c r="T27" s="392"/>
      <c r="U27" s="392"/>
      <c r="V27" s="393"/>
      <c r="W27" s="457"/>
      <c r="X27" s="448"/>
      <c r="Y27" s="449"/>
      <c r="Z27" s="388" t="s">
        <v>163</v>
      </c>
      <c r="AA27" s="389"/>
      <c r="AB27" s="389"/>
      <c r="AC27" s="389"/>
      <c r="AD27" s="389"/>
      <c r="AE27" s="389"/>
      <c r="AF27" s="389"/>
      <c r="AG27" s="390"/>
      <c r="AH27" s="391">
        <v>3</v>
      </c>
      <c r="AI27" s="392"/>
      <c r="AJ27" s="392"/>
      <c r="AK27" s="392"/>
      <c r="AL27" s="393"/>
      <c r="AM27" s="391">
        <v>11838</v>
      </c>
      <c r="AN27" s="392"/>
      <c r="AO27" s="392"/>
      <c r="AP27" s="392"/>
      <c r="AQ27" s="392"/>
      <c r="AR27" s="393"/>
      <c r="AS27" s="391">
        <v>3946</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40000</v>
      </c>
      <c r="BO27" s="419"/>
      <c r="BP27" s="419"/>
      <c r="BQ27" s="419"/>
      <c r="BR27" s="419"/>
      <c r="BS27" s="419"/>
      <c r="BT27" s="419"/>
      <c r="BU27" s="420"/>
      <c r="BV27" s="418">
        <v>40000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3710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5644482</v>
      </c>
      <c r="BO28" s="411"/>
      <c r="BP28" s="411"/>
      <c r="BQ28" s="411"/>
      <c r="BR28" s="411"/>
      <c r="BS28" s="411"/>
      <c r="BT28" s="411"/>
      <c r="BU28" s="412"/>
      <c r="BV28" s="410">
        <v>5579862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20</v>
      </c>
      <c r="M29" s="392"/>
      <c r="N29" s="392"/>
      <c r="O29" s="392"/>
      <c r="P29" s="393"/>
      <c r="Q29" s="391">
        <v>3540</v>
      </c>
      <c r="R29" s="392"/>
      <c r="S29" s="392"/>
      <c r="T29" s="392"/>
      <c r="U29" s="392"/>
      <c r="V29" s="393"/>
      <c r="W29" s="458"/>
      <c r="X29" s="459"/>
      <c r="Y29" s="460"/>
      <c r="Z29" s="388" t="s">
        <v>170</v>
      </c>
      <c r="AA29" s="389"/>
      <c r="AB29" s="389"/>
      <c r="AC29" s="389"/>
      <c r="AD29" s="389"/>
      <c r="AE29" s="389"/>
      <c r="AF29" s="389"/>
      <c r="AG29" s="390"/>
      <c r="AH29" s="391">
        <v>390</v>
      </c>
      <c r="AI29" s="392"/>
      <c r="AJ29" s="392"/>
      <c r="AK29" s="392"/>
      <c r="AL29" s="393"/>
      <c r="AM29" s="391">
        <v>1232436</v>
      </c>
      <c r="AN29" s="392"/>
      <c r="AO29" s="392"/>
      <c r="AP29" s="392"/>
      <c r="AQ29" s="392"/>
      <c r="AR29" s="393"/>
      <c r="AS29" s="391">
        <v>3160</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1567129</v>
      </c>
      <c r="BO29" s="416"/>
      <c r="BP29" s="416"/>
      <c r="BQ29" s="416"/>
      <c r="BR29" s="416"/>
      <c r="BS29" s="416"/>
      <c r="BT29" s="416"/>
      <c r="BU29" s="417"/>
      <c r="BV29" s="415">
        <v>1567476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96.3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3266858</v>
      </c>
      <c r="BO30" s="419"/>
      <c r="BP30" s="419"/>
      <c r="BQ30" s="419"/>
      <c r="BR30" s="419"/>
      <c r="BS30" s="419"/>
      <c r="BT30" s="419"/>
      <c r="BU30" s="420"/>
      <c r="BV30" s="418">
        <v>3512029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能代市国民健康保険特別会計（事業勘定）</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能代市水道事業会計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能代市簡易水道事業特別会計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能代山本広域市町村圏組合（一般会計）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能代市介護保険特別会計（保険事業勘定）</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能代市下水道事業会計</v>
      </c>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IF('各会計、関係団体の財政状況及び健全化判断比率'!B35="","",'各会計、関係団体の財政状況及び健全化判断比率'!B35)</f>
        <v>能代市農業集落排水事業特別会計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能代山本広域市町村圏組合（特別養護老人ホーム運営事業特別会計）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能代市後期高齢者医療特別会計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IF('各会計、関係団体の財政状況及び健全化判断比率'!B36="","",'各会計、関係団体の財政状況及び健全化判断比率'!B36)</f>
        <v>能代市浄化槽整備事業特別会計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能代山本広域市町村圏組合（能代山本ふるさと市町村圏基金特別会計）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能代市介護保険特別会計（介護サービス事業勘定）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能代市山本郡養護老人ホーム組合（一般会計）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能代市山本郡養護老人ホーム組合（能代市山本郡養護老人ホーム組合特定施設事業特別会計）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能代市山本郡養護老人ホーム組合（能代市山本郡養護老人ホーム組合訪問介護事業特別会計）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北秋田市周辺衛生施設組合（一般会計）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秋田県市町村総合事務組合（一般会計）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秋田県市町村総合事務組合（交通災害共済事業等特別会計）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秋田県市町村会館管理組合(一般会計）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526</v>
      </c>
      <c r="D34" s="1184"/>
      <c r="E34" s="1185"/>
      <c r="F34" s="32">
        <v>3.79</v>
      </c>
      <c r="G34" s="33">
        <v>3.12</v>
      </c>
      <c r="H34" s="33">
        <v>4.92</v>
      </c>
      <c r="I34" s="33">
        <v>5.5</v>
      </c>
      <c r="J34" s="34">
        <v>4.16</v>
      </c>
      <c r="K34" s="22"/>
      <c r="L34" s="22"/>
      <c r="M34" s="22"/>
      <c r="N34" s="22"/>
      <c r="O34" s="22"/>
      <c r="P34" s="22"/>
    </row>
    <row r="35" spans="1:16" ht="39" customHeight="1" x14ac:dyDescent="0.15">
      <c r="A35" s="22"/>
      <c r="B35" s="35"/>
      <c r="C35" s="1178" t="s">
        <v>527</v>
      </c>
      <c r="D35" s="1179"/>
      <c r="E35" s="1180"/>
      <c r="F35" s="36">
        <v>1.61</v>
      </c>
      <c r="G35" s="37">
        <v>1.99</v>
      </c>
      <c r="H35" s="37">
        <v>2.33</v>
      </c>
      <c r="I35" s="37">
        <v>2.7</v>
      </c>
      <c r="J35" s="38">
        <v>3.04</v>
      </c>
      <c r="K35" s="22"/>
      <c r="L35" s="22"/>
      <c r="M35" s="22"/>
      <c r="N35" s="22"/>
      <c r="O35" s="22"/>
      <c r="P35" s="22"/>
    </row>
    <row r="36" spans="1:16" ht="39" customHeight="1" x14ac:dyDescent="0.15">
      <c r="A36" s="22"/>
      <c r="B36" s="35"/>
      <c r="C36" s="1178" t="s">
        <v>528</v>
      </c>
      <c r="D36" s="1179"/>
      <c r="E36" s="1180"/>
      <c r="F36" s="36">
        <v>2.4500000000000002</v>
      </c>
      <c r="G36" s="37">
        <v>2.57</v>
      </c>
      <c r="H36" s="37">
        <v>2.81</v>
      </c>
      <c r="I36" s="37">
        <v>2.74</v>
      </c>
      <c r="J36" s="38">
        <v>2.4</v>
      </c>
      <c r="K36" s="22"/>
      <c r="L36" s="22"/>
      <c r="M36" s="22"/>
      <c r="N36" s="22"/>
      <c r="O36" s="22"/>
      <c r="P36" s="22"/>
    </row>
    <row r="37" spans="1:16" ht="39" customHeight="1" x14ac:dyDescent="0.15">
      <c r="A37" s="22"/>
      <c r="B37" s="35"/>
      <c r="C37" s="1178" t="s">
        <v>529</v>
      </c>
      <c r="D37" s="1179"/>
      <c r="E37" s="1180"/>
      <c r="F37" s="36">
        <v>1.79</v>
      </c>
      <c r="G37" s="37">
        <v>0.76</v>
      </c>
      <c r="H37" s="37">
        <v>0.72</v>
      </c>
      <c r="I37" s="37">
        <v>1.29</v>
      </c>
      <c r="J37" s="38">
        <v>1.5</v>
      </c>
      <c r="K37" s="22"/>
      <c r="L37" s="22"/>
      <c r="M37" s="22"/>
      <c r="N37" s="22"/>
      <c r="O37" s="22"/>
      <c r="P37" s="22"/>
    </row>
    <row r="38" spans="1:16" ht="39" customHeight="1" x14ac:dyDescent="0.15">
      <c r="A38" s="22"/>
      <c r="B38" s="35"/>
      <c r="C38" s="1178" t="s">
        <v>530</v>
      </c>
      <c r="D38" s="1179"/>
      <c r="E38" s="1180"/>
      <c r="F38" s="36">
        <v>0.28000000000000003</v>
      </c>
      <c r="G38" s="37">
        <v>0.79</v>
      </c>
      <c r="H38" s="37">
        <v>0.42</v>
      </c>
      <c r="I38" s="37">
        <v>0.49</v>
      </c>
      <c r="J38" s="38">
        <v>0.74</v>
      </c>
      <c r="K38" s="22"/>
      <c r="L38" s="22"/>
      <c r="M38" s="22"/>
      <c r="N38" s="22"/>
      <c r="O38" s="22"/>
      <c r="P38" s="22"/>
    </row>
    <row r="39" spans="1:16" ht="39" customHeight="1" x14ac:dyDescent="0.15">
      <c r="A39" s="22"/>
      <c r="B39" s="35"/>
      <c r="C39" s="1178" t="s">
        <v>531</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532</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533</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534</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535</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2718</v>
      </c>
      <c r="L45" s="60">
        <v>2791</v>
      </c>
      <c r="M45" s="60">
        <v>2752</v>
      </c>
      <c r="N45" s="60">
        <v>2770</v>
      </c>
      <c r="O45" s="61">
        <v>2796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596</v>
      </c>
      <c r="L48" s="64">
        <v>544</v>
      </c>
      <c r="M48" s="64">
        <v>545</v>
      </c>
      <c r="N48" s="64">
        <v>627</v>
      </c>
      <c r="O48" s="65">
        <v>580</v>
      </c>
      <c r="P48" s="48"/>
      <c r="Q48" s="48"/>
      <c r="R48" s="48"/>
      <c r="S48" s="48"/>
      <c r="T48" s="48"/>
      <c r="U48" s="48"/>
    </row>
    <row r="49" spans="1:21" ht="30.75" customHeight="1" x14ac:dyDescent="0.15">
      <c r="A49" s="48"/>
      <c r="B49" s="1196"/>
      <c r="C49" s="1197"/>
      <c r="D49" s="62"/>
      <c r="E49" s="1188" t="s">
        <v>16</v>
      </c>
      <c r="F49" s="1188"/>
      <c r="G49" s="1188"/>
      <c r="H49" s="1188"/>
      <c r="I49" s="1188"/>
      <c r="J49" s="1189"/>
      <c r="K49" s="63">
        <v>199</v>
      </c>
      <c r="L49" s="64">
        <v>82</v>
      </c>
      <c r="M49" s="64">
        <v>28</v>
      </c>
      <c r="N49" s="64">
        <v>26</v>
      </c>
      <c r="O49" s="65">
        <v>24</v>
      </c>
      <c r="P49" s="48"/>
      <c r="Q49" s="48"/>
      <c r="R49" s="48"/>
      <c r="S49" s="48"/>
      <c r="T49" s="48"/>
      <c r="U49" s="48"/>
    </row>
    <row r="50" spans="1:21" ht="30.75" customHeight="1" x14ac:dyDescent="0.15">
      <c r="A50" s="48"/>
      <c r="B50" s="1196"/>
      <c r="C50" s="1197"/>
      <c r="D50" s="62"/>
      <c r="E50" s="1188" t="s">
        <v>17</v>
      </c>
      <c r="F50" s="1188"/>
      <c r="G50" s="1188"/>
      <c r="H50" s="1188"/>
      <c r="I50" s="1188"/>
      <c r="J50" s="1189"/>
      <c r="K50" s="63">
        <v>34</v>
      </c>
      <c r="L50" s="64">
        <v>26</v>
      </c>
      <c r="M50" s="64">
        <v>21</v>
      </c>
      <c r="N50" s="64">
        <v>11</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2280</v>
      </c>
      <c r="L52" s="64">
        <v>2429</v>
      </c>
      <c r="M52" s="64">
        <v>2507</v>
      </c>
      <c r="N52" s="64">
        <v>2557</v>
      </c>
      <c r="O52" s="65">
        <v>2602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1267</v>
      </c>
      <c r="L53" s="69">
        <v>1014</v>
      </c>
      <c r="M53" s="69">
        <v>839</v>
      </c>
      <c r="N53" s="69">
        <v>877</v>
      </c>
      <c r="O53" s="70">
        <v>798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27814</v>
      </c>
      <c r="J41" s="83">
        <v>27865</v>
      </c>
      <c r="K41" s="83">
        <v>28829</v>
      </c>
      <c r="L41" s="83">
        <v>30186</v>
      </c>
      <c r="M41" s="84">
        <v>32269</v>
      </c>
    </row>
    <row r="42" spans="2:13" ht="27.75" customHeight="1" x14ac:dyDescent="0.15">
      <c r="B42" s="1204"/>
      <c r="C42" s="1205"/>
      <c r="D42" s="85"/>
      <c r="E42" s="1208" t="s">
        <v>26</v>
      </c>
      <c r="F42" s="1208"/>
      <c r="G42" s="1208"/>
      <c r="H42" s="1209"/>
      <c r="I42" s="86">
        <v>57</v>
      </c>
      <c r="J42" s="87">
        <v>31</v>
      </c>
      <c r="K42" s="87">
        <v>11</v>
      </c>
      <c r="L42" s="87" t="s">
        <v>481</v>
      </c>
      <c r="M42" s="88" t="s">
        <v>481</v>
      </c>
    </row>
    <row r="43" spans="2:13" ht="27.75" customHeight="1" x14ac:dyDescent="0.15">
      <c r="B43" s="1204"/>
      <c r="C43" s="1205"/>
      <c r="D43" s="85"/>
      <c r="E43" s="1208" t="s">
        <v>27</v>
      </c>
      <c r="F43" s="1208"/>
      <c r="G43" s="1208"/>
      <c r="H43" s="1209"/>
      <c r="I43" s="86">
        <v>8816</v>
      </c>
      <c r="J43" s="87">
        <v>9256</v>
      </c>
      <c r="K43" s="87">
        <v>10004</v>
      </c>
      <c r="L43" s="87">
        <v>10251</v>
      </c>
      <c r="M43" s="88">
        <v>10404</v>
      </c>
    </row>
    <row r="44" spans="2:13" ht="27.75" customHeight="1" x14ac:dyDescent="0.15">
      <c r="B44" s="1204"/>
      <c r="C44" s="1205"/>
      <c r="D44" s="85"/>
      <c r="E44" s="1208" t="s">
        <v>28</v>
      </c>
      <c r="F44" s="1208"/>
      <c r="G44" s="1208"/>
      <c r="H44" s="1209"/>
      <c r="I44" s="86">
        <v>194</v>
      </c>
      <c r="J44" s="87">
        <v>134</v>
      </c>
      <c r="K44" s="87">
        <v>106</v>
      </c>
      <c r="L44" s="87">
        <v>79</v>
      </c>
      <c r="M44" s="88">
        <v>55</v>
      </c>
    </row>
    <row r="45" spans="2:13" ht="27.75" customHeight="1" x14ac:dyDescent="0.15">
      <c r="B45" s="1204"/>
      <c r="C45" s="1205"/>
      <c r="D45" s="85"/>
      <c r="E45" s="1208" t="s">
        <v>29</v>
      </c>
      <c r="F45" s="1208"/>
      <c r="G45" s="1208"/>
      <c r="H45" s="1209"/>
      <c r="I45" s="86">
        <v>4098</v>
      </c>
      <c r="J45" s="87">
        <v>3867</v>
      </c>
      <c r="K45" s="87">
        <v>3345</v>
      </c>
      <c r="L45" s="87">
        <v>2975</v>
      </c>
      <c r="M45" s="88">
        <v>2764</v>
      </c>
    </row>
    <row r="46" spans="2:13" ht="27.75" customHeight="1" x14ac:dyDescent="0.15">
      <c r="B46" s="1204"/>
      <c r="C46" s="1205"/>
      <c r="D46" s="89"/>
      <c r="E46" s="1208" t="s">
        <v>30</v>
      </c>
      <c r="F46" s="1208"/>
      <c r="G46" s="1208"/>
      <c r="H46" s="1209"/>
      <c r="I46" s="86">
        <v>0</v>
      </c>
      <c r="J46" s="87">
        <v>0</v>
      </c>
      <c r="K46" s="87">
        <v>0</v>
      </c>
      <c r="L46" s="87">
        <v>0</v>
      </c>
      <c r="M46" s="88">
        <v>0</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7597</v>
      </c>
      <c r="J50" s="87">
        <v>8813</v>
      </c>
      <c r="K50" s="87">
        <v>9191</v>
      </c>
      <c r="L50" s="87">
        <v>9808</v>
      </c>
      <c r="M50" s="88">
        <v>9670</v>
      </c>
    </row>
    <row r="51" spans="2:13" ht="27.75" customHeight="1" x14ac:dyDescent="0.15">
      <c r="B51" s="1204"/>
      <c r="C51" s="1205"/>
      <c r="D51" s="85"/>
      <c r="E51" s="1208" t="s">
        <v>36</v>
      </c>
      <c r="F51" s="1208"/>
      <c r="G51" s="1208"/>
      <c r="H51" s="1209"/>
      <c r="I51" s="86">
        <v>1966</v>
      </c>
      <c r="J51" s="87">
        <v>2002</v>
      </c>
      <c r="K51" s="87">
        <v>2372</v>
      </c>
      <c r="L51" s="87">
        <v>2319</v>
      </c>
      <c r="M51" s="88">
        <v>2345</v>
      </c>
    </row>
    <row r="52" spans="2:13" ht="27.75" customHeight="1" x14ac:dyDescent="0.15">
      <c r="B52" s="1206"/>
      <c r="C52" s="1207"/>
      <c r="D52" s="85"/>
      <c r="E52" s="1208" t="s">
        <v>37</v>
      </c>
      <c r="F52" s="1208"/>
      <c r="G52" s="1208"/>
      <c r="H52" s="1209"/>
      <c r="I52" s="86">
        <v>25505</v>
      </c>
      <c r="J52" s="87">
        <v>25876</v>
      </c>
      <c r="K52" s="87">
        <v>26520</v>
      </c>
      <c r="L52" s="87">
        <v>27901</v>
      </c>
      <c r="M52" s="88">
        <v>29896</v>
      </c>
    </row>
    <row r="53" spans="2:13" ht="27.75" customHeight="1" thickBot="1" x14ac:dyDescent="0.2">
      <c r="B53" s="1210" t="s">
        <v>21</v>
      </c>
      <c r="C53" s="1211"/>
      <c r="D53" s="92"/>
      <c r="E53" s="1212" t="s">
        <v>38</v>
      </c>
      <c r="F53" s="1212"/>
      <c r="G53" s="1212"/>
      <c r="H53" s="1213"/>
      <c r="I53" s="93">
        <v>5910</v>
      </c>
      <c r="J53" s="94">
        <v>4464</v>
      </c>
      <c r="K53" s="94">
        <v>4212</v>
      </c>
      <c r="L53" s="94">
        <v>3463</v>
      </c>
      <c r="M53" s="95">
        <v>3581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VY191"/>
  <sheetViews>
    <sheetView showGridLines="0" zoomScale="80" zoomScaleNormal="8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556</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557</v>
      </c>
      <c r="I42" s="354"/>
      <c r="J42" s="354"/>
      <c r="K42" s="354"/>
      <c r="L42" s="246"/>
      <c r="M42" s="246"/>
      <c r="N42" s="246"/>
      <c r="O42" s="246"/>
    </row>
    <row r="43" spans="2:17" ht="13.5" x14ac:dyDescent="0.15">
      <c r="B43" s="250"/>
      <c r="C43" s="246"/>
      <c r="D43" s="246"/>
      <c r="E43" s="246"/>
      <c r="F43" s="246"/>
      <c r="G43" s="1221" t="s">
        <v>567</v>
      </c>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55"/>
      <c r="I48" s="355"/>
      <c r="J48" s="355"/>
    </row>
    <row r="49" spans="1:17" ht="13.5" x14ac:dyDescent="0.15">
      <c r="B49" s="250"/>
      <c r="C49" s="246"/>
      <c r="D49" s="246"/>
      <c r="E49" s="246"/>
      <c r="F49" s="246"/>
      <c r="G49" s="245" t="s">
        <v>558</v>
      </c>
    </row>
    <row r="50" spans="1:17" ht="13.5" x14ac:dyDescent="0.15">
      <c r="B50" s="250"/>
      <c r="C50" s="246"/>
      <c r="D50" s="246"/>
      <c r="E50" s="246"/>
      <c r="F50" s="246"/>
      <c r="G50" s="1230"/>
      <c r="H50" s="1231"/>
      <c r="I50" s="1231"/>
      <c r="J50" s="1232"/>
      <c r="K50" s="356" t="s">
        <v>520</v>
      </c>
      <c r="L50" s="356" t="s">
        <v>521</v>
      </c>
      <c r="M50" s="356" t="s">
        <v>522</v>
      </c>
      <c r="N50" s="356" t="s">
        <v>523</v>
      </c>
      <c r="O50" s="356" t="s">
        <v>524</v>
      </c>
    </row>
    <row r="51" spans="1:17" ht="13.5" x14ac:dyDescent="0.15">
      <c r="B51" s="250"/>
      <c r="C51" s="246"/>
      <c r="D51" s="246"/>
      <c r="E51" s="246"/>
      <c r="F51" s="246"/>
      <c r="G51" s="1233" t="s">
        <v>559</v>
      </c>
      <c r="H51" s="1234"/>
      <c r="I51" s="1239" t="s">
        <v>560</v>
      </c>
      <c r="J51" s="1239"/>
      <c r="K51" s="1241"/>
      <c r="L51" s="1241"/>
      <c r="M51" s="1241"/>
      <c r="N51" s="1242">
        <v>25.6</v>
      </c>
      <c r="O51" s="1241"/>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565</v>
      </c>
      <c r="J53" s="1243"/>
      <c r="K53" s="1246"/>
      <c r="L53" s="1246"/>
      <c r="M53" s="1246"/>
      <c r="N53" s="1244">
        <v>58.7</v>
      </c>
      <c r="O53" s="1246"/>
    </row>
    <row r="54" spans="1:17" ht="13.5" x14ac:dyDescent="0.15">
      <c r="A54" s="357"/>
      <c r="B54" s="250"/>
      <c r="C54" s="246"/>
      <c r="D54" s="246"/>
      <c r="E54" s="246"/>
      <c r="F54" s="246"/>
      <c r="G54" s="1237"/>
      <c r="H54" s="1238"/>
      <c r="I54" s="1243"/>
      <c r="J54" s="1243"/>
      <c r="K54" s="1245"/>
      <c r="L54" s="1245"/>
      <c r="M54" s="1245"/>
      <c r="N54" s="1245"/>
      <c r="O54" s="1245"/>
    </row>
    <row r="55" spans="1:17" ht="13.5" x14ac:dyDescent="0.15">
      <c r="A55" s="357"/>
      <c r="B55" s="250"/>
      <c r="C55" s="246"/>
      <c r="D55" s="246"/>
      <c r="E55" s="246"/>
      <c r="F55" s="246"/>
      <c r="G55" s="1247" t="s">
        <v>561</v>
      </c>
      <c r="H55" s="1248"/>
      <c r="I55" s="1243" t="s">
        <v>560</v>
      </c>
      <c r="J55" s="1243"/>
      <c r="K55" s="1241"/>
      <c r="L55" s="1241"/>
      <c r="M55" s="1241"/>
      <c r="N55" s="1242">
        <v>33.6</v>
      </c>
      <c r="O55" s="1241"/>
    </row>
    <row r="56" spans="1:17" ht="13.5" x14ac:dyDescent="0.15">
      <c r="A56" s="357"/>
      <c r="B56" s="250"/>
      <c r="C56" s="246"/>
      <c r="D56" s="246"/>
      <c r="E56" s="246"/>
      <c r="F56" s="246"/>
      <c r="G56" s="1249"/>
      <c r="H56" s="1250"/>
      <c r="I56" s="1243"/>
      <c r="J56" s="1243"/>
      <c r="K56" s="1242"/>
      <c r="L56" s="1242"/>
      <c r="M56" s="1242"/>
      <c r="N56" s="1242"/>
      <c r="O56" s="1242"/>
    </row>
    <row r="57" spans="1:17" s="357" customFormat="1" ht="13.5" x14ac:dyDescent="0.15">
      <c r="B57" s="358"/>
      <c r="C57" s="354"/>
      <c r="D57" s="354"/>
      <c r="E57" s="354"/>
      <c r="F57" s="354"/>
      <c r="G57" s="1249"/>
      <c r="H57" s="1250"/>
      <c r="I57" s="1253" t="s">
        <v>565</v>
      </c>
      <c r="J57" s="1253"/>
      <c r="K57" s="1246"/>
      <c r="L57" s="1246"/>
      <c r="M57" s="1246"/>
      <c r="N57" s="1244">
        <v>56.8</v>
      </c>
      <c r="O57" s="1246"/>
      <c r="P57" s="359"/>
      <c r="Q57" s="358"/>
    </row>
    <row r="58" spans="1:17" s="357" customFormat="1" ht="13.5" x14ac:dyDescent="0.15">
      <c r="A58" s="245"/>
      <c r="B58" s="358"/>
      <c r="C58" s="354"/>
      <c r="D58" s="354"/>
      <c r="E58" s="354"/>
      <c r="F58" s="354"/>
      <c r="G58" s="1251"/>
      <c r="H58" s="1252"/>
      <c r="I58" s="1253"/>
      <c r="J58" s="1253"/>
      <c r="K58" s="1245"/>
      <c r="L58" s="1245"/>
      <c r="M58" s="1245"/>
      <c r="N58" s="1245"/>
      <c r="O58" s="1245"/>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557</v>
      </c>
      <c r="I64" s="354"/>
      <c r="J64" s="354"/>
      <c r="K64" s="354"/>
      <c r="L64" s="246"/>
      <c r="M64" s="246"/>
      <c r="N64" s="246"/>
      <c r="O64" s="246"/>
    </row>
    <row r="65" spans="2:30" ht="13.5" customHeight="1" x14ac:dyDescent="0.15">
      <c r="B65" s="250"/>
      <c r="C65" s="246"/>
      <c r="D65" s="246"/>
      <c r="E65" s="246"/>
      <c r="F65" s="246"/>
      <c r="G65" s="1221" t="s">
        <v>566</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563</v>
      </c>
      <c r="I71" s="370"/>
      <c r="J71" s="366"/>
      <c r="K71" s="366"/>
      <c r="L71" s="367"/>
      <c r="M71" s="366"/>
      <c r="N71" s="367"/>
      <c r="O71" s="368"/>
    </row>
    <row r="72" spans="2:30" ht="13.5" x14ac:dyDescent="0.15">
      <c r="B72" s="250"/>
      <c r="C72" s="246"/>
      <c r="D72" s="246"/>
      <c r="E72" s="246"/>
      <c r="F72" s="246"/>
      <c r="G72" s="1230"/>
      <c r="H72" s="1231"/>
      <c r="I72" s="1231"/>
      <c r="J72" s="1232"/>
      <c r="K72" s="356" t="s">
        <v>520</v>
      </c>
      <c r="L72" s="356" t="s">
        <v>521</v>
      </c>
      <c r="M72" s="356" t="s">
        <v>522</v>
      </c>
      <c r="N72" s="356" t="s">
        <v>523</v>
      </c>
      <c r="O72" s="356" t="s">
        <v>524</v>
      </c>
    </row>
    <row r="73" spans="2:30" ht="13.5" x14ac:dyDescent="0.15">
      <c r="B73" s="250"/>
      <c r="C73" s="246"/>
      <c r="D73" s="246"/>
      <c r="E73" s="246"/>
      <c r="F73" s="246"/>
      <c r="G73" s="1233" t="s">
        <v>559</v>
      </c>
      <c r="H73" s="1234"/>
      <c r="I73" s="1239" t="s">
        <v>560</v>
      </c>
      <c r="J73" s="1239"/>
      <c r="K73" s="1254">
        <v>43</v>
      </c>
      <c r="L73" s="1254">
        <v>33.299999999999997</v>
      </c>
      <c r="M73" s="1242">
        <v>31.9</v>
      </c>
      <c r="N73" s="1242">
        <v>25.6</v>
      </c>
      <c r="O73" s="1242">
        <v>27.2</v>
      </c>
      <c r="S73" s="245">
        <v>9.9</v>
      </c>
    </row>
    <row r="74" spans="2:30" ht="13.5" x14ac:dyDescent="0.15">
      <c r="B74" s="250"/>
      <c r="C74" s="246"/>
      <c r="D74" s="246"/>
      <c r="E74" s="246"/>
      <c r="F74" s="246"/>
      <c r="G74" s="1235"/>
      <c r="H74" s="1236"/>
      <c r="I74" s="1240"/>
      <c r="J74" s="1240"/>
      <c r="K74" s="1254"/>
      <c r="L74" s="1254"/>
      <c r="M74" s="1242"/>
      <c r="N74" s="1242"/>
      <c r="O74" s="1242"/>
    </row>
    <row r="75" spans="2:30" ht="13.5" x14ac:dyDescent="0.15">
      <c r="B75" s="250"/>
      <c r="C75" s="246"/>
      <c r="D75" s="246"/>
      <c r="E75" s="246"/>
      <c r="F75" s="246"/>
      <c r="G75" s="1235"/>
      <c r="H75" s="1236"/>
      <c r="I75" s="1243" t="s">
        <v>564</v>
      </c>
      <c r="J75" s="1243"/>
      <c r="K75" s="1244">
        <v>10.5</v>
      </c>
      <c r="L75" s="1244">
        <v>9.1999999999999993</v>
      </c>
      <c r="M75" s="1244">
        <v>7.7</v>
      </c>
      <c r="N75" s="1244">
        <v>6.8</v>
      </c>
      <c r="O75" s="1244">
        <v>6.3</v>
      </c>
      <c r="U75" s="245">
        <v>81.2</v>
      </c>
      <c r="W75" s="245">
        <v>87.2</v>
      </c>
      <c r="Y75" s="245">
        <v>99.8</v>
      </c>
      <c r="AA75" s="245">
        <v>109.5</v>
      </c>
      <c r="AC75" s="245">
        <v>115.2</v>
      </c>
    </row>
    <row r="76" spans="2:30" ht="13.5" x14ac:dyDescent="0.15">
      <c r="B76" s="250"/>
      <c r="C76" s="246"/>
      <c r="D76" s="246"/>
      <c r="E76" s="246"/>
      <c r="F76" s="246"/>
      <c r="G76" s="1237"/>
      <c r="H76" s="1238"/>
      <c r="I76" s="1243"/>
      <c r="J76" s="1243"/>
      <c r="K76" s="1245"/>
      <c r="L76" s="1245"/>
      <c r="M76" s="1245"/>
      <c r="N76" s="1245"/>
      <c r="O76" s="1245"/>
    </row>
    <row r="77" spans="2:30" ht="13.5" x14ac:dyDescent="0.15">
      <c r="B77" s="250"/>
      <c r="C77" s="246"/>
      <c r="D77" s="246"/>
      <c r="E77" s="246"/>
      <c r="F77" s="246"/>
      <c r="G77" s="1247" t="s">
        <v>561</v>
      </c>
      <c r="H77" s="1248"/>
      <c r="I77" s="1243" t="s">
        <v>560</v>
      </c>
      <c r="J77" s="1243"/>
      <c r="K77" s="1254">
        <v>58.2</v>
      </c>
      <c r="L77" s="1254">
        <v>50.3</v>
      </c>
      <c r="M77" s="1242">
        <v>45.9</v>
      </c>
      <c r="N77" s="1242">
        <v>33.6</v>
      </c>
      <c r="O77" s="1242">
        <v>32.5</v>
      </c>
      <c r="R77" s="245">
        <v>12.3</v>
      </c>
      <c r="T77" s="245">
        <v>11.1</v>
      </c>
    </row>
    <row r="78" spans="2:30" ht="13.5" x14ac:dyDescent="0.15">
      <c r="B78" s="250"/>
      <c r="C78" s="246"/>
      <c r="D78" s="246"/>
      <c r="E78" s="246"/>
      <c r="F78" s="246"/>
      <c r="G78" s="1249"/>
      <c r="H78" s="1250"/>
      <c r="I78" s="1243"/>
      <c r="J78" s="1243"/>
      <c r="K78" s="1254"/>
      <c r="L78" s="1254"/>
      <c r="M78" s="1242"/>
      <c r="N78" s="1242"/>
      <c r="O78" s="1242"/>
    </row>
    <row r="79" spans="2:30" ht="13.5" x14ac:dyDescent="0.15">
      <c r="B79" s="250"/>
      <c r="C79" s="246"/>
      <c r="D79" s="246"/>
      <c r="E79" s="246"/>
      <c r="F79" s="246"/>
      <c r="G79" s="1249"/>
      <c r="H79" s="1250"/>
      <c r="I79" s="1255" t="s">
        <v>564</v>
      </c>
      <c r="J79" s="1253"/>
      <c r="K79" s="1256">
        <v>10.3</v>
      </c>
      <c r="L79" s="1256">
        <v>9.6</v>
      </c>
      <c r="M79" s="1256">
        <v>8.8000000000000007</v>
      </c>
      <c r="N79" s="1256">
        <v>7</v>
      </c>
      <c r="O79" s="1256">
        <v>8.1999999999999993</v>
      </c>
      <c r="V79" s="245">
        <v>53.5</v>
      </c>
      <c r="X79" s="245">
        <v>48.2</v>
      </c>
      <c r="Z79" s="245">
        <v>34.200000000000003</v>
      </c>
      <c r="AB79" s="245">
        <v>30.3</v>
      </c>
      <c r="AD79" s="245">
        <v>28.9</v>
      </c>
    </row>
    <row r="80" spans="2:30" ht="13.5" x14ac:dyDescent="0.15">
      <c r="B80" s="250"/>
      <c r="C80" s="246"/>
      <c r="D80" s="246"/>
      <c r="E80" s="246"/>
      <c r="F80" s="246"/>
      <c r="G80" s="1251"/>
      <c r="H80" s="1252"/>
      <c r="I80" s="1253"/>
      <c r="J80" s="1253"/>
      <c r="K80" s="1256"/>
      <c r="L80" s="1256"/>
      <c r="M80" s="1256"/>
      <c r="N80" s="1256"/>
      <c r="O80" s="125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35"/>
  <sheetViews>
    <sheetView showGridLines="0" zoomScale="90" zoomScaleNormal="9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135"/>
  <sheetViews>
    <sheetView showGridLines="0" zoomScale="90" zoomScaleNormal="9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33261</v>
      </c>
      <c r="E3" s="118"/>
      <c r="F3" s="119">
        <v>50880</v>
      </c>
      <c r="G3" s="120"/>
      <c r="H3" s="121"/>
    </row>
    <row r="4" spans="1:8" x14ac:dyDescent="0.15">
      <c r="A4" s="122"/>
      <c r="B4" s="123"/>
      <c r="C4" s="124"/>
      <c r="D4" s="125">
        <v>18914</v>
      </c>
      <c r="E4" s="126"/>
      <c r="F4" s="127">
        <v>26879</v>
      </c>
      <c r="G4" s="128"/>
      <c r="H4" s="129"/>
    </row>
    <row r="5" spans="1:8" x14ac:dyDescent="0.15">
      <c r="A5" s="110" t="s">
        <v>514</v>
      </c>
      <c r="B5" s="115"/>
      <c r="C5" s="116"/>
      <c r="D5" s="117">
        <v>50278</v>
      </c>
      <c r="E5" s="118"/>
      <c r="F5" s="119">
        <v>63956</v>
      </c>
      <c r="G5" s="120"/>
      <c r="H5" s="121"/>
    </row>
    <row r="6" spans="1:8" x14ac:dyDescent="0.15">
      <c r="A6" s="122"/>
      <c r="B6" s="123"/>
      <c r="C6" s="124"/>
      <c r="D6" s="125">
        <v>22439</v>
      </c>
      <c r="E6" s="126"/>
      <c r="F6" s="127">
        <v>29239</v>
      </c>
      <c r="G6" s="128"/>
      <c r="H6" s="129"/>
    </row>
    <row r="7" spans="1:8" x14ac:dyDescent="0.15">
      <c r="A7" s="110" t="s">
        <v>515</v>
      </c>
      <c r="B7" s="115"/>
      <c r="C7" s="116"/>
      <c r="D7" s="117">
        <v>64173</v>
      </c>
      <c r="E7" s="118"/>
      <c r="F7" s="119">
        <v>66255</v>
      </c>
      <c r="G7" s="120"/>
      <c r="H7" s="121"/>
    </row>
    <row r="8" spans="1:8" x14ac:dyDescent="0.15">
      <c r="A8" s="122"/>
      <c r="B8" s="123"/>
      <c r="C8" s="124"/>
      <c r="D8" s="125">
        <v>28660</v>
      </c>
      <c r="E8" s="126"/>
      <c r="F8" s="127">
        <v>31822</v>
      </c>
      <c r="G8" s="128"/>
      <c r="H8" s="129"/>
    </row>
    <row r="9" spans="1:8" x14ac:dyDescent="0.15">
      <c r="A9" s="110" t="s">
        <v>516</v>
      </c>
      <c r="B9" s="115"/>
      <c r="C9" s="116"/>
      <c r="D9" s="117">
        <v>72909</v>
      </c>
      <c r="E9" s="118"/>
      <c r="F9" s="119">
        <v>47278</v>
      </c>
      <c r="G9" s="120"/>
      <c r="H9" s="121"/>
    </row>
    <row r="10" spans="1:8" x14ac:dyDescent="0.15">
      <c r="A10" s="122"/>
      <c r="B10" s="123"/>
      <c r="C10" s="124"/>
      <c r="D10" s="125">
        <v>35876</v>
      </c>
      <c r="E10" s="126"/>
      <c r="F10" s="127">
        <v>24096</v>
      </c>
      <c r="G10" s="128"/>
      <c r="H10" s="129"/>
    </row>
    <row r="11" spans="1:8" x14ac:dyDescent="0.15">
      <c r="A11" s="110" t="s">
        <v>517</v>
      </c>
      <c r="B11" s="115"/>
      <c r="C11" s="116"/>
      <c r="D11" s="117">
        <v>95194</v>
      </c>
      <c r="E11" s="118"/>
      <c r="F11" s="119">
        <v>67319</v>
      </c>
      <c r="G11" s="120"/>
      <c r="H11" s="121"/>
    </row>
    <row r="12" spans="1:8" x14ac:dyDescent="0.15">
      <c r="A12" s="122"/>
      <c r="B12" s="123"/>
      <c r="C12" s="130"/>
      <c r="D12" s="125">
        <v>53430</v>
      </c>
      <c r="E12" s="126"/>
      <c r="F12" s="127">
        <v>38101</v>
      </c>
      <c r="G12" s="128"/>
      <c r="H12" s="129"/>
    </row>
    <row r="13" spans="1:8" x14ac:dyDescent="0.15">
      <c r="A13" s="110"/>
      <c r="B13" s="115"/>
      <c r="C13" s="131"/>
      <c r="D13" s="132">
        <v>63163</v>
      </c>
      <c r="E13" s="133"/>
      <c r="F13" s="134">
        <v>59138</v>
      </c>
      <c r="G13" s="135"/>
      <c r="H13" s="121"/>
    </row>
    <row r="14" spans="1:8" x14ac:dyDescent="0.15">
      <c r="A14" s="122"/>
      <c r="B14" s="123"/>
      <c r="C14" s="124"/>
      <c r="D14" s="125">
        <v>31864</v>
      </c>
      <c r="E14" s="126"/>
      <c r="F14" s="127">
        <v>30027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3.8</v>
      </c>
      <c r="C19" s="136">
        <f>ROUND(VALUE(SUBSTITUTE(実質収支比率等に係る経年分析!G$48,"▲","-")),2)</f>
        <v>3.13</v>
      </c>
      <c r="D19" s="136">
        <f>ROUND(VALUE(SUBSTITUTE(実質収支比率等に係る経年分析!H$48,"▲","-")),2)</f>
        <v>4.92</v>
      </c>
      <c r="E19" s="136">
        <f>ROUND(VALUE(SUBSTITUTE(実質収支比率等に係る経年分析!I$48,"▲","-")),2)</f>
        <v>5.51</v>
      </c>
      <c r="F19" s="136">
        <f>ROUND(VALUE(SUBSTITUTE(実質収支比率等に係る経年分析!J$48,"▲","-")),2)</f>
        <v>4.17</v>
      </c>
    </row>
    <row r="20" spans="1:11" x14ac:dyDescent="0.15">
      <c r="A20" s="136" t="s">
        <v>43</v>
      </c>
      <c r="B20" s="136">
        <f>ROUND(VALUE(SUBSTITUTE(実質収支比率等に係る経年分析!F$47,"▲","-")),2)</f>
        <v>19.739999999999998</v>
      </c>
      <c r="C20" s="136">
        <f>ROUND(VALUE(SUBSTITUTE(実質収支比率等に係る経年分析!G$47,"▲","-")),2)</f>
        <v>28.17</v>
      </c>
      <c r="D20" s="136">
        <f>ROUND(VALUE(SUBSTITUTE(実質収支比率等に係る経年分析!H$47,"▲","-")),2)</f>
        <v>30.11</v>
      </c>
      <c r="E20" s="136">
        <f>ROUND(VALUE(SUBSTITUTE(実質収支比率等に係る経年分析!I$47,"▲","-")),2)</f>
        <v>35.049999999999997</v>
      </c>
      <c r="F20" s="136">
        <f>ROUND(VALUE(SUBSTITUTE(実質収支比率等に係る経年分析!J$47,"▲","-")),2)</f>
        <v>36.14</v>
      </c>
    </row>
    <row r="21" spans="1:11" x14ac:dyDescent="0.15">
      <c r="A21" s="136" t="s">
        <v>44</v>
      </c>
      <c r="B21" s="136">
        <f>IF(ISNUMBER(VALUE(SUBSTITUTE(実質収支比率等に係る経年分析!F$49,"▲","-"))),ROUND(VALUE(SUBSTITUTE(実質収支比率等に係る経年分析!F$49,"▲","-")),2),NA())</f>
        <v>4.6900000000000004</v>
      </c>
      <c r="C21" s="136">
        <f>IF(ISNUMBER(VALUE(SUBSTITUTE(実質収支比率等に係る経年分析!G$49,"▲","-"))),ROUND(VALUE(SUBSTITUTE(実質収支比率等に係る経年分析!G$49,"▲","-")),2),NA())</f>
        <v>7.43</v>
      </c>
      <c r="D21" s="136">
        <f>IF(ISNUMBER(VALUE(SUBSTITUTE(実質収支比率等に係る経年分析!H$49,"▲","-"))),ROUND(VALUE(SUBSTITUTE(実質収支比率等に係る経年分析!H$49,"▲","-")),2),NA())</f>
        <v>3.55</v>
      </c>
      <c r="E21" s="136">
        <f>IF(ISNUMBER(VALUE(SUBSTITUTE(実質収支比率等に係る経年分析!I$49,"▲","-"))),ROUND(VALUE(SUBSTITUTE(実質収支比率等に係る経年分析!I$49,"▲","-")),2),NA())</f>
        <v>6.18</v>
      </c>
      <c r="F21" s="136">
        <f>IF(ISNUMBER(VALUE(SUBSTITUTE(実質収支比率等に係る経年分析!J$49,"▲","-"))),ROUND(VALUE(SUBSTITUTE(実質収支比率等に係る経年分析!J$49,"▲","-")),2),NA())</f>
        <v>-1.03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能代市後期高齢者医療特別会計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能代市農業集落排水事業特別会計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能代市浄化槽整備事業特別会計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能代市介護保険特別会計（保険事業勘定）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0.28000000000000003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0.74</v>
      </c>
    </row>
    <row r="33" spans="1:16" x14ac:dyDescent="0.15">
      <c r="A33" s="137" t="str">
        <f>IF(連結実質赤字比率に係る赤字・黒字の構成分析!C$37="",NA(),連結実質赤字比率に係る赤字・黒字の構成分析!C$37)</f>
        <v>能代市下水道事業会計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1.79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v>
      </c>
    </row>
    <row r="34" spans="1:16" x14ac:dyDescent="0.15">
      <c r="A34" s="137" t="str">
        <f>IF(連結実質赤字比率に係る赤字・黒字の構成分析!C$36="",NA(),連結実質赤字比率に係る赤字・黒字の構成分析!C$36)</f>
        <v>能代市国民健康保険特別会計（事業勘定）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2.4500000000000002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2.57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2.81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2.74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v>
      </c>
    </row>
    <row r="35" spans="1:16" x14ac:dyDescent="0.15">
      <c r="A35" s="137" t="str">
        <f>IF(連結実質赤字比率に係る赤字・黒字の構成分析!C$35="",NA(),連結実質赤字比率に係る赤字・黒字の構成分析!C$35)</f>
        <v>能代市水道事業会計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1.61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1.99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2.33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3.04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3.79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3.12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4.92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4.16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2280</v>
      </c>
      <c r="E42" s="138"/>
      <c r="F42" s="138"/>
      <c r="G42" s="138">
        <f>'実質公債費比率（分子）の構造'!L$52</f>
        <v>2429</v>
      </c>
      <c r="H42" s="138"/>
      <c r="I42" s="138"/>
      <c r="J42" s="138">
        <f>'実質公債費比率（分子）の構造'!M$52</f>
        <v>2507</v>
      </c>
      <c r="K42" s="138"/>
      <c r="L42" s="138"/>
      <c r="M42" s="138">
        <f>'実質公債費比率（分子）の構造'!N$52</f>
        <v>2557</v>
      </c>
      <c r="N42" s="138"/>
      <c r="O42" s="138"/>
      <c r="P42" s="138">
        <f>'実質公債費比率（分子）の構造'!O$52</f>
        <v>2602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34</v>
      </c>
      <c r="C44" s="138"/>
      <c r="D44" s="138"/>
      <c r="E44" s="138">
        <f>'実質公債費比率（分子）の構造'!L$50</f>
        <v>26</v>
      </c>
      <c r="F44" s="138"/>
      <c r="G44" s="138"/>
      <c r="H44" s="138">
        <f>'実質公債費比率（分子）の構造'!M$50</f>
        <v>21</v>
      </c>
      <c r="I44" s="138"/>
      <c r="J44" s="138"/>
      <c r="K44" s="138">
        <f>'実質公債費比率（分子）の構造'!N$50</f>
        <v>11</v>
      </c>
      <c r="L44" s="138"/>
      <c r="M44" s="138"/>
      <c r="N44" s="138">
        <f>'実質公債費比率（分子）の構造'!O$50</f>
        <v>0</v>
      </c>
      <c r="O44" s="138"/>
      <c r="P44" s="138"/>
    </row>
    <row r="45" spans="1:16" x14ac:dyDescent="0.15">
      <c r="A45" s="138" t="s">
        <v>54</v>
      </c>
      <c r="B45" s="138">
        <f>'実質公債費比率（分子）の構造'!K$49</f>
        <v>199</v>
      </c>
      <c r="C45" s="138"/>
      <c r="D45" s="138"/>
      <c r="E45" s="138">
        <f>'実質公債費比率（分子）の構造'!L$49</f>
        <v>82</v>
      </c>
      <c r="F45" s="138"/>
      <c r="G45" s="138"/>
      <c r="H45" s="138">
        <f>'実質公債費比率（分子）の構造'!M$49</f>
        <v>28</v>
      </c>
      <c r="I45" s="138"/>
      <c r="J45" s="138"/>
      <c r="K45" s="138">
        <f>'実質公債費比率（分子）の構造'!N$49</f>
        <v>26</v>
      </c>
      <c r="L45" s="138"/>
      <c r="M45" s="138"/>
      <c r="N45" s="138">
        <f>'実質公債費比率（分子）の構造'!O$49</f>
        <v>24</v>
      </c>
      <c r="O45" s="138"/>
      <c r="P45" s="138"/>
    </row>
    <row r="46" spans="1:16" x14ac:dyDescent="0.15">
      <c r="A46" s="138" t="s">
        <v>55</v>
      </c>
      <c r="B46" s="138">
        <f>'実質公債費比率（分子）の構造'!K$48</f>
        <v>596</v>
      </c>
      <c r="C46" s="138"/>
      <c r="D46" s="138"/>
      <c r="E46" s="138">
        <f>'実質公債費比率（分子）の構造'!L$48</f>
        <v>544</v>
      </c>
      <c r="F46" s="138"/>
      <c r="G46" s="138"/>
      <c r="H46" s="138">
        <f>'実質公債費比率（分子）の構造'!M$48</f>
        <v>545</v>
      </c>
      <c r="I46" s="138"/>
      <c r="J46" s="138"/>
      <c r="K46" s="138">
        <f>'実質公債費比率（分子）の構造'!N$48</f>
        <v>627</v>
      </c>
      <c r="L46" s="138"/>
      <c r="M46" s="138"/>
      <c r="N46" s="138">
        <f>'実質公債費比率（分子）の構造'!O$48</f>
        <v>580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2718</v>
      </c>
      <c r="C49" s="138"/>
      <c r="D49" s="138"/>
      <c r="E49" s="138">
        <f>'実質公債費比率（分子）の構造'!L$45</f>
        <v>2791</v>
      </c>
      <c r="F49" s="138"/>
      <c r="G49" s="138"/>
      <c r="H49" s="138">
        <f>'実質公債費比率（分子）の構造'!M$45</f>
        <v>2752</v>
      </c>
      <c r="I49" s="138"/>
      <c r="J49" s="138"/>
      <c r="K49" s="138">
        <f>'実質公債費比率（分子）の構造'!N$45</f>
        <v>2770</v>
      </c>
      <c r="L49" s="138"/>
      <c r="M49" s="138"/>
      <c r="N49" s="138">
        <f>'実質公債費比率（分子）の構造'!O$45</f>
        <v>2796</v>
      </c>
      <c r="O49" s="138"/>
      <c r="P49" s="138"/>
    </row>
    <row r="50" spans="1:16" x14ac:dyDescent="0.15">
      <c r="A50" s="138" t="s">
        <v>59</v>
      </c>
      <c r="B50" s="138" t="e">
        <f>NA()</f>
        <v>#N/A</v>
      </c>
      <c r="C50" s="138">
        <f>IF(ISNUMBER('実質公債費比率（分子）の構造'!K$53),'実質公債費比率（分子）の構造'!K$53,NA())</f>
        <v>1267</v>
      </c>
      <c r="D50" s="138" t="e">
        <f>NA()</f>
        <v>#N/A</v>
      </c>
      <c r="E50" s="138" t="e">
        <f>NA()</f>
        <v>#N/A</v>
      </c>
      <c r="F50" s="138">
        <f>IF(ISNUMBER('実質公債費比率（分子）の構造'!L$53),'実質公債費比率（分子）の構造'!L$53,NA())</f>
        <v>1014</v>
      </c>
      <c r="G50" s="138" t="e">
        <f>NA()</f>
        <v>#N/A</v>
      </c>
      <c r="H50" s="138" t="e">
        <f>NA()</f>
        <v>#N/A</v>
      </c>
      <c r="I50" s="138">
        <f>IF(ISNUMBER('実質公債費比率（分子）の構造'!M$53),'実質公債費比率（分子）の構造'!M$53,NA())</f>
        <v>839</v>
      </c>
      <c r="J50" s="138" t="e">
        <f>NA()</f>
        <v>#N/A</v>
      </c>
      <c r="K50" s="138" t="e">
        <f>NA()</f>
        <v>#N/A</v>
      </c>
      <c r="L50" s="138">
        <f>IF(ISNUMBER('実質公債費比率（分子）の構造'!N$53),'実質公債費比率（分子）の構造'!N$53,NA())</f>
        <v>877</v>
      </c>
      <c r="M50" s="138" t="e">
        <f>NA()</f>
        <v>#N/A</v>
      </c>
      <c r="N50" s="138" t="e">
        <f>NA()</f>
        <v>#N/A</v>
      </c>
      <c r="O50" s="138">
        <f>IF(ISNUMBER('実質公債費比率（分子）の構造'!O$53),'実質公債費比率（分子）の構造'!O$53,NA())</f>
        <v>798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25505</v>
      </c>
      <c r="E56" s="137"/>
      <c r="F56" s="137"/>
      <c r="G56" s="137">
        <f>'将来負担比率（分子）の構造'!J$52</f>
        <v>25876</v>
      </c>
      <c r="H56" s="137"/>
      <c r="I56" s="137"/>
      <c r="J56" s="137">
        <f>'将来負担比率（分子）の構造'!K$52</f>
        <v>26520</v>
      </c>
      <c r="K56" s="137"/>
      <c r="L56" s="137"/>
      <c r="M56" s="137">
        <f>'将来負担比率（分子）の構造'!L$52</f>
        <v>27901</v>
      </c>
      <c r="N56" s="137"/>
      <c r="O56" s="137"/>
      <c r="P56" s="137">
        <f>'将来負担比率（分子）の構造'!M$52</f>
        <v>29896</v>
      </c>
    </row>
    <row r="57" spans="1:16" x14ac:dyDescent="0.15">
      <c r="A57" s="137" t="s">
        <v>36</v>
      </c>
      <c r="B57" s="137"/>
      <c r="C57" s="137"/>
      <c r="D57" s="137">
        <f>'将来負担比率（分子）の構造'!I$51</f>
        <v>1966</v>
      </c>
      <c r="E57" s="137"/>
      <c r="F57" s="137"/>
      <c r="G57" s="137">
        <f>'将来負担比率（分子）の構造'!J$51</f>
        <v>2002</v>
      </c>
      <c r="H57" s="137"/>
      <c r="I57" s="137"/>
      <c r="J57" s="137">
        <f>'将来負担比率（分子）の構造'!K$51</f>
        <v>2372</v>
      </c>
      <c r="K57" s="137"/>
      <c r="L57" s="137"/>
      <c r="M57" s="137">
        <f>'将来負担比率（分子）の構造'!L$51</f>
        <v>2319</v>
      </c>
      <c r="N57" s="137"/>
      <c r="O57" s="137"/>
      <c r="P57" s="137">
        <f>'将来負担比率（分子）の構造'!M$51</f>
        <v>2345</v>
      </c>
    </row>
    <row r="58" spans="1:16" x14ac:dyDescent="0.15">
      <c r="A58" s="137" t="s">
        <v>35</v>
      </c>
      <c r="B58" s="137"/>
      <c r="C58" s="137"/>
      <c r="D58" s="137">
        <f>'将来負担比率（分子）の構造'!I$50</f>
        <v>7597</v>
      </c>
      <c r="E58" s="137"/>
      <c r="F58" s="137"/>
      <c r="G58" s="137">
        <f>'将来負担比率（分子）の構造'!J$50</f>
        <v>8813</v>
      </c>
      <c r="H58" s="137"/>
      <c r="I58" s="137"/>
      <c r="J58" s="137">
        <f>'将来負担比率（分子）の構造'!K$50</f>
        <v>9191</v>
      </c>
      <c r="K58" s="137"/>
      <c r="L58" s="137"/>
      <c r="M58" s="137">
        <f>'将来負担比率（分子）の構造'!L$50</f>
        <v>9808</v>
      </c>
      <c r="N58" s="137"/>
      <c r="O58" s="137"/>
      <c r="P58" s="137">
        <f>'将来負担比率（分子）の構造'!M$50</f>
        <v>9670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0</v>
      </c>
      <c r="C61" s="137"/>
      <c r="D61" s="137"/>
      <c r="E61" s="137">
        <f>'将来負担比率（分子）の構造'!J$46</f>
        <v>0</v>
      </c>
      <c r="F61" s="137"/>
      <c r="G61" s="137"/>
      <c r="H61" s="137">
        <f>'将来負担比率（分子）の構造'!K$46</f>
        <v>0</v>
      </c>
      <c r="I61" s="137"/>
      <c r="J61" s="137"/>
      <c r="K61" s="137">
        <f>'将来負担比率（分子）の構造'!L$46</f>
        <v>0</v>
      </c>
      <c r="L61" s="137"/>
      <c r="M61" s="137"/>
      <c r="N61" s="137">
        <f>'将来負担比率（分子）の構造'!M$46</f>
        <v>0</v>
      </c>
      <c r="O61" s="137"/>
      <c r="P61" s="137"/>
    </row>
    <row r="62" spans="1:16" x14ac:dyDescent="0.15">
      <c r="A62" s="137" t="s">
        <v>29</v>
      </c>
      <c r="B62" s="137">
        <f>'将来負担比率（分子）の構造'!I$45</f>
        <v>4098</v>
      </c>
      <c r="C62" s="137"/>
      <c r="D62" s="137"/>
      <c r="E62" s="137">
        <f>'将来負担比率（分子）の構造'!J$45</f>
        <v>3867</v>
      </c>
      <c r="F62" s="137"/>
      <c r="G62" s="137"/>
      <c r="H62" s="137">
        <f>'将来負担比率（分子）の構造'!K$45</f>
        <v>3345</v>
      </c>
      <c r="I62" s="137"/>
      <c r="J62" s="137"/>
      <c r="K62" s="137">
        <f>'将来負担比率（分子）の構造'!L$45</f>
        <v>2975</v>
      </c>
      <c r="L62" s="137"/>
      <c r="M62" s="137"/>
      <c r="N62" s="137">
        <f>'将来負担比率（分子）の構造'!M$45</f>
        <v>2764</v>
      </c>
      <c r="O62" s="137"/>
      <c r="P62" s="137"/>
    </row>
    <row r="63" spans="1:16" x14ac:dyDescent="0.15">
      <c r="A63" s="137" t="s">
        <v>28</v>
      </c>
      <c r="B63" s="137">
        <f>'将来負担比率（分子）の構造'!I$44</f>
        <v>194</v>
      </c>
      <c r="C63" s="137"/>
      <c r="D63" s="137"/>
      <c r="E63" s="137">
        <f>'将来負担比率（分子）の構造'!J$44</f>
        <v>134</v>
      </c>
      <c r="F63" s="137"/>
      <c r="G63" s="137"/>
      <c r="H63" s="137">
        <f>'将来負担比率（分子）の構造'!K$44</f>
        <v>106</v>
      </c>
      <c r="I63" s="137"/>
      <c r="J63" s="137"/>
      <c r="K63" s="137">
        <f>'将来負担比率（分子）の構造'!L$44</f>
        <v>79</v>
      </c>
      <c r="L63" s="137"/>
      <c r="M63" s="137"/>
      <c r="N63" s="137">
        <f>'将来負担比率（分子）の構造'!M$44</f>
        <v>55</v>
      </c>
      <c r="O63" s="137"/>
      <c r="P63" s="137"/>
    </row>
    <row r="64" spans="1:16" x14ac:dyDescent="0.15">
      <c r="A64" s="137" t="s">
        <v>27</v>
      </c>
      <c r="B64" s="137">
        <f>'将来負担比率（分子）の構造'!I$43</f>
        <v>8816</v>
      </c>
      <c r="C64" s="137"/>
      <c r="D64" s="137"/>
      <c r="E64" s="137">
        <f>'将来負担比率（分子）の構造'!J$43</f>
        <v>9256</v>
      </c>
      <c r="F64" s="137"/>
      <c r="G64" s="137"/>
      <c r="H64" s="137">
        <f>'将来負担比率（分子）の構造'!K$43</f>
        <v>10004</v>
      </c>
      <c r="I64" s="137"/>
      <c r="J64" s="137"/>
      <c r="K64" s="137">
        <f>'将来負担比率（分子）の構造'!L$43</f>
        <v>10251</v>
      </c>
      <c r="L64" s="137"/>
      <c r="M64" s="137"/>
      <c r="N64" s="137">
        <f>'将来負担比率（分子）の構造'!M$43</f>
        <v>10404</v>
      </c>
      <c r="O64" s="137"/>
      <c r="P64" s="137"/>
    </row>
    <row r="65" spans="1:16" x14ac:dyDescent="0.15">
      <c r="A65" s="137" t="s">
        <v>26</v>
      </c>
      <c r="B65" s="137">
        <f>'将来負担比率（分子）の構造'!I$42</f>
        <v>57</v>
      </c>
      <c r="C65" s="137"/>
      <c r="D65" s="137"/>
      <c r="E65" s="137">
        <f>'将来負担比率（分子）の構造'!J$42</f>
        <v>31</v>
      </c>
      <c r="F65" s="137"/>
      <c r="G65" s="137"/>
      <c r="H65" s="137">
        <f>'将来負担比率（分子）の構造'!K$42</f>
        <v>11</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27814</v>
      </c>
      <c r="C66" s="137"/>
      <c r="D66" s="137"/>
      <c r="E66" s="137">
        <f>'将来負担比率（分子）の構造'!J$41</f>
        <v>27865</v>
      </c>
      <c r="F66" s="137"/>
      <c r="G66" s="137"/>
      <c r="H66" s="137">
        <f>'将来負担比率（分子）の構造'!K$41</f>
        <v>28829</v>
      </c>
      <c r="I66" s="137"/>
      <c r="J66" s="137"/>
      <c r="K66" s="137">
        <f>'将来負担比率（分子）の構造'!L$41</f>
        <v>30186</v>
      </c>
      <c r="L66" s="137"/>
      <c r="M66" s="137"/>
      <c r="N66" s="137">
        <f>'将来負担比率（分子）の構造'!M$41</f>
        <v>32269</v>
      </c>
      <c r="O66" s="137"/>
      <c r="P66" s="137"/>
    </row>
    <row r="67" spans="1:16" x14ac:dyDescent="0.15">
      <c r="A67" s="137" t="s">
        <v>63</v>
      </c>
      <c r="B67" s="137" t="e">
        <f>NA()</f>
        <v>#N/A</v>
      </c>
      <c r="C67" s="137">
        <f>IF(ISNUMBER('将来負担比率（分子）の構造'!I$53), IF('将来負担比率（分子）の構造'!I$53 &lt; 0, 0, '将来負担比率（分子）の構造'!I$53), NA())</f>
        <v>5910</v>
      </c>
      <c r="D67" s="137" t="e">
        <f>NA()</f>
        <v>#N/A</v>
      </c>
      <c r="E67" s="137" t="e">
        <f>NA()</f>
        <v>#N/A</v>
      </c>
      <c r="F67" s="137">
        <f>IF(ISNUMBER('将来負担比率（分子）の構造'!J$53), IF('将来負担比率（分子）の構造'!J$53 &lt; 0, 0, '将来負担比率（分子）の構造'!J$53), NA())</f>
        <v>4464</v>
      </c>
      <c r="G67" s="137" t="e">
        <f>NA()</f>
        <v>#N/A</v>
      </c>
      <c r="H67" s="137" t="e">
        <f>NA()</f>
        <v>#N/A</v>
      </c>
      <c r="I67" s="137">
        <f>IF(ISNUMBER('将来負担比率（分子）の構造'!K$53), IF('将来負担比率（分子）の構造'!K$53 &lt; 0, 0, '将来負担比率（分子）の構造'!K$53), NA())</f>
        <v>4212</v>
      </c>
      <c r="J67" s="137" t="e">
        <f>NA()</f>
        <v>#N/A</v>
      </c>
      <c r="K67" s="137" t="e">
        <f>NA()</f>
        <v>#N/A</v>
      </c>
      <c r="L67" s="137">
        <f>IF(ISNUMBER('将来負担比率（分子）の構造'!L$53), IF('将来負担比率（分子）の構造'!L$53 &lt; 0, 0, '将来負担比率（分子）の構造'!L$53), NA())</f>
        <v>3463</v>
      </c>
      <c r="M67" s="137" t="e">
        <f>NA()</f>
        <v>#N/A</v>
      </c>
      <c r="N67" s="137" t="e">
        <f>NA()</f>
        <v>#N/A</v>
      </c>
      <c r="O67" s="137">
        <f>IF(ISNUMBER('将来負担比率（分子）の構造'!M$53), IF('将来負担比率（分子）の構造'!M$53 &lt; 0, 0, '将来負担比率（分子）の構造'!M$53), NA())</f>
        <v>3581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5956432</v>
      </c>
      <c r="S5" s="671"/>
      <c r="T5" s="671"/>
      <c r="U5" s="671"/>
      <c r="V5" s="671"/>
      <c r="W5" s="671"/>
      <c r="X5" s="671"/>
      <c r="Y5" s="718"/>
      <c r="Z5" s="731">
        <v>19.899999999999999</v>
      </c>
      <c r="AA5" s="731"/>
      <c r="AB5" s="731"/>
      <c r="AC5" s="731"/>
      <c r="AD5" s="732">
        <v>5956432</v>
      </c>
      <c r="AE5" s="732"/>
      <c r="AF5" s="732"/>
      <c r="AG5" s="732"/>
      <c r="AH5" s="732"/>
      <c r="AI5" s="732"/>
      <c r="AJ5" s="732"/>
      <c r="AK5" s="732"/>
      <c r="AL5" s="719">
        <v>40</v>
      </c>
      <c r="AM5" s="688"/>
      <c r="AN5" s="688"/>
      <c r="AO5" s="720"/>
      <c r="AP5" s="707" t="s">
        <v>209</v>
      </c>
      <c r="AQ5" s="708"/>
      <c r="AR5" s="708"/>
      <c r="AS5" s="708"/>
      <c r="AT5" s="708"/>
      <c r="AU5" s="708"/>
      <c r="AV5" s="708"/>
      <c r="AW5" s="708"/>
      <c r="AX5" s="708"/>
      <c r="AY5" s="708"/>
      <c r="AZ5" s="708"/>
      <c r="BA5" s="708"/>
      <c r="BB5" s="708"/>
      <c r="BC5" s="708"/>
      <c r="BD5" s="708"/>
      <c r="BE5" s="708"/>
      <c r="BF5" s="709"/>
      <c r="BG5" s="620">
        <v>5954410</v>
      </c>
      <c r="BH5" s="621"/>
      <c r="BI5" s="621"/>
      <c r="BJ5" s="621"/>
      <c r="BK5" s="621"/>
      <c r="BL5" s="621"/>
      <c r="BM5" s="621"/>
      <c r="BN5" s="622"/>
      <c r="BO5" s="673">
        <v>100</v>
      </c>
      <c r="BP5" s="673"/>
      <c r="BQ5" s="673"/>
      <c r="BR5" s="673"/>
      <c r="BS5" s="674">
        <v>92821</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273386</v>
      </c>
      <c r="S6" s="621"/>
      <c r="T6" s="621"/>
      <c r="U6" s="621"/>
      <c r="V6" s="621"/>
      <c r="W6" s="621"/>
      <c r="X6" s="621"/>
      <c r="Y6" s="622"/>
      <c r="Z6" s="673">
        <v>0.9</v>
      </c>
      <c r="AA6" s="673"/>
      <c r="AB6" s="673"/>
      <c r="AC6" s="673"/>
      <c r="AD6" s="674">
        <v>273386</v>
      </c>
      <c r="AE6" s="674"/>
      <c r="AF6" s="674"/>
      <c r="AG6" s="674"/>
      <c r="AH6" s="674"/>
      <c r="AI6" s="674"/>
      <c r="AJ6" s="674"/>
      <c r="AK6" s="674"/>
      <c r="AL6" s="643">
        <v>1.8</v>
      </c>
      <c r="AM6" s="675"/>
      <c r="AN6" s="675"/>
      <c r="AO6" s="676"/>
      <c r="AP6" s="617" t="s">
        <v>214</v>
      </c>
      <c r="AQ6" s="618"/>
      <c r="AR6" s="618"/>
      <c r="AS6" s="618"/>
      <c r="AT6" s="618"/>
      <c r="AU6" s="618"/>
      <c r="AV6" s="618"/>
      <c r="AW6" s="618"/>
      <c r="AX6" s="618"/>
      <c r="AY6" s="618"/>
      <c r="AZ6" s="618"/>
      <c r="BA6" s="618"/>
      <c r="BB6" s="618"/>
      <c r="BC6" s="618"/>
      <c r="BD6" s="618"/>
      <c r="BE6" s="618"/>
      <c r="BF6" s="619"/>
      <c r="BG6" s="620">
        <v>5954410</v>
      </c>
      <c r="BH6" s="621"/>
      <c r="BI6" s="621"/>
      <c r="BJ6" s="621"/>
      <c r="BK6" s="621"/>
      <c r="BL6" s="621"/>
      <c r="BM6" s="621"/>
      <c r="BN6" s="622"/>
      <c r="BO6" s="673">
        <v>100</v>
      </c>
      <c r="BP6" s="673"/>
      <c r="BQ6" s="673"/>
      <c r="BR6" s="673"/>
      <c r="BS6" s="674">
        <v>92821</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230654</v>
      </c>
      <c r="CS6" s="621"/>
      <c r="CT6" s="621"/>
      <c r="CU6" s="621"/>
      <c r="CV6" s="621"/>
      <c r="CW6" s="621"/>
      <c r="CX6" s="621"/>
      <c r="CY6" s="622"/>
      <c r="CZ6" s="673">
        <v>0.8</v>
      </c>
      <c r="DA6" s="673"/>
      <c r="DB6" s="673"/>
      <c r="DC6" s="673"/>
      <c r="DD6" s="626" t="s">
        <v>216</v>
      </c>
      <c r="DE6" s="621"/>
      <c r="DF6" s="621"/>
      <c r="DG6" s="621"/>
      <c r="DH6" s="621"/>
      <c r="DI6" s="621"/>
      <c r="DJ6" s="621"/>
      <c r="DK6" s="621"/>
      <c r="DL6" s="621"/>
      <c r="DM6" s="621"/>
      <c r="DN6" s="621"/>
      <c r="DO6" s="621"/>
      <c r="DP6" s="622"/>
      <c r="DQ6" s="626">
        <v>230649</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7417</v>
      </c>
      <c r="S7" s="621"/>
      <c r="T7" s="621"/>
      <c r="U7" s="621"/>
      <c r="V7" s="621"/>
      <c r="W7" s="621"/>
      <c r="X7" s="621"/>
      <c r="Y7" s="622"/>
      <c r="Z7" s="673">
        <v>0</v>
      </c>
      <c r="AA7" s="673"/>
      <c r="AB7" s="673"/>
      <c r="AC7" s="673"/>
      <c r="AD7" s="674">
        <v>7417</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2378185</v>
      </c>
      <c r="BH7" s="621"/>
      <c r="BI7" s="621"/>
      <c r="BJ7" s="621"/>
      <c r="BK7" s="621"/>
      <c r="BL7" s="621"/>
      <c r="BM7" s="621"/>
      <c r="BN7" s="622"/>
      <c r="BO7" s="673">
        <v>39.9</v>
      </c>
      <c r="BP7" s="673"/>
      <c r="BQ7" s="673"/>
      <c r="BR7" s="673"/>
      <c r="BS7" s="674">
        <v>92821</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5560557</v>
      </c>
      <c r="CS7" s="621"/>
      <c r="CT7" s="621"/>
      <c r="CU7" s="621"/>
      <c r="CV7" s="621"/>
      <c r="CW7" s="621"/>
      <c r="CX7" s="621"/>
      <c r="CY7" s="622"/>
      <c r="CZ7" s="673">
        <v>19.100000000000001</v>
      </c>
      <c r="DA7" s="673"/>
      <c r="DB7" s="673"/>
      <c r="DC7" s="673"/>
      <c r="DD7" s="626">
        <v>2890656</v>
      </c>
      <c r="DE7" s="621"/>
      <c r="DF7" s="621"/>
      <c r="DG7" s="621"/>
      <c r="DH7" s="621"/>
      <c r="DI7" s="621"/>
      <c r="DJ7" s="621"/>
      <c r="DK7" s="621"/>
      <c r="DL7" s="621"/>
      <c r="DM7" s="621"/>
      <c r="DN7" s="621"/>
      <c r="DO7" s="621"/>
      <c r="DP7" s="622"/>
      <c r="DQ7" s="626">
        <v>2533003</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9207</v>
      </c>
      <c r="S8" s="621"/>
      <c r="T8" s="621"/>
      <c r="U8" s="621"/>
      <c r="V8" s="621"/>
      <c r="W8" s="621"/>
      <c r="X8" s="621"/>
      <c r="Y8" s="622"/>
      <c r="Z8" s="673">
        <v>0</v>
      </c>
      <c r="AA8" s="673"/>
      <c r="AB8" s="673"/>
      <c r="AC8" s="673"/>
      <c r="AD8" s="674">
        <v>9207</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85254</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9811011</v>
      </c>
      <c r="CS8" s="621"/>
      <c r="CT8" s="621"/>
      <c r="CU8" s="621"/>
      <c r="CV8" s="621"/>
      <c r="CW8" s="621"/>
      <c r="CX8" s="621"/>
      <c r="CY8" s="622"/>
      <c r="CZ8" s="673">
        <v>33.700000000000003</v>
      </c>
      <c r="DA8" s="673"/>
      <c r="DB8" s="673"/>
      <c r="DC8" s="673"/>
      <c r="DD8" s="626">
        <v>24896</v>
      </c>
      <c r="DE8" s="621"/>
      <c r="DF8" s="621"/>
      <c r="DG8" s="621"/>
      <c r="DH8" s="621"/>
      <c r="DI8" s="621"/>
      <c r="DJ8" s="621"/>
      <c r="DK8" s="621"/>
      <c r="DL8" s="621"/>
      <c r="DM8" s="621"/>
      <c r="DN8" s="621"/>
      <c r="DO8" s="621"/>
      <c r="DP8" s="622"/>
      <c r="DQ8" s="626">
        <v>4883004</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4879</v>
      </c>
      <c r="S9" s="621"/>
      <c r="T9" s="621"/>
      <c r="U9" s="621"/>
      <c r="V9" s="621"/>
      <c r="W9" s="621"/>
      <c r="X9" s="621"/>
      <c r="Y9" s="622"/>
      <c r="Z9" s="673">
        <v>0</v>
      </c>
      <c r="AA9" s="673"/>
      <c r="AB9" s="673"/>
      <c r="AC9" s="673"/>
      <c r="AD9" s="674">
        <v>4879</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1803682</v>
      </c>
      <c r="BH9" s="621"/>
      <c r="BI9" s="621"/>
      <c r="BJ9" s="621"/>
      <c r="BK9" s="621"/>
      <c r="BL9" s="621"/>
      <c r="BM9" s="621"/>
      <c r="BN9" s="622"/>
      <c r="BO9" s="673">
        <v>30.3</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1901868</v>
      </c>
      <c r="CS9" s="621"/>
      <c r="CT9" s="621"/>
      <c r="CU9" s="621"/>
      <c r="CV9" s="621"/>
      <c r="CW9" s="621"/>
      <c r="CX9" s="621"/>
      <c r="CY9" s="622"/>
      <c r="CZ9" s="673">
        <v>6.5</v>
      </c>
      <c r="DA9" s="673"/>
      <c r="DB9" s="673"/>
      <c r="DC9" s="673"/>
      <c r="DD9" s="626">
        <v>33602</v>
      </c>
      <c r="DE9" s="621"/>
      <c r="DF9" s="621"/>
      <c r="DG9" s="621"/>
      <c r="DH9" s="621"/>
      <c r="DI9" s="621"/>
      <c r="DJ9" s="621"/>
      <c r="DK9" s="621"/>
      <c r="DL9" s="621"/>
      <c r="DM9" s="621"/>
      <c r="DN9" s="621"/>
      <c r="DO9" s="621"/>
      <c r="DP9" s="622"/>
      <c r="DQ9" s="626">
        <v>1478849</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1007477</v>
      </c>
      <c r="S10" s="621"/>
      <c r="T10" s="621"/>
      <c r="U10" s="621"/>
      <c r="V10" s="621"/>
      <c r="W10" s="621"/>
      <c r="X10" s="621"/>
      <c r="Y10" s="622"/>
      <c r="Z10" s="673">
        <v>3.4</v>
      </c>
      <c r="AA10" s="673"/>
      <c r="AB10" s="673"/>
      <c r="AC10" s="673"/>
      <c r="AD10" s="674">
        <v>1007477</v>
      </c>
      <c r="AE10" s="674"/>
      <c r="AF10" s="674"/>
      <c r="AG10" s="674"/>
      <c r="AH10" s="674"/>
      <c r="AI10" s="674"/>
      <c r="AJ10" s="674"/>
      <c r="AK10" s="674"/>
      <c r="AL10" s="643">
        <v>6.8</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188417</v>
      </c>
      <c r="BH10" s="621"/>
      <c r="BI10" s="621"/>
      <c r="BJ10" s="621"/>
      <c r="BK10" s="621"/>
      <c r="BL10" s="621"/>
      <c r="BM10" s="621"/>
      <c r="BN10" s="622"/>
      <c r="BO10" s="673">
        <v>3.2</v>
      </c>
      <c r="BP10" s="673"/>
      <c r="BQ10" s="673"/>
      <c r="BR10" s="673"/>
      <c r="BS10" s="626">
        <v>32982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29132</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29132</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37</v>
      </c>
      <c r="S11" s="621"/>
      <c r="T11" s="621"/>
      <c r="U11" s="621"/>
      <c r="V11" s="621"/>
      <c r="W11" s="621"/>
      <c r="X11" s="621"/>
      <c r="Y11" s="622"/>
      <c r="Z11" s="673">
        <v>0</v>
      </c>
      <c r="AA11" s="673"/>
      <c r="AB11" s="673"/>
      <c r="AC11" s="673"/>
      <c r="AD11" s="674">
        <v>37</v>
      </c>
      <c r="AE11" s="674"/>
      <c r="AF11" s="674"/>
      <c r="AG11" s="674"/>
      <c r="AH11" s="674"/>
      <c r="AI11" s="674"/>
      <c r="AJ11" s="674"/>
      <c r="AK11" s="674"/>
      <c r="AL11" s="643">
        <v>0</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300832</v>
      </c>
      <c r="BH11" s="621"/>
      <c r="BI11" s="621"/>
      <c r="BJ11" s="621"/>
      <c r="BK11" s="621"/>
      <c r="BL11" s="621"/>
      <c r="BM11" s="621"/>
      <c r="BN11" s="622"/>
      <c r="BO11" s="673">
        <v>5.0999999999999996</v>
      </c>
      <c r="BP11" s="673"/>
      <c r="BQ11" s="673"/>
      <c r="BR11" s="673"/>
      <c r="BS11" s="626">
        <v>59839</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1091430</v>
      </c>
      <c r="CS11" s="621"/>
      <c r="CT11" s="621"/>
      <c r="CU11" s="621"/>
      <c r="CV11" s="621"/>
      <c r="CW11" s="621"/>
      <c r="CX11" s="621"/>
      <c r="CY11" s="622"/>
      <c r="CZ11" s="673">
        <v>3.7</v>
      </c>
      <c r="DA11" s="673"/>
      <c r="DB11" s="673"/>
      <c r="DC11" s="673"/>
      <c r="DD11" s="626">
        <v>339127</v>
      </c>
      <c r="DE11" s="621"/>
      <c r="DF11" s="621"/>
      <c r="DG11" s="621"/>
      <c r="DH11" s="621"/>
      <c r="DI11" s="621"/>
      <c r="DJ11" s="621"/>
      <c r="DK11" s="621"/>
      <c r="DL11" s="621"/>
      <c r="DM11" s="621"/>
      <c r="DN11" s="621"/>
      <c r="DO11" s="621"/>
      <c r="DP11" s="622"/>
      <c r="DQ11" s="626">
        <v>521593</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2940311</v>
      </c>
      <c r="BH12" s="621"/>
      <c r="BI12" s="621"/>
      <c r="BJ12" s="621"/>
      <c r="BK12" s="621"/>
      <c r="BL12" s="621"/>
      <c r="BM12" s="621"/>
      <c r="BN12" s="622"/>
      <c r="BO12" s="673">
        <v>49.4</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1047163</v>
      </c>
      <c r="CS12" s="621"/>
      <c r="CT12" s="621"/>
      <c r="CU12" s="621"/>
      <c r="CV12" s="621"/>
      <c r="CW12" s="621"/>
      <c r="CX12" s="621"/>
      <c r="CY12" s="622"/>
      <c r="CZ12" s="673">
        <v>3.6</v>
      </c>
      <c r="DA12" s="673"/>
      <c r="DB12" s="673"/>
      <c r="DC12" s="673"/>
      <c r="DD12" s="626">
        <v>26192</v>
      </c>
      <c r="DE12" s="621"/>
      <c r="DF12" s="621"/>
      <c r="DG12" s="621"/>
      <c r="DH12" s="621"/>
      <c r="DI12" s="621"/>
      <c r="DJ12" s="621"/>
      <c r="DK12" s="621"/>
      <c r="DL12" s="621"/>
      <c r="DM12" s="621"/>
      <c r="DN12" s="621"/>
      <c r="DO12" s="621"/>
      <c r="DP12" s="622"/>
      <c r="DQ12" s="626">
        <v>618187</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39596</v>
      </c>
      <c r="S13" s="621"/>
      <c r="T13" s="621"/>
      <c r="U13" s="621"/>
      <c r="V13" s="621"/>
      <c r="W13" s="621"/>
      <c r="X13" s="621"/>
      <c r="Y13" s="622"/>
      <c r="Z13" s="673">
        <v>0.1</v>
      </c>
      <c r="AA13" s="673"/>
      <c r="AB13" s="673"/>
      <c r="AC13" s="673"/>
      <c r="AD13" s="674">
        <v>39596</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2926919</v>
      </c>
      <c r="BH13" s="621"/>
      <c r="BI13" s="621"/>
      <c r="BJ13" s="621"/>
      <c r="BK13" s="621"/>
      <c r="BL13" s="621"/>
      <c r="BM13" s="621"/>
      <c r="BN13" s="622"/>
      <c r="BO13" s="673">
        <v>49.1</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2994078</v>
      </c>
      <c r="CS13" s="621"/>
      <c r="CT13" s="621"/>
      <c r="CU13" s="621"/>
      <c r="CV13" s="621"/>
      <c r="CW13" s="621"/>
      <c r="CX13" s="621"/>
      <c r="CY13" s="622"/>
      <c r="CZ13" s="673">
        <v>10.3</v>
      </c>
      <c r="DA13" s="673"/>
      <c r="DB13" s="673"/>
      <c r="DC13" s="673"/>
      <c r="DD13" s="626">
        <v>1408159</v>
      </c>
      <c r="DE13" s="621"/>
      <c r="DF13" s="621"/>
      <c r="DG13" s="621"/>
      <c r="DH13" s="621"/>
      <c r="DI13" s="621"/>
      <c r="DJ13" s="621"/>
      <c r="DK13" s="621"/>
      <c r="DL13" s="621"/>
      <c r="DM13" s="621"/>
      <c r="DN13" s="621"/>
      <c r="DO13" s="621"/>
      <c r="DP13" s="622"/>
      <c r="DQ13" s="626">
        <v>1901907</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154954</v>
      </c>
      <c r="BH14" s="621"/>
      <c r="BI14" s="621"/>
      <c r="BJ14" s="621"/>
      <c r="BK14" s="621"/>
      <c r="BL14" s="621"/>
      <c r="BM14" s="621"/>
      <c r="BN14" s="622"/>
      <c r="BO14" s="673">
        <v>2.6</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1355193</v>
      </c>
      <c r="CS14" s="621"/>
      <c r="CT14" s="621"/>
      <c r="CU14" s="621"/>
      <c r="CV14" s="621"/>
      <c r="CW14" s="621"/>
      <c r="CX14" s="621"/>
      <c r="CY14" s="622"/>
      <c r="CZ14" s="673">
        <v>4.7</v>
      </c>
      <c r="DA14" s="673"/>
      <c r="DB14" s="673"/>
      <c r="DC14" s="673"/>
      <c r="DD14" s="626">
        <v>134010</v>
      </c>
      <c r="DE14" s="621"/>
      <c r="DF14" s="621"/>
      <c r="DG14" s="621"/>
      <c r="DH14" s="621"/>
      <c r="DI14" s="621"/>
      <c r="DJ14" s="621"/>
      <c r="DK14" s="621"/>
      <c r="DL14" s="621"/>
      <c r="DM14" s="621"/>
      <c r="DN14" s="621"/>
      <c r="DO14" s="621"/>
      <c r="DP14" s="622"/>
      <c r="DQ14" s="626">
        <v>1186346</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16232</v>
      </c>
      <c r="S15" s="621"/>
      <c r="T15" s="621"/>
      <c r="U15" s="621"/>
      <c r="V15" s="621"/>
      <c r="W15" s="621"/>
      <c r="X15" s="621"/>
      <c r="Y15" s="622"/>
      <c r="Z15" s="673">
        <v>0.1</v>
      </c>
      <c r="AA15" s="673"/>
      <c r="AB15" s="673"/>
      <c r="AC15" s="673"/>
      <c r="AD15" s="674">
        <v>16232</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480960</v>
      </c>
      <c r="BH15" s="621"/>
      <c r="BI15" s="621"/>
      <c r="BJ15" s="621"/>
      <c r="BK15" s="621"/>
      <c r="BL15" s="621"/>
      <c r="BM15" s="621"/>
      <c r="BN15" s="622"/>
      <c r="BO15" s="673">
        <v>8.1</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2305628</v>
      </c>
      <c r="CS15" s="621"/>
      <c r="CT15" s="621"/>
      <c r="CU15" s="621"/>
      <c r="CV15" s="621"/>
      <c r="CW15" s="621"/>
      <c r="CX15" s="621"/>
      <c r="CY15" s="622"/>
      <c r="CZ15" s="673">
        <v>7.9</v>
      </c>
      <c r="DA15" s="673"/>
      <c r="DB15" s="673"/>
      <c r="DC15" s="673"/>
      <c r="DD15" s="626">
        <v>402635</v>
      </c>
      <c r="DE15" s="621"/>
      <c r="DF15" s="621"/>
      <c r="DG15" s="621"/>
      <c r="DH15" s="621"/>
      <c r="DI15" s="621"/>
      <c r="DJ15" s="621"/>
      <c r="DK15" s="621"/>
      <c r="DL15" s="621"/>
      <c r="DM15" s="621"/>
      <c r="DN15" s="621"/>
      <c r="DO15" s="621"/>
      <c r="DP15" s="622"/>
      <c r="DQ15" s="626">
        <v>1782138</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8918509</v>
      </c>
      <c r="S16" s="621"/>
      <c r="T16" s="621"/>
      <c r="U16" s="621"/>
      <c r="V16" s="621"/>
      <c r="W16" s="621"/>
      <c r="X16" s="621"/>
      <c r="Y16" s="622"/>
      <c r="Z16" s="673">
        <v>29.9</v>
      </c>
      <c r="AA16" s="673"/>
      <c r="AB16" s="673"/>
      <c r="AC16" s="673"/>
      <c r="AD16" s="674">
        <v>7533930</v>
      </c>
      <c r="AE16" s="674"/>
      <c r="AF16" s="674"/>
      <c r="AG16" s="674"/>
      <c r="AH16" s="674"/>
      <c r="AI16" s="674"/>
      <c r="AJ16" s="674"/>
      <c r="AK16" s="674"/>
      <c r="AL16" s="643">
        <v>50.6</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5746</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1984</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7533930</v>
      </c>
      <c r="S17" s="621"/>
      <c r="T17" s="621"/>
      <c r="U17" s="621"/>
      <c r="V17" s="621"/>
      <c r="W17" s="621"/>
      <c r="X17" s="621"/>
      <c r="Y17" s="622"/>
      <c r="Z17" s="673">
        <v>25.2</v>
      </c>
      <c r="AA17" s="673"/>
      <c r="AB17" s="673"/>
      <c r="AC17" s="673"/>
      <c r="AD17" s="674">
        <v>7533930</v>
      </c>
      <c r="AE17" s="674"/>
      <c r="AF17" s="674"/>
      <c r="AG17" s="674"/>
      <c r="AH17" s="674"/>
      <c r="AI17" s="674"/>
      <c r="AJ17" s="674"/>
      <c r="AK17" s="674"/>
      <c r="AL17" s="643">
        <v>50.6</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2796653</v>
      </c>
      <c r="CS17" s="621"/>
      <c r="CT17" s="621"/>
      <c r="CU17" s="621"/>
      <c r="CV17" s="621"/>
      <c r="CW17" s="621"/>
      <c r="CX17" s="621"/>
      <c r="CY17" s="622"/>
      <c r="CZ17" s="673">
        <v>9.6</v>
      </c>
      <c r="DA17" s="673"/>
      <c r="DB17" s="673"/>
      <c r="DC17" s="673"/>
      <c r="DD17" s="626" t="s">
        <v>112</v>
      </c>
      <c r="DE17" s="621"/>
      <c r="DF17" s="621"/>
      <c r="DG17" s="621"/>
      <c r="DH17" s="621"/>
      <c r="DI17" s="621"/>
      <c r="DJ17" s="621"/>
      <c r="DK17" s="621"/>
      <c r="DL17" s="621"/>
      <c r="DM17" s="621"/>
      <c r="DN17" s="621"/>
      <c r="DO17" s="621"/>
      <c r="DP17" s="622"/>
      <c r="DQ17" s="626">
        <v>2666615</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1384579</v>
      </c>
      <c r="S18" s="621"/>
      <c r="T18" s="621"/>
      <c r="U18" s="621"/>
      <c r="V18" s="621"/>
      <c r="W18" s="621"/>
      <c r="X18" s="621"/>
      <c r="Y18" s="622"/>
      <c r="Z18" s="673">
        <v>4.5999999999999996</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2022</v>
      </c>
      <c r="BH19" s="621"/>
      <c r="BI19" s="621"/>
      <c r="BJ19" s="621"/>
      <c r="BK19" s="621"/>
      <c r="BL19" s="621"/>
      <c r="BM19" s="621"/>
      <c r="BN19" s="622"/>
      <c r="BO19" s="673">
        <v>0</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16233172</v>
      </c>
      <c r="S20" s="621"/>
      <c r="T20" s="621"/>
      <c r="U20" s="621"/>
      <c r="V20" s="621"/>
      <c r="W20" s="621"/>
      <c r="X20" s="621"/>
      <c r="Y20" s="622"/>
      <c r="Z20" s="673">
        <v>54.3</v>
      </c>
      <c r="AA20" s="673"/>
      <c r="AB20" s="673"/>
      <c r="AC20" s="673"/>
      <c r="AD20" s="674">
        <v>14848593</v>
      </c>
      <c r="AE20" s="674"/>
      <c r="AF20" s="674"/>
      <c r="AG20" s="674"/>
      <c r="AH20" s="674"/>
      <c r="AI20" s="674"/>
      <c r="AJ20" s="674"/>
      <c r="AK20" s="674"/>
      <c r="AL20" s="643">
        <v>99.8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2022</v>
      </c>
      <c r="BH20" s="621"/>
      <c r="BI20" s="621"/>
      <c r="BJ20" s="621"/>
      <c r="BK20" s="621"/>
      <c r="BL20" s="621"/>
      <c r="BM20" s="621"/>
      <c r="BN20" s="622"/>
      <c r="BO20" s="673">
        <v>0</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29129113</v>
      </c>
      <c r="CS20" s="621"/>
      <c r="CT20" s="621"/>
      <c r="CU20" s="621"/>
      <c r="CV20" s="621"/>
      <c r="CW20" s="621"/>
      <c r="CX20" s="621"/>
      <c r="CY20" s="622"/>
      <c r="CZ20" s="673">
        <v>100</v>
      </c>
      <c r="DA20" s="673"/>
      <c r="DB20" s="673"/>
      <c r="DC20" s="673"/>
      <c r="DD20" s="626">
        <v>5259277</v>
      </c>
      <c r="DE20" s="621"/>
      <c r="DF20" s="621"/>
      <c r="DG20" s="621"/>
      <c r="DH20" s="621"/>
      <c r="DI20" s="621"/>
      <c r="DJ20" s="621"/>
      <c r="DK20" s="621"/>
      <c r="DL20" s="621"/>
      <c r="DM20" s="621"/>
      <c r="DN20" s="621"/>
      <c r="DO20" s="621"/>
      <c r="DP20" s="622"/>
      <c r="DQ20" s="626">
        <v>17833407</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8303</v>
      </c>
      <c r="S21" s="621"/>
      <c r="T21" s="621"/>
      <c r="U21" s="621"/>
      <c r="V21" s="621"/>
      <c r="W21" s="621"/>
      <c r="X21" s="621"/>
      <c r="Y21" s="622"/>
      <c r="Z21" s="673">
        <v>0</v>
      </c>
      <c r="AA21" s="673"/>
      <c r="AB21" s="673"/>
      <c r="AC21" s="673"/>
      <c r="AD21" s="674">
        <v>8303</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2022</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115166</v>
      </c>
      <c r="S22" s="621"/>
      <c r="T22" s="621"/>
      <c r="U22" s="621"/>
      <c r="V22" s="621"/>
      <c r="W22" s="621"/>
      <c r="X22" s="621"/>
      <c r="Y22" s="622"/>
      <c r="Z22" s="673">
        <v>0.4</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272534</v>
      </c>
      <c r="S23" s="621"/>
      <c r="T23" s="621"/>
      <c r="U23" s="621"/>
      <c r="V23" s="621"/>
      <c r="W23" s="621"/>
      <c r="X23" s="621"/>
      <c r="Y23" s="622"/>
      <c r="Z23" s="673">
        <v>0.9</v>
      </c>
      <c r="AA23" s="673"/>
      <c r="AB23" s="673"/>
      <c r="AC23" s="673"/>
      <c r="AD23" s="674">
        <v>16043</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133480</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12245645</v>
      </c>
      <c r="CS24" s="671"/>
      <c r="CT24" s="671"/>
      <c r="CU24" s="671"/>
      <c r="CV24" s="671"/>
      <c r="CW24" s="671"/>
      <c r="CX24" s="671"/>
      <c r="CY24" s="718"/>
      <c r="CZ24" s="722">
        <v>42</v>
      </c>
      <c r="DA24" s="723"/>
      <c r="DB24" s="723"/>
      <c r="DC24" s="724"/>
      <c r="DD24" s="717">
        <v>7660207</v>
      </c>
      <c r="DE24" s="671"/>
      <c r="DF24" s="671"/>
      <c r="DG24" s="671"/>
      <c r="DH24" s="671"/>
      <c r="DI24" s="671"/>
      <c r="DJ24" s="671"/>
      <c r="DK24" s="718"/>
      <c r="DL24" s="717">
        <v>7625103</v>
      </c>
      <c r="DM24" s="671"/>
      <c r="DN24" s="671"/>
      <c r="DO24" s="671"/>
      <c r="DP24" s="671"/>
      <c r="DQ24" s="671"/>
      <c r="DR24" s="671"/>
      <c r="DS24" s="671"/>
      <c r="DT24" s="671"/>
      <c r="DU24" s="671"/>
      <c r="DV24" s="718"/>
      <c r="DW24" s="719">
        <v>48.6</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4112422</v>
      </c>
      <c r="S25" s="621"/>
      <c r="T25" s="621"/>
      <c r="U25" s="621"/>
      <c r="V25" s="621"/>
      <c r="W25" s="621"/>
      <c r="X25" s="621"/>
      <c r="Y25" s="622"/>
      <c r="Z25" s="673">
        <v>13.8</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3565513</v>
      </c>
      <c r="CS25" s="639"/>
      <c r="CT25" s="639"/>
      <c r="CU25" s="639"/>
      <c r="CV25" s="639"/>
      <c r="CW25" s="639"/>
      <c r="CX25" s="639"/>
      <c r="CY25" s="640"/>
      <c r="CZ25" s="623">
        <v>12.2</v>
      </c>
      <c r="DA25" s="641"/>
      <c r="DB25" s="641"/>
      <c r="DC25" s="642"/>
      <c r="DD25" s="626">
        <v>3352294</v>
      </c>
      <c r="DE25" s="639"/>
      <c r="DF25" s="639"/>
      <c r="DG25" s="639"/>
      <c r="DH25" s="639"/>
      <c r="DI25" s="639"/>
      <c r="DJ25" s="639"/>
      <c r="DK25" s="640"/>
      <c r="DL25" s="626">
        <v>3333554</v>
      </c>
      <c r="DM25" s="639"/>
      <c r="DN25" s="639"/>
      <c r="DO25" s="639"/>
      <c r="DP25" s="639"/>
      <c r="DQ25" s="639"/>
      <c r="DR25" s="639"/>
      <c r="DS25" s="639"/>
      <c r="DT25" s="639"/>
      <c r="DU25" s="639"/>
      <c r="DV25" s="640"/>
      <c r="DW25" s="643">
        <v>21.2</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2282266</v>
      </c>
      <c r="CS26" s="621"/>
      <c r="CT26" s="621"/>
      <c r="CU26" s="621"/>
      <c r="CV26" s="621"/>
      <c r="CW26" s="621"/>
      <c r="CX26" s="621"/>
      <c r="CY26" s="622"/>
      <c r="CZ26" s="623">
        <v>7.8</v>
      </c>
      <c r="DA26" s="641"/>
      <c r="DB26" s="641"/>
      <c r="DC26" s="642"/>
      <c r="DD26" s="626">
        <v>2100519</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1944085</v>
      </c>
      <c r="S27" s="621"/>
      <c r="T27" s="621"/>
      <c r="U27" s="621"/>
      <c r="V27" s="621"/>
      <c r="W27" s="621"/>
      <c r="X27" s="621"/>
      <c r="Y27" s="622"/>
      <c r="Z27" s="673">
        <v>6.5</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5956432</v>
      </c>
      <c r="BH27" s="621"/>
      <c r="BI27" s="621"/>
      <c r="BJ27" s="621"/>
      <c r="BK27" s="621"/>
      <c r="BL27" s="621"/>
      <c r="BM27" s="621"/>
      <c r="BN27" s="622"/>
      <c r="BO27" s="673">
        <v>100</v>
      </c>
      <c r="BP27" s="673"/>
      <c r="BQ27" s="673"/>
      <c r="BR27" s="673"/>
      <c r="BS27" s="626">
        <v>92821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5883479</v>
      </c>
      <c r="CS27" s="639"/>
      <c r="CT27" s="639"/>
      <c r="CU27" s="639"/>
      <c r="CV27" s="639"/>
      <c r="CW27" s="639"/>
      <c r="CX27" s="639"/>
      <c r="CY27" s="640"/>
      <c r="CZ27" s="623">
        <v>20.2</v>
      </c>
      <c r="DA27" s="641"/>
      <c r="DB27" s="641"/>
      <c r="DC27" s="642"/>
      <c r="DD27" s="626">
        <v>1641298</v>
      </c>
      <c r="DE27" s="639"/>
      <c r="DF27" s="639"/>
      <c r="DG27" s="639"/>
      <c r="DH27" s="639"/>
      <c r="DI27" s="639"/>
      <c r="DJ27" s="639"/>
      <c r="DK27" s="640"/>
      <c r="DL27" s="626">
        <v>1624934</v>
      </c>
      <c r="DM27" s="639"/>
      <c r="DN27" s="639"/>
      <c r="DO27" s="639"/>
      <c r="DP27" s="639"/>
      <c r="DQ27" s="639"/>
      <c r="DR27" s="639"/>
      <c r="DS27" s="639"/>
      <c r="DT27" s="639"/>
      <c r="DU27" s="639"/>
      <c r="DV27" s="640"/>
      <c r="DW27" s="643">
        <v>10.4</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24978</v>
      </c>
      <c r="S28" s="621"/>
      <c r="T28" s="621"/>
      <c r="U28" s="621"/>
      <c r="V28" s="621"/>
      <c r="W28" s="621"/>
      <c r="X28" s="621"/>
      <c r="Y28" s="622"/>
      <c r="Z28" s="673">
        <v>0.1</v>
      </c>
      <c r="AA28" s="673"/>
      <c r="AB28" s="673"/>
      <c r="AC28" s="673"/>
      <c r="AD28" s="674">
        <v>6749</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2796653</v>
      </c>
      <c r="CS28" s="621"/>
      <c r="CT28" s="621"/>
      <c r="CU28" s="621"/>
      <c r="CV28" s="621"/>
      <c r="CW28" s="621"/>
      <c r="CX28" s="621"/>
      <c r="CY28" s="622"/>
      <c r="CZ28" s="623">
        <v>9.6</v>
      </c>
      <c r="DA28" s="641"/>
      <c r="DB28" s="641"/>
      <c r="DC28" s="642"/>
      <c r="DD28" s="626">
        <v>2666615</v>
      </c>
      <c r="DE28" s="621"/>
      <c r="DF28" s="621"/>
      <c r="DG28" s="621"/>
      <c r="DH28" s="621"/>
      <c r="DI28" s="621"/>
      <c r="DJ28" s="621"/>
      <c r="DK28" s="622"/>
      <c r="DL28" s="626">
        <v>2666615</v>
      </c>
      <c r="DM28" s="621"/>
      <c r="DN28" s="621"/>
      <c r="DO28" s="621"/>
      <c r="DP28" s="621"/>
      <c r="DQ28" s="621"/>
      <c r="DR28" s="621"/>
      <c r="DS28" s="621"/>
      <c r="DT28" s="621"/>
      <c r="DU28" s="621"/>
      <c r="DV28" s="622"/>
      <c r="DW28" s="643">
        <v>17</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42702</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289</v>
      </c>
      <c r="CG29" s="654"/>
      <c r="CH29" s="654"/>
      <c r="CI29" s="654"/>
      <c r="CJ29" s="654"/>
      <c r="CK29" s="654"/>
      <c r="CL29" s="654"/>
      <c r="CM29" s="654"/>
      <c r="CN29" s="654"/>
      <c r="CO29" s="654"/>
      <c r="CP29" s="654"/>
      <c r="CQ29" s="655"/>
      <c r="CR29" s="620">
        <v>2796375</v>
      </c>
      <c r="CS29" s="639"/>
      <c r="CT29" s="639"/>
      <c r="CU29" s="639"/>
      <c r="CV29" s="639"/>
      <c r="CW29" s="639"/>
      <c r="CX29" s="639"/>
      <c r="CY29" s="640"/>
      <c r="CZ29" s="623">
        <v>9.6</v>
      </c>
      <c r="DA29" s="641"/>
      <c r="DB29" s="641"/>
      <c r="DC29" s="642"/>
      <c r="DD29" s="626">
        <v>2666337</v>
      </c>
      <c r="DE29" s="639"/>
      <c r="DF29" s="639"/>
      <c r="DG29" s="639"/>
      <c r="DH29" s="639"/>
      <c r="DI29" s="639"/>
      <c r="DJ29" s="639"/>
      <c r="DK29" s="640"/>
      <c r="DL29" s="626">
        <v>2666337</v>
      </c>
      <c r="DM29" s="639"/>
      <c r="DN29" s="639"/>
      <c r="DO29" s="639"/>
      <c r="DP29" s="639"/>
      <c r="DQ29" s="639"/>
      <c r="DR29" s="639"/>
      <c r="DS29" s="639"/>
      <c r="DT29" s="639"/>
      <c r="DU29" s="639"/>
      <c r="DV29" s="640"/>
      <c r="DW29" s="643">
        <v>17</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696530</v>
      </c>
      <c r="S30" s="621"/>
      <c r="T30" s="621"/>
      <c r="U30" s="621"/>
      <c r="V30" s="621"/>
      <c r="W30" s="621"/>
      <c r="X30" s="621"/>
      <c r="Y30" s="622"/>
      <c r="Z30" s="673">
        <v>2.2999999999999998</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98.4</v>
      </c>
      <c r="BH30" s="687"/>
      <c r="BI30" s="687"/>
      <c r="BJ30" s="687"/>
      <c r="BK30" s="687"/>
      <c r="BL30" s="687"/>
      <c r="BM30" s="688">
        <v>90.5</v>
      </c>
      <c r="BN30" s="687"/>
      <c r="BO30" s="687"/>
      <c r="BP30" s="687"/>
      <c r="BQ30" s="689"/>
      <c r="BR30" s="686">
        <v>98.2</v>
      </c>
      <c r="BS30" s="687"/>
      <c r="BT30" s="687"/>
      <c r="BU30" s="687"/>
      <c r="BV30" s="687"/>
      <c r="BW30" s="687"/>
      <c r="BX30" s="688">
        <v>89.6</v>
      </c>
      <c r="BY30" s="687"/>
      <c r="BZ30" s="687"/>
      <c r="CA30" s="687"/>
      <c r="CB30" s="689"/>
      <c r="CD30" s="692"/>
      <c r="CE30" s="693"/>
      <c r="CF30" s="657" t="s">
        <v>293</v>
      </c>
      <c r="CG30" s="654"/>
      <c r="CH30" s="654"/>
      <c r="CI30" s="654"/>
      <c r="CJ30" s="654"/>
      <c r="CK30" s="654"/>
      <c r="CL30" s="654"/>
      <c r="CM30" s="654"/>
      <c r="CN30" s="654"/>
      <c r="CO30" s="654"/>
      <c r="CP30" s="654"/>
      <c r="CQ30" s="655"/>
      <c r="CR30" s="620">
        <v>2524521</v>
      </c>
      <c r="CS30" s="621"/>
      <c r="CT30" s="621"/>
      <c r="CU30" s="621"/>
      <c r="CV30" s="621"/>
      <c r="CW30" s="621"/>
      <c r="CX30" s="621"/>
      <c r="CY30" s="622"/>
      <c r="CZ30" s="623">
        <v>8.6999999999999993</v>
      </c>
      <c r="DA30" s="641"/>
      <c r="DB30" s="641"/>
      <c r="DC30" s="642"/>
      <c r="DD30" s="626">
        <v>2423561</v>
      </c>
      <c r="DE30" s="621"/>
      <c r="DF30" s="621"/>
      <c r="DG30" s="621"/>
      <c r="DH30" s="621"/>
      <c r="DI30" s="621"/>
      <c r="DJ30" s="621"/>
      <c r="DK30" s="622"/>
      <c r="DL30" s="626">
        <v>2423561</v>
      </c>
      <c r="DM30" s="621"/>
      <c r="DN30" s="621"/>
      <c r="DO30" s="621"/>
      <c r="DP30" s="621"/>
      <c r="DQ30" s="621"/>
      <c r="DR30" s="621"/>
      <c r="DS30" s="621"/>
      <c r="DT30" s="621"/>
      <c r="DU30" s="621"/>
      <c r="DV30" s="622"/>
      <c r="DW30" s="643">
        <v>15.4</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1076348</v>
      </c>
      <c r="S31" s="621"/>
      <c r="T31" s="621"/>
      <c r="U31" s="621"/>
      <c r="V31" s="621"/>
      <c r="W31" s="621"/>
      <c r="X31" s="621"/>
      <c r="Y31" s="622"/>
      <c r="Z31" s="673">
        <v>3.6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98.9</v>
      </c>
      <c r="BH31" s="639"/>
      <c r="BI31" s="639"/>
      <c r="BJ31" s="639"/>
      <c r="BK31" s="639"/>
      <c r="BL31" s="639"/>
      <c r="BM31" s="675">
        <v>93.9</v>
      </c>
      <c r="BN31" s="685"/>
      <c r="BO31" s="685"/>
      <c r="BP31" s="685"/>
      <c r="BQ31" s="649"/>
      <c r="BR31" s="684">
        <v>98.8</v>
      </c>
      <c r="BS31" s="639"/>
      <c r="BT31" s="639"/>
      <c r="BU31" s="639"/>
      <c r="BV31" s="639"/>
      <c r="BW31" s="639"/>
      <c r="BX31" s="675">
        <v>93.5</v>
      </c>
      <c r="BY31" s="685"/>
      <c r="BZ31" s="685"/>
      <c r="CA31" s="685"/>
      <c r="CB31" s="649"/>
      <c r="CD31" s="692"/>
      <c r="CE31" s="693"/>
      <c r="CF31" s="657" t="s">
        <v>297</v>
      </c>
      <c r="CG31" s="654"/>
      <c r="CH31" s="654"/>
      <c r="CI31" s="654"/>
      <c r="CJ31" s="654"/>
      <c r="CK31" s="654"/>
      <c r="CL31" s="654"/>
      <c r="CM31" s="654"/>
      <c r="CN31" s="654"/>
      <c r="CO31" s="654"/>
      <c r="CP31" s="654"/>
      <c r="CQ31" s="655"/>
      <c r="CR31" s="620">
        <v>271854</v>
      </c>
      <c r="CS31" s="639"/>
      <c r="CT31" s="639"/>
      <c r="CU31" s="639"/>
      <c r="CV31" s="639"/>
      <c r="CW31" s="639"/>
      <c r="CX31" s="639"/>
      <c r="CY31" s="640"/>
      <c r="CZ31" s="623">
        <v>0.9</v>
      </c>
      <c r="DA31" s="641"/>
      <c r="DB31" s="641"/>
      <c r="DC31" s="642"/>
      <c r="DD31" s="626">
        <v>242776</v>
      </c>
      <c r="DE31" s="639"/>
      <c r="DF31" s="639"/>
      <c r="DG31" s="639"/>
      <c r="DH31" s="639"/>
      <c r="DI31" s="639"/>
      <c r="DJ31" s="639"/>
      <c r="DK31" s="640"/>
      <c r="DL31" s="626">
        <v>242776</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601325</v>
      </c>
      <c r="S32" s="621"/>
      <c r="T32" s="621"/>
      <c r="U32" s="621"/>
      <c r="V32" s="621"/>
      <c r="W32" s="621"/>
      <c r="X32" s="621"/>
      <c r="Y32" s="622"/>
      <c r="Z32" s="673">
        <v>2</v>
      </c>
      <c r="AA32" s="673"/>
      <c r="AB32" s="673"/>
      <c r="AC32" s="673"/>
      <c r="AD32" s="674">
        <v>863</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97.7</v>
      </c>
      <c r="BH32" s="605"/>
      <c r="BI32" s="605"/>
      <c r="BJ32" s="605"/>
      <c r="BK32" s="605"/>
      <c r="BL32" s="605"/>
      <c r="BM32" s="668">
        <v>86.3</v>
      </c>
      <c r="BN32" s="605"/>
      <c r="BO32" s="605"/>
      <c r="BP32" s="605"/>
      <c r="BQ32" s="662"/>
      <c r="BR32" s="683">
        <v>97.5</v>
      </c>
      <c r="BS32" s="605"/>
      <c r="BT32" s="605"/>
      <c r="BU32" s="605"/>
      <c r="BV32" s="605"/>
      <c r="BW32" s="605"/>
      <c r="BX32" s="668">
        <v>85.1</v>
      </c>
      <c r="BY32" s="605"/>
      <c r="BZ32" s="605"/>
      <c r="CA32" s="605"/>
      <c r="CB32" s="662"/>
      <c r="CD32" s="694"/>
      <c r="CE32" s="695"/>
      <c r="CF32" s="657" t="s">
        <v>300</v>
      </c>
      <c r="CG32" s="654"/>
      <c r="CH32" s="654"/>
      <c r="CI32" s="654"/>
      <c r="CJ32" s="654"/>
      <c r="CK32" s="654"/>
      <c r="CL32" s="654"/>
      <c r="CM32" s="654"/>
      <c r="CN32" s="654"/>
      <c r="CO32" s="654"/>
      <c r="CP32" s="654"/>
      <c r="CQ32" s="655"/>
      <c r="CR32" s="620">
        <v>278</v>
      </c>
      <c r="CS32" s="621"/>
      <c r="CT32" s="621"/>
      <c r="CU32" s="621"/>
      <c r="CV32" s="621"/>
      <c r="CW32" s="621"/>
      <c r="CX32" s="621"/>
      <c r="CY32" s="622"/>
      <c r="CZ32" s="623">
        <v>0</v>
      </c>
      <c r="DA32" s="641"/>
      <c r="DB32" s="641"/>
      <c r="DC32" s="642"/>
      <c r="DD32" s="626">
        <v>278</v>
      </c>
      <c r="DE32" s="621"/>
      <c r="DF32" s="621"/>
      <c r="DG32" s="621"/>
      <c r="DH32" s="621"/>
      <c r="DI32" s="621"/>
      <c r="DJ32" s="621"/>
      <c r="DK32" s="622"/>
      <c r="DL32" s="626">
        <v>278</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4607600</v>
      </c>
      <c r="S33" s="621"/>
      <c r="T33" s="621"/>
      <c r="U33" s="621"/>
      <c r="V33" s="621"/>
      <c r="W33" s="621"/>
      <c r="X33" s="621"/>
      <c r="Y33" s="622"/>
      <c r="Z33" s="673">
        <v>15.4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11618445</v>
      </c>
      <c r="CS33" s="639"/>
      <c r="CT33" s="639"/>
      <c r="CU33" s="639"/>
      <c r="CV33" s="639"/>
      <c r="CW33" s="639"/>
      <c r="CX33" s="639"/>
      <c r="CY33" s="640"/>
      <c r="CZ33" s="623">
        <v>39.9</v>
      </c>
      <c r="DA33" s="641"/>
      <c r="DB33" s="641"/>
      <c r="DC33" s="642"/>
      <c r="DD33" s="626">
        <v>9412214</v>
      </c>
      <c r="DE33" s="639"/>
      <c r="DF33" s="639"/>
      <c r="DG33" s="639"/>
      <c r="DH33" s="639"/>
      <c r="DI33" s="639"/>
      <c r="DJ33" s="639"/>
      <c r="DK33" s="640"/>
      <c r="DL33" s="626">
        <v>6659393</v>
      </c>
      <c r="DM33" s="639"/>
      <c r="DN33" s="639"/>
      <c r="DO33" s="639"/>
      <c r="DP33" s="639"/>
      <c r="DQ33" s="639"/>
      <c r="DR33" s="639"/>
      <c r="DS33" s="639"/>
      <c r="DT33" s="639"/>
      <c r="DU33" s="639"/>
      <c r="DV33" s="640"/>
      <c r="DW33" s="643">
        <v>42.4</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3437791</v>
      </c>
      <c r="CS34" s="621"/>
      <c r="CT34" s="621"/>
      <c r="CU34" s="621"/>
      <c r="CV34" s="621"/>
      <c r="CW34" s="621"/>
      <c r="CX34" s="621"/>
      <c r="CY34" s="622"/>
      <c r="CZ34" s="623">
        <v>11.8</v>
      </c>
      <c r="DA34" s="641"/>
      <c r="DB34" s="641"/>
      <c r="DC34" s="642"/>
      <c r="DD34" s="626">
        <v>2864786</v>
      </c>
      <c r="DE34" s="621"/>
      <c r="DF34" s="621"/>
      <c r="DG34" s="621"/>
      <c r="DH34" s="621"/>
      <c r="DI34" s="621"/>
      <c r="DJ34" s="621"/>
      <c r="DK34" s="622"/>
      <c r="DL34" s="626">
        <v>1805069</v>
      </c>
      <c r="DM34" s="621"/>
      <c r="DN34" s="621"/>
      <c r="DO34" s="621"/>
      <c r="DP34" s="621"/>
      <c r="DQ34" s="621"/>
      <c r="DR34" s="621"/>
      <c r="DS34" s="621"/>
      <c r="DT34" s="621"/>
      <c r="DU34" s="621"/>
      <c r="DV34" s="622"/>
      <c r="DW34" s="643">
        <v>11.5</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807800</v>
      </c>
      <c r="S35" s="621"/>
      <c r="T35" s="621"/>
      <c r="U35" s="621"/>
      <c r="V35" s="621"/>
      <c r="W35" s="621"/>
      <c r="X35" s="621"/>
      <c r="Y35" s="622"/>
      <c r="Z35" s="673">
        <v>2.7</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3380210</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375043</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488226</v>
      </c>
      <c r="CS35" s="639"/>
      <c r="CT35" s="639"/>
      <c r="CU35" s="639"/>
      <c r="CV35" s="639"/>
      <c r="CW35" s="639"/>
      <c r="CX35" s="639"/>
      <c r="CY35" s="640"/>
      <c r="CZ35" s="623">
        <v>1.7</v>
      </c>
      <c r="DA35" s="641"/>
      <c r="DB35" s="641"/>
      <c r="DC35" s="642"/>
      <c r="DD35" s="626">
        <v>464945</v>
      </c>
      <c r="DE35" s="639"/>
      <c r="DF35" s="639"/>
      <c r="DG35" s="639"/>
      <c r="DH35" s="639"/>
      <c r="DI35" s="639"/>
      <c r="DJ35" s="639"/>
      <c r="DK35" s="640"/>
      <c r="DL35" s="626">
        <v>246089</v>
      </c>
      <c r="DM35" s="639"/>
      <c r="DN35" s="639"/>
      <c r="DO35" s="639"/>
      <c r="DP35" s="639"/>
      <c r="DQ35" s="639"/>
      <c r="DR35" s="639"/>
      <c r="DS35" s="639"/>
      <c r="DT35" s="639"/>
      <c r="DU35" s="639"/>
      <c r="DV35" s="640"/>
      <c r="DW35" s="643">
        <v>1.6</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29868645</v>
      </c>
      <c r="S36" s="661"/>
      <c r="T36" s="661"/>
      <c r="U36" s="661"/>
      <c r="V36" s="661"/>
      <c r="W36" s="661"/>
      <c r="X36" s="661"/>
      <c r="Y36" s="664"/>
      <c r="Z36" s="665">
        <v>100</v>
      </c>
      <c r="AA36" s="665"/>
      <c r="AB36" s="665"/>
      <c r="AC36" s="665"/>
      <c r="AD36" s="666">
        <v>14880551</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699249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267958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3969540</v>
      </c>
      <c r="CS36" s="621"/>
      <c r="CT36" s="621"/>
      <c r="CU36" s="621"/>
      <c r="CV36" s="621"/>
      <c r="CW36" s="621"/>
      <c r="CX36" s="621"/>
      <c r="CY36" s="622"/>
      <c r="CZ36" s="623">
        <v>13.6</v>
      </c>
      <c r="DA36" s="641"/>
      <c r="DB36" s="641"/>
      <c r="DC36" s="642"/>
      <c r="DD36" s="626">
        <v>3255304</v>
      </c>
      <c r="DE36" s="621"/>
      <c r="DF36" s="621"/>
      <c r="DG36" s="621"/>
      <c r="DH36" s="621"/>
      <c r="DI36" s="621"/>
      <c r="DJ36" s="621"/>
      <c r="DK36" s="622"/>
      <c r="DL36" s="626">
        <v>2432018</v>
      </c>
      <c r="DM36" s="621"/>
      <c r="DN36" s="621"/>
      <c r="DO36" s="621"/>
      <c r="DP36" s="621"/>
      <c r="DQ36" s="621"/>
      <c r="DR36" s="621"/>
      <c r="DS36" s="621"/>
      <c r="DT36" s="621"/>
      <c r="DU36" s="621"/>
      <c r="DV36" s="622"/>
      <c r="DW36" s="643">
        <v>15.5</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53705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8477</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2128443</v>
      </c>
      <c r="CS37" s="639"/>
      <c r="CT37" s="639"/>
      <c r="CU37" s="639"/>
      <c r="CV37" s="639"/>
      <c r="CW37" s="639"/>
      <c r="CX37" s="639"/>
      <c r="CY37" s="640"/>
      <c r="CZ37" s="623">
        <v>7.3</v>
      </c>
      <c r="DA37" s="641"/>
      <c r="DB37" s="641"/>
      <c r="DC37" s="642"/>
      <c r="DD37" s="626">
        <v>1870302</v>
      </c>
      <c r="DE37" s="639"/>
      <c r="DF37" s="639"/>
      <c r="DG37" s="639"/>
      <c r="DH37" s="639"/>
      <c r="DI37" s="639"/>
      <c r="DJ37" s="639"/>
      <c r="DK37" s="640"/>
      <c r="DL37" s="626">
        <v>1598739</v>
      </c>
      <c r="DM37" s="639"/>
      <c r="DN37" s="639"/>
      <c r="DO37" s="639"/>
      <c r="DP37" s="639"/>
      <c r="DQ37" s="639"/>
      <c r="DR37" s="639"/>
      <c r="DS37" s="639"/>
      <c r="DT37" s="639"/>
      <c r="DU37" s="639"/>
      <c r="DV37" s="640"/>
      <c r="DW37" s="643">
        <v>10.199999999999999</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23735</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13114</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2709533</v>
      </c>
      <c r="CS38" s="621"/>
      <c r="CT38" s="621"/>
      <c r="CU38" s="621"/>
      <c r="CV38" s="621"/>
      <c r="CW38" s="621"/>
      <c r="CX38" s="621"/>
      <c r="CY38" s="622"/>
      <c r="CZ38" s="623">
        <v>9.3000000000000007</v>
      </c>
      <c r="DA38" s="641"/>
      <c r="DB38" s="641"/>
      <c r="DC38" s="642"/>
      <c r="DD38" s="626">
        <v>2269219</v>
      </c>
      <c r="DE38" s="621"/>
      <c r="DF38" s="621"/>
      <c r="DG38" s="621"/>
      <c r="DH38" s="621"/>
      <c r="DI38" s="621"/>
      <c r="DJ38" s="621"/>
      <c r="DK38" s="622"/>
      <c r="DL38" s="626">
        <v>2096367</v>
      </c>
      <c r="DM38" s="621"/>
      <c r="DN38" s="621"/>
      <c r="DO38" s="621"/>
      <c r="DP38" s="621"/>
      <c r="DQ38" s="621"/>
      <c r="DR38" s="621"/>
      <c r="DS38" s="621"/>
      <c r="DT38" s="621"/>
      <c r="DU38" s="621"/>
      <c r="DV38" s="622"/>
      <c r="DW38" s="643">
        <v>13.4</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719</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78</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511952</v>
      </c>
      <c r="CS39" s="639"/>
      <c r="CT39" s="639"/>
      <c r="CU39" s="639"/>
      <c r="CV39" s="639"/>
      <c r="CW39" s="639"/>
      <c r="CX39" s="639"/>
      <c r="CY39" s="640"/>
      <c r="CZ39" s="623">
        <v>1.8</v>
      </c>
      <c r="DA39" s="641"/>
      <c r="DB39" s="641"/>
      <c r="DC39" s="642"/>
      <c r="DD39" s="626">
        <v>478110</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567460</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126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501403</v>
      </c>
      <c r="CS40" s="621"/>
      <c r="CT40" s="621"/>
      <c r="CU40" s="621"/>
      <c r="CV40" s="621"/>
      <c r="CW40" s="621"/>
      <c r="CX40" s="621"/>
      <c r="CY40" s="622"/>
      <c r="CZ40" s="623">
        <v>1.7</v>
      </c>
      <c r="DA40" s="641"/>
      <c r="DB40" s="641"/>
      <c r="DC40" s="642"/>
      <c r="DD40" s="626">
        <v>79850</v>
      </c>
      <c r="DE40" s="621"/>
      <c r="DF40" s="621"/>
      <c r="DG40" s="621"/>
      <c r="DH40" s="621"/>
      <c r="DI40" s="621"/>
      <c r="DJ40" s="621"/>
      <c r="DK40" s="622"/>
      <c r="DL40" s="626">
        <v>79850</v>
      </c>
      <c r="DM40" s="621"/>
      <c r="DN40" s="621"/>
      <c r="DO40" s="621"/>
      <c r="DP40" s="621"/>
      <c r="DQ40" s="621"/>
      <c r="DR40" s="621"/>
      <c r="DS40" s="621"/>
      <c r="DT40" s="621"/>
      <c r="DU40" s="621"/>
      <c r="DV40" s="622"/>
      <c r="DW40" s="643">
        <v>0.5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321</v>
      </c>
      <c r="AR41" s="659"/>
      <c r="AS41" s="659"/>
      <c r="AT41" s="659"/>
      <c r="AU41" s="659"/>
      <c r="AV41" s="659"/>
      <c r="AW41" s="659"/>
      <c r="AX41" s="659"/>
      <c r="AY41" s="660"/>
      <c r="AZ41" s="604">
        <v>2035342</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345</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5265023</v>
      </c>
      <c r="CS42" s="621"/>
      <c r="CT42" s="621"/>
      <c r="CU42" s="621"/>
      <c r="CV42" s="621"/>
      <c r="CW42" s="621"/>
      <c r="CX42" s="621"/>
      <c r="CY42" s="622"/>
      <c r="CZ42" s="623">
        <v>18.100000000000001</v>
      </c>
      <c r="DA42" s="624"/>
      <c r="DB42" s="624"/>
      <c r="DC42" s="625"/>
      <c r="DD42" s="626">
        <v>760986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57175</v>
      </c>
      <c r="CS43" s="639"/>
      <c r="CT43" s="639"/>
      <c r="CU43" s="639"/>
      <c r="CV43" s="639"/>
      <c r="CW43" s="639"/>
      <c r="CX43" s="639"/>
      <c r="CY43" s="640"/>
      <c r="CZ43" s="623">
        <v>0.2</v>
      </c>
      <c r="DA43" s="641"/>
      <c r="DB43" s="641"/>
      <c r="DC43" s="642"/>
      <c r="DD43" s="626">
        <v>57175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5259277</v>
      </c>
      <c r="CS44" s="621"/>
      <c r="CT44" s="621"/>
      <c r="CU44" s="621"/>
      <c r="CV44" s="621"/>
      <c r="CW44" s="621"/>
      <c r="CX44" s="621"/>
      <c r="CY44" s="622"/>
      <c r="CZ44" s="623">
        <v>18.100000000000001</v>
      </c>
      <c r="DA44" s="624"/>
      <c r="DB44" s="624"/>
      <c r="DC44" s="625"/>
      <c r="DD44" s="626">
        <v>759002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2158288</v>
      </c>
      <c r="CS45" s="639"/>
      <c r="CT45" s="639"/>
      <c r="CU45" s="639"/>
      <c r="CV45" s="639"/>
      <c r="CW45" s="639"/>
      <c r="CX45" s="639"/>
      <c r="CY45" s="640"/>
      <c r="CZ45" s="623">
        <v>7.4</v>
      </c>
      <c r="DA45" s="641"/>
      <c r="DB45" s="641"/>
      <c r="DC45" s="642"/>
      <c r="DD45" s="626">
        <v>64301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2951896</v>
      </c>
      <c r="CS46" s="621"/>
      <c r="CT46" s="621"/>
      <c r="CU46" s="621"/>
      <c r="CV46" s="621"/>
      <c r="CW46" s="621"/>
      <c r="CX46" s="621"/>
      <c r="CY46" s="622"/>
      <c r="CZ46" s="623">
        <v>10.1</v>
      </c>
      <c r="DA46" s="624"/>
      <c r="DB46" s="624"/>
      <c r="DC46" s="625"/>
      <c r="DD46" s="626">
        <v>694508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5746</v>
      </c>
      <c r="CS47" s="639"/>
      <c r="CT47" s="639"/>
      <c r="CU47" s="639"/>
      <c r="CV47" s="639"/>
      <c r="CW47" s="639"/>
      <c r="CX47" s="639"/>
      <c r="CY47" s="640"/>
      <c r="CZ47" s="623">
        <v>0</v>
      </c>
      <c r="DA47" s="641"/>
      <c r="DB47" s="641"/>
      <c r="DC47" s="642"/>
      <c r="DD47" s="626">
        <v>1984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29129113</v>
      </c>
      <c r="CS49" s="605"/>
      <c r="CT49" s="605"/>
      <c r="CU49" s="605"/>
      <c r="CV49" s="605"/>
      <c r="CW49" s="605"/>
      <c r="CX49" s="605"/>
      <c r="CY49" s="606"/>
      <c r="CZ49" s="607">
        <v>100</v>
      </c>
      <c r="DA49" s="608"/>
      <c r="DB49" s="608"/>
      <c r="DC49" s="609"/>
      <c r="DD49" s="610">
        <v>17833407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29889</v>
      </c>
      <c r="R7" s="1134"/>
      <c r="S7" s="1134"/>
      <c r="T7" s="1134"/>
      <c r="U7" s="1134"/>
      <c r="V7" s="1134">
        <v>29149</v>
      </c>
      <c r="W7" s="1134"/>
      <c r="X7" s="1134"/>
      <c r="Y7" s="1134"/>
      <c r="Z7" s="1134"/>
      <c r="AA7" s="1134">
        <v>740</v>
      </c>
      <c r="AB7" s="1134"/>
      <c r="AC7" s="1134"/>
      <c r="AD7" s="1134"/>
      <c r="AE7" s="1135"/>
      <c r="AF7" s="1136">
        <v>651</v>
      </c>
      <c r="AG7" s="1137"/>
      <c r="AH7" s="1137"/>
      <c r="AI7" s="1137"/>
      <c r="AJ7" s="1138"/>
      <c r="AK7" s="1120">
        <v>696</v>
      </c>
      <c r="AL7" s="1121"/>
      <c r="AM7" s="1121"/>
      <c r="AN7" s="1121"/>
      <c r="AO7" s="1121"/>
      <c r="AP7" s="1121">
        <v>32269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29873</v>
      </c>
      <c r="R23" s="1098"/>
      <c r="S23" s="1098"/>
      <c r="T23" s="1098"/>
      <c r="U23" s="1098"/>
      <c r="V23" s="1098">
        <v>29133</v>
      </c>
      <c r="W23" s="1098"/>
      <c r="X23" s="1098"/>
      <c r="Y23" s="1098"/>
      <c r="Z23" s="1098"/>
      <c r="AA23" s="1098">
        <v>740</v>
      </c>
      <c r="AB23" s="1098"/>
      <c r="AC23" s="1098"/>
      <c r="AD23" s="1098"/>
      <c r="AE23" s="1099"/>
      <c r="AF23" s="1100">
        <v>651</v>
      </c>
      <c r="AG23" s="1098"/>
      <c r="AH23" s="1098"/>
      <c r="AI23" s="1098"/>
      <c r="AJ23" s="1101"/>
      <c r="AK23" s="1102"/>
      <c r="AL23" s="1103"/>
      <c r="AM23" s="1103"/>
      <c r="AN23" s="1103"/>
      <c r="AO23" s="1103"/>
      <c r="AP23" s="1098">
        <v>32269</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7687</v>
      </c>
      <c r="R28" s="1083"/>
      <c r="S28" s="1083"/>
      <c r="T28" s="1083"/>
      <c r="U28" s="1083"/>
      <c r="V28" s="1083">
        <v>7312</v>
      </c>
      <c r="W28" s="1083"/>
      <c r="X28" s="1083"/>
      <c r="Y28" s="1083"/>
      <c r="Z28" s="1083"/>
      <c r="AA28" s="1083">
        <v>375</v>
      </c>
      <c r="AB28" s="1083"/>
      <c r="AC28" s="1083"/>
      <c r="AD28" s="1083"/>
      <c r="AE28" s="1084"/>
      <c r="AF28" s="1085">
        <v>375</v>
      </c>
      <c r="AG28" s="1083"/>
      <c r="AH28" s="1083"/>
      <c r="AI28" s="1083"/>
      <c r="AJ28" s="1086"/>
      <c r="AK28" s="1087">
        <v>482</v>
      </c>
      <c r="AL28" s="1075"/>
      <c r="AM28" s="1075"/>
      <c r="AN28" s="1075"/>
      <c r="AO28" s="1075"/>
      <c r="AP28" s="1075" t="s">
        <v>550</v>
      </c>
      <c r="AQ28" s="1075"/>
      <c r="AR28" s="1075"/>
      <c r="AS28" s="1075"/>
      <c r="AT28" s="1075"/>
      <c r="AU28" s="1075" t="s">
        <v>552</v>
      </c>
      <c r="AV28" s="1075"/>
      <c r="AW28" s="1075"/>
      <c r="AX28" s="1075"/>
      <c r="AY28" s="1075"/>
      <c r="AZ28" s="1076" t="s">
        <v>551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7088</v>
      </c>
      <c r="R29" s="1073"/>
      <c r="S29" s="1073"/>
      <c r="T29" s="1073"/>
      <c r="U29" s="1073"/>
      <c r="V29" s="1073">
        <v>6971</v>
      </c>
      <c r="W29" s="1073"/>
      <c r="X29" s="1073"/>
      <c r="Y29" s="1073"/>
      <c r="Z29" s="1073"/>
      <c r="AA29" s="1073">
        <v>117</v>
      </c>
      <c r="AB29" s="1073"/>
      <c r="AC29" s="1073"/>
      <c r="AD29" s="1073"/>
      <c r="AE29" s="1074"/>
      <c r="AF29" s="1048">
        <v>117</v>
      </c>
      <c r="AG29" s="1049"/>
      <c r="AH29" s="1049"/>
      <c r="AI29" s="1049"/>
      <c r="AJ29" s="1050"/>
      <c r="AK29" s="1009">
        <v>962</v>
      </c>
      <c r="AL29" s="1000"/>
      <c r="AM29" s="1000"/>
      <c r="AN29" s="1000"/>
      <c r="AO29" s="1000"/>
      <c r="AP29" s="1000" t="s">
        <v>551</v>
      </c>
      <c r="AQ29" s="1000"/>
      <c r="AR29" s="1000"/>
      <c r="AS29" s="1000"/>
      <c r="AT29" s="1000"/>
      <c r="AU29" s="1000" t="s">
        <v>552</v>
      </c>
      <c r="AV29" s="1000"/>
      <c r="AW29" s="1000"/>
      <c r="AX29" s="1000"/>
      <c r="AY29" s="1000"/>
      <c r="AZ29" s="1071" t="s">
        <v>551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617</v>
      </c>
      <c r="R30" s="1073"/>
      <c r="S30" s="1073"/>
      <c r="T30" s="1073"/>
      <c r="U30" s="1073"/>
      <c r="V30" s="1073">
        <v>617</v>
      </c>
      <c r="W30" s="1073"/>
      <c r="X30" s="1073"/>
      <c r="Y30" s="1073"/>
      <c r="Z30" s="1073"/>
      <c r="AA30" s="1073">
        <v>0</v>
      </c>
      <c r="AB30" s="1073"/>
      <c r="AC30" s="1073"/>
      <c r="AD30" s="1073"/>
      <c r="AE30" s="1074"/>
      <c r="AF30" s="1048">
        <v>0</v>
      </c>
      <c r="AG30" s="1049"/>
      <c r="AH30" s="1049"/>
      <c r="AI30" s="1049"/>
      <c r="AJ30" s="1050"/>
      <c r="AK30" s="1009">
        <v>218</v>
      </c>
      <c r="AL30" s="1000"/>
      <c r="AM30" s="1000"/>
      <c r="AN30" s="1000"/>
      <c r="AO30" s="1000"/>
      <c r="AP30" s="1000" t="s">
        <v>551</v>
      </c>
      <c r="AQ30" s="1000"/>
      <c r="AR30" s="1000"/>
      <c r="AS30" s="1000"/>
      <c r="AT30" s="1000"/>
      <c r="AU30" s="1000" t="s">
        <v>551</v>
      </c>
      <c r="AV30" s="1000"/>
      <c r="AW30" s="1000"/>
      <c r="AX30" s="1000"/>
      <c r="AY30" s="1000"/>
      <c r="AZ30" s="1071" t="s">
        <v>551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30</v>
      </c>
      <c r="R31" s="1073"/>
      <c r="S31" s="1073"/>
      <c r="T31" s="1073"/>
      <c r="U31" s="1073"/>
      <c r="V31" s="1073">
        <v>30</v>
      </c>
      <c r="W31" s="1073"/>
      <c r="X31" s="1073"/>
      <c r="Y31" s="1073"/>
      <c r="Z31" s="1073"/>
      <c r="AA31" s="1073" t="s">
        <v>536</v>
      </c>
      <c r="AB31" s="1073"/>
      <c r="AC31" s="1073"/>
      <c r="AD31" s="1073"/>
      <c r="AE31" s="1074"/>
      <c r="AF31" s="1048" t="s">
        <v>112</v>
      </c>
      <c r="AG31" s="1049"/>
      <c r="AH31" s="1049"/>
      <c r="AI31" s="1049"/>
      <c r="AJ31" s="1050"/>
      <c r="AK31" s="1009" t="s">
        <v>537</v>
      </c>
      <c r="AL31" s="1000"/>
      <c r="AM31" s="1000"/>
      <c r="AN31" s="1000"/>
      <c r="AO31" s="1000"/>
      <c r="AP31" s="1000">
        <v>24</v>
      </c>
      <c r="AQ31" s="1000"/>
      <c r="AR31" s="1000"/>
      <c r="AS31" s="1000"/>
      <c r="AT31" s="1000"/>
      <c r="AU31" s="1000" t="s">
        <v>551</v>
      </c>
      <c r="AV31" s="1000"/>
      <c r="AW31" s="1000"/>
      <c r="AX31" s="1000"/>
      <c r="AY31" s="1000"/>
      <c r="AZ31" s="1071" t="s">
        <v>551</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383</v>
      </c>
      <c r="C32" s="1067"/>
      <c r="D32" s="1067"/>
      <c r="E32" s="1067"/>
      <c r="F32" s="1067"/>
      <c r="G32" s="1067"/>
      <c r="H32" s="1067"/>
      <c r="I32" s="1067"/>
      <c r="J32" s="1067"/>
      <c r="K32" s="1067"/>
      <c r="L32" s="1067"/>
      <c r="M32" s="1067"/>
      <c r="N32" s="1067"/>
      <c r="O32" s="1067"/>
      <c r="P32" s="1068"/>
      <c r="Q32" s="1072">
        <v>1058</v>
      </c>
      <c r="R32" s="1073"/>
      <c r="S32" s="1073"/>
      <c r="T32" s="1073"/>
      <c r="U32" s="1073"/>
      <c r="V32" s="1073">
        <v>880</v>
      </c>
      <c r="W32" s="1073"/>
      <c r="X32" s="1073"/>
      <c r="Y32" s="1073"/>
      <c r="Z32" s="1073"/>
      <c r="AA32" s="1073">
        <v>178</v>
      </c>
      <c r="AB32" s="1073"/>
      <c r="AC32" s="1073"/>
      <c r="AD32" s="1073"/>
      <c r="AE32" s="1074"/>
      <c r="AF32" s="1048">
        <v>476</v>
      </c>
      <c r="AG32" s="1049"/>
      <c r="AH32" s="1049"/>
      <c r="AI32" s="1049"/>
      <c r="AJ32" s="1050"/>
      <c r="AK32" s="1009">
        <v>24</v>
      </c>
      <c r="AL32" s="1000"/>
      <c r="AM32" s="1000"/>
      <c r="AN32" s="1000"/>
      <c r="AO32" s="1000"/>
      <c r="AP32" s="1000">
        <v>5775</v>
      </c>
      <c r="AQ32" s="1000"/>
      <c r="AR32" s="1000"/>
      <c r="AS32" s="1000"/>
      <c r="AT32" s="1000"/>
      <c r="AU32" s="1000">
        <v>92</v>
      </c>
      <c r="AV32" s="1000"/>
      <c r="AW32" s="1000"/>
      <c r="AX32" s="1000"/>
      <c r="AY32" s="1000"/>
      <c r="AZ32" s="1071" t="s">
        <v>551</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385</v>
      </c>
      <c r="C33" s="1067"/>
      <c r="D33" s="1067"/>
      <c r="E33" s="1067"/>
      <c r="F33" s="1067"/>
      <c r="G33" s="1067"/>
      <c r="H33" s="1067"/>
      <c r="I33" s="1067"/>
      <c r="J33" s="1067"/>
      <c r="K33" s="1067"/>
      <c r="L33" s="1067"/>
      <c r="M33" s="1067"/>
      <c r="N33" s="1067"/>
      <c r="O33" s="1067"/>
      <c r="P33" s="1068"/>
      <c r="Q33" s="1072">
        <v>1262</v>
      </c>
      <c r="R33" s="1073"/>
      <c r="S33" s="1073"/>
      <c r="T33" s="1073"/>
      <c r="U33" s="1073"/>
      <c r="V33" s="1073">
        <v>1220</v>
      </c>
      <c r="W33" s="1073"/>
      <c r="X33" s="1073"/>
      <c r="Y33" s="1073"/>
      <c r="Z33" s="1073"/>
      <c r="AA33" s="1073">
        <v>42</v>
      </c>
      <c r="AB33" s="1073"/>
      <c r="AC33" s="1073"/>
      <c r="AD33" s="1073"/>
      <c r="AE33" s="1074"/>
      <c r="AF33" s="1048">
        <v>235</v>
      </c>
      <c r="AG33" s="1049"/>
      <c r="AH33" s="1049"/>
      <c r="AI33" s="1049"/>
      <c r="AJ33" s="1050"/>
      <c r="AK33" s="1009">
        <v>650</v>
      </c>
      <c r="AL33" s="1000"/>
      <c r="AM33" s="1000"/>
      <c r="AN33" s="1000"/>
      <c r="AO33" s="1000"/>
      <c r="AP33" s="1000">
        <v>11975</v>
      </c>
      <c r="AQ33" s="1000"/>
      <c r="AR33" s="1000"/>
      <c r="AS33" s="1000"/>
      <c r="AT33" s="1000"/>
      <c r="AU33" s="1000">
        <v>8682</v>
      </c>
      <c r="AV33" s="1000"/>
      <c r="AW33" s="1000"/>
      <c r="AX33" s="1000"/>
      <c r="AY33" s="1000"/>
      <c r="AZ33" s="1071" t="s">
        <v>551</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386</v>
      </c>
      <c r="C34" s="1067"/>
      <c r="D34" s="1067"/>
      <c r="E34" s="1067"/>
      <c r="F34" s="1067"/>
      <c r="G34" s="1067"/>
      <c r="H34" s="1067"/>
      <c r="I34" s="1067"/>
      <c r="J34" s="1067"/>
      <c r="K34" s="1067"/>
      <c r="L34" s="1067"/>
      <c r="M34" s="1067"/>
      <c r="N34" s="1067"/>
      <c r="O34" s="1067"/>
      <c r="P34" s="1068"/>
      <c r="Q34" s="1072">
        <v>590</v>
      </c>
      <c r="R34" s="1073"/>
      <c r="S34" s="1073"/>
      <c r="T34" s="1073"/>
      <c r="U34" s="1073"/>
      <c r="V34" s="1073">
        <v>590</v>
      </c>
      <c r="W34" s="1073"/>
      <c r="X34" s="1073"/>
      <c r="Y34" s="1073"/>
      <c r="Z34" s="1073"/>
      <c r="AA34" s="1073">
        <v>0</v>
      </c>
      <c r="AB34" s="1073"/>
      <c r="AC34" s="1073"/>
      <c r="AD34" s="1073"/>
      <c r="AE34" s="1074"/>
      <c r="AF34" s="1048" t="s">
        <v>112</v>
      </c>
      <c r="AG34" s="1049"/>
      <c r="AH34" s="1049"/>
      <c r="AI34" s="1049"/>
      <c r="AJ34" s="1050"/>
      <c r="AK34" s="1009">
        <v>54</v>
      </c>
      <c r="AL34" s="1000"/>
      <c r="AM34" s="1000"/>
      <c r="AN34" s="1000"/>
      <c r="AO34" s="1000"/>
      <c r="AP34" s="1000">
        <v>1490</v>
      </c>
      <c r="AQ34" s="1000"/>
      <c r="AR34" s="1000"/>
      <c r="AS34" s="1000"/>
      <c r="AT34" s="1000"/>
      <c r="AU34" s="1000">
        <v>1325</v>
      </c>
      <c r="AV34" s="1000"/>
      <c r="AW34" s="1000"/>
      <c r="AX34" s="1000"/>
      <c r="AY34" s="1000"/>
      <c r="AZ34" s="1071" t="s">
        <v>551</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388</v>
      </c>
      <c r="C35" s="1067"/>
      <c r="D35" s="1067"/>
      <c r="E35" s="1067"/>
      <c r="F35" s="1067"/>
      <c r="G35" s="1067"/>
      <c r="H35" s="1067"/>
      <c r="I35" s="1067"/>
      <c r="J35" s="1067"/>
      <c r="K35" s="1067"/>
      <c r="L35" s="1067"/>
      <c r="M35" s="1067"/>
      <c r="N35" s="1067"/>
      <c r="O35" s="1067"/>
      <c r="P35" s="1068"/>
      <c r="Q35" s="1072">
        <v>15</v>
      </c>
      <c r="R35" s="1073"/>
      <c r="S35" s="1073"/>
      <c r="T35" s="1073"/>
      <c r="U35" s="1073"/>
      <c r="V35" s="1073">
        <v>15</v>
      </c>
      <c r="W35" s="1073"/>
      <c r="X35" s="1073"/>
      <c r="Y35" s="1073"/>
      <c r="Z35" s="1073"/>
      <c r="AA35" s="1073">
        <v>0</v>
      </c>
      <c r="AB35" s="1073"/>
      <c r="AC35" s="1073"/>
      <c r="AD35" s="1073"/>
      <c r="AE35" s="1074"/>
      <c r="AF35" s="1048">
        <v>0</v>
      </c>
      <c r="AG35" s="1049"/>
      <c r="AH35" s="1049"/>
      <c r="AI35" s="1049"/>
      <c r="AJ35" s="1050"/>
      <c r="AK35" s="1009">
        <v>11</v>
      </c>
      <c r="AL35" s="1000"/>
      <c r="AM35" s="1000"/>
      <c r="AN35" s="1000"/>
      <c r="AO35" s="1000"/>
      <c r="AP35" s="1000">
        <v>88</v>
      </c>
      <c r="AQ35" s="1000"/>
      <c r="AR35" s="1000"/>
      <c r="AS35" s="1000"/>
      <c r="AT35" s="1000"/>
      <c r="AU35" s="1000">
        <v>88</v>
      </c>
      <c r="AV35" s="1000"/>
      <c r="AW35" s="1000"/>
      <c r="AX35" s="1000"/>
      <c r="AY35" s="1000"/>
      <c r="AZ35" s="1071" t="s">
        <v>551</v>
      </c>
      <c r="BA35" s="1071"/>
      <c r="BB35" s="1071"/>
      <c r="BC35" s="1071"/>
      <c r="BD35" s="1071"/>
      <c r="BE35" s="1061" t="s">
        <v>387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389</v>
      </c>
      <c r="C36" s="1067"/>
      <c r="D36" s="1067"/>
      <c r="E36" s="1067"/>
      <c r="F36" s="1067"/>
      <c r="G36" s="1067"/>
      <c r="H36" s="1067"/>
      <c r="I36" s="1067"/>
      <c r="J36" s="1067"/>
      <c r="K36" s="1067"/>
      <c r="L36" s="1067"/>
      <c r="M36" s="1067"/>
      <c r="N36" s="1067"/>
      <c r="O36" s="1067"/>
      <c r="P36" s="1068"/>
      <c r="Q36" s="1072">
        <v>175</v>
      </c>
      <c r="R36" s="1073"/>
      <c r="S36" s="1073"/>
      <c r="T36" s="1073"/>
      <c r="U36" s="1073"/>
      <c r="V36" s="1073">
        <v>175</v>
      </c>
      <c r="W36" s="1073"/>
      <c r="X36" s="1073"/>
      <c r="Y36" s="1073"/>
      <c r="Z36" s="1073"/>
      <c r="AA36" s="1073">
        <v>1</v>
      </c>
      <c r="AB36" s="1073"/>
      <c r="AC36" s="1073"/>
      <c r="AD36" s="1073"/>
      <c r="AE36" s="1074"/>
      <c r="AF36" s="1048">
        <v>1</v>
      </c>
      <c r="AG36" s="1049"/>
      <c r="AH36" s="1049"/>
      <c r="AI36" s="1049"/>
      <c r="AJ36" s="1050"/>
      <c r="AK36" s="1009">
        <v>41</v>
      </c>
      <c r="AL36" s="1000"/>
      <c r="AM36" s="1000"/>
      <c r="AN36" s="1000"/>
      <c r="AO36" s="1000"/>
      <c r="AP36" s="1000">
        <v>233</v>
      </c>
      <c r="AQ36" s="1000"/>
      <c r="AR36" s="1000"/>
      <c r="AS36" s="1000"/>
      <c r="AT36" s="1000"/>
      <c r="AU36" s="1000">
        <v>217</v>
      </c>
      <c r="AV36" s="1000"/>
      <c r="AW36" s="1000"/>
      <c r="AX36" s="1000"/>
      <c r="AY36" s="1000"/>
      <c r="AZ36" s="1071" t="s">
        <v>553</v>
      </c>
      <c r="BA36" s="1071"/>
      <c r="BB36" s="1071"/>
      <c r="BC36" s="1071"/>
      <c r="BD36" s="1071"/>
      <c r="BE36" s="1061" t="s">
        <v>387</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1204</v>
      </c>
      <c r="AG63" s="988"/>
      <c r="AH63" s="988"/>
      <c r="AI63" s="988"/>
      <c r="AJ63" s="1059"/>
      <c r="AK63" s="1060"/>
      <c r="AL63" s="992"/>
      <c r="AM63" s="992"/>
      <c r="AN63" s="992"/>
      <c r="AO63" s="992"/>
      <c r="AP63" s="988">
        <v>19584</v>
      </c>
      <c r="AQ63" s="988"/>
      <c r="AR63" s="988"/>
      <c r="AS63" s="988"/>
      <c r="AT63" s="988"/>
      <c r="AU63" s="988">
        <v>10404</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394</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538</v>
      </c>
      <c r="C68" s="1015"/>
      <c r="D68" s="1015"/>
      <c r="E68" s="1015"/>
      <c r="F68" s="1015"/>
      <c r="G68" s="1015"/>
      <c r="H68" s="1015"/>
      <c r="I68" s="1015"/>
      <c r="J68" s="1015"/>
      <c r="K68" s="1015"/>
      <c r="L68" s="1015"/>
      <c r="M68" s="1015"/>
      <c r="N68" s="1015"/>
      <c r="O68" s="1015"/>
      <c r="P68" s="1016"/>
      <c r="Q68" s="1017">
        <v>3472</v>
      </c>
      <c r="R68" s="1011"/>
      <c r="S68" s="1011"/>
      <c r="T68" s="1011"/>
      <c r="U68" s="1011"/>
      <c r="V68" s="1011">
        <v>3363</v>
      </c>
      <c r="W68" s="1011"/>
      <c r="X68" s="1011"/>
      <c r="Y68" s="1011"/>
      <c r="Z68" s="1011"/>
      <c r="AA68" s="1011">
        <v>109</v>
      </c>
      <c r="AB68" s="1011"/>
      <c r="AC68" s="1011"/>
      <c r="AD68" s="1011"/>
      <c r="AE68" s="1011"/>
      <c r="AF68" s="1011">
        <v>109</v>
      </c>
      <c r="AG68" s="1011"/>
      <c r="AH68" s="1011"/>
      <c r="AI68" s="1011"/>
      <c r="AJ68" s="1011"/>
      <c r="AK68" s="1011" t="s">
        <v>554</v>
      </c>
      <c r="AL68" s="1011"/>
      <c r="AM68" s="1011"/>
      <c r="AN68" s="1011"/>
      <c r="AO68" s="1011"/>
      <c r="AP68" s="1011">
        <v>86</v>
      </c>
      <c r="AQ68" s="1011"/>
      <c r="AR68" s="1011"/>
      <c r="AS68" s="1011"/>
      <c r="AT68" s="1011"/>
      <c r="AU68" s="1011">
        <v>51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666</v>
      </c>
      <c r="R69" s="1000"/>
      <c r="S69" s="1000"/>
      <c r="T69" s="1000"/>
      <c r="U69" s="1000"/>
      <c r="V69" s="1000">
        <v>614</v>
      </c>
      <c r="W69" s="1000"/>
      <c r="X69" s="1000"/>
      <c r="Y69" s="1000"/>
      <c r="Z69" s="1000"/>
      <c r="AA69" s="1000">
        <v>52</v>
      </c>
      <c r="AB69" s="1000"/>
      <c r="AC69" s="1000"/>
      <c r="AD69" s="1000"/>
      <c r="AE69" s="1000"/>
      <c r="AF69" s="1000">
        <v>52</v>
      </c>
      <c r="AG69" s="1000"/>
      <c r="AH69" s="1000"/>
      <c r="AI69" s="1000"/>
      <c r="AJ69" s="1000"/>
      <c r="AK69" s="1000">
        <v>14</v>
      </c>
      <c r="AL69" s="1000"/>
      <c r="AM69" s="1000"/>
      <c r="AN69" s="1000"/>
      <c r="AO69" s="1000"/>
      <c r="AP69" s="1000">
        <v>2</v>
      </c>
      <c r="AQ69" s="1000"/>
      <c r="AR69" s="1000"/>
      <c r="AS69" s="1000"/>
      <c r="AT69" s="1000"/>
      <c r="AU69" s="1000">
        <v>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2</v>
      </c>
      <c r="R70" s="1000"/>
      <c r="S70" s="1000"/>
      <c r="T70" s="1000"/>
      <c r="U70" s="1000"/>
      <c r="V70" s="1000">
        <v>0</v>
      </c>
      <c r="W70" s="1000"/>
      <c r="X70" s="1000"/>
      <c r="Y70" s="1000"/>
      <c r="Z70" s="1000"/>
      <c r="AA70" s="1000">
        <v>2</v>
      </c>
      <c r="AB70" s="1000"/>
      <c r="AC70" s="1000"/>
      <c r="AD70" s="1000"/>
      <c r="AE70" s="1000"/>
      <c r="AF70" s="1000">
        <v>2</v>
      </c>
      <c r="AG70" s="1000"/>
      <c r="AH70" s="1000"/>
      <c r="AI70" s="1000"/>
      <c r="AJ70" s="1000"/>
      <c r="AK70" s="1000" t="s">
        <v>551</v>
      </c>
      <c r="AL70" s="1000"/>
      <c r="AM70" s="1000"/>
      <c r="AN70" s="1000"/>
      <c r="AO70" s="1000"/>
      <c r="AP70" s="1000" t="s">
        <v>551</v>
      </c>
      <c r="AQ70" s="1000"/>
      <c r="AR70" s="1000"/>
      <c r="AS70" s="1000"/>
      <c r="AT70" s="1000"/>
      <c r="AU70" s="1000" t="s">
        <v>551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6">
        <v>228</v>
      </c>
      <c r="R71" s="1000"/>
      <c r="S71" s="1000"/>
      <c r="T71" s="1000"/>
      <c r="U71" s="1000"/>
      <c r="V71" s="1000">
        <v>165</v>
      </c>
      <c r="W71" s="1000"/>
      <c r="X71" s="1000"/>
      <c r="Y71" s="1000"/>
      <c r="Z71" s="1000"/>
      <c r="AA71" s="1000">
        <v>63</v>
      </c>
      <c r="AB71" s="1000"/>
      <c r="AC71" s="1000"/>
      <c r="AD71" s="1000"/>
      <c r="AE71" s="1000"/>
      <c r="AF71" s="1000">
        <v>63</v>
      </c>
      <c r="AG71" s="1000"/>
      <c r="AH71" s="1000"/>
      <c r="AI71" s="1000"/>
      <c r="AJ71" s="1000"/>
      <c r="AK71" s="1000">
        <v>59</v>
      </c>
      <c r="AL71" s="1000"/>
      <c r="AM71" s="1000"/>
      <c r="AN71" s="1000"/>
      <c r="AO71" s="1000"/>
      <c r="AP71" s="1000" t="s">
        <v>551</v>
      </c>
      <c r="AQ71" s="1000"/>
      <c r="AR71" s="1000"/>
      <c r="AS71" s="1000"/>
      <c r="AT71" s="1000"/>
      <c r="AU71" s="1000" t="s">
        <v>553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549</v>
      </c>
      <c r="C72" s="1004"/>
      <c r="D72" s="1004"/>
      <c r="E72" s="1004"/>
      <c r="F72" s="1004"/>
      <c r="G72" s="1004"/>
      <c r="H72" s="1004"/>
      <c r="I72" s="1004"/>
      <c r="J72" s="1004"/>
      <c r="K72" s="1004"/>
      <c r="L72" s="1004"/>
      <c r="M72" s="1004"/>
      <c r="N72" s="1004"/>
      <c r="O72" s="1004"/>
      <c r="P72" s="1005"/>
      <c r="Q72" s="1006">
        <v>60</v>
      </c>
      <c r="R72" s="1000"/>
      <c r="S72" s="1000"/>
      <c r="T72" s="1000"/>
      <c r="U72" s="1000"/>
      <c r="V72" s="1000">
        <v>60</v>
      </c>
      <c r="W72" s="1000"/>
      <c r="X72" s="1000"/>
      <c r="Y72" s="1000"/>
      <c r="Z72" s="1000"/>
      <c r="AA72" s="1000" t="s">
        <v>536</v>
      </c>
      <c r="AB72" s="1000"/>
      <c r="AC72" s="1000"/>
      <c r="AD72" s="1000"/>
      <c r="AE72" s="1000"/>
      <c r="AF72" s="1000" t="s">
        <v>536</v>
      </c>
      <c r="AG72" s="1000"/>
      <c r="AH72" s="1000"/>
      <c r="AI72" s="1000"/>
      <c r="AJ72" s="1000"/>
      <c r="AK72" s="1000" t="s">
        <v>553</v>
      </c>
      <c r="AL72" s="1000"/>
      <c r="AM72" s="1000"/>
      <c r="AN72" s="1000"/>
      <c r="AO72" s="1000"/>
      <c r="AP72" s="1000" t="s">
        <v>553</v>
      </c>
      <c r="AQ72" s="1000"/>
      <c r="AR72" s="1000"/>
      <c r="AS72" s="1000"/>
      <c r="AT72" s="1000"/>
      <c r="AU72" s="1000" t="s">
        <v>551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542</v>
      </c>
      <c r="C73" s="1004"/>
      <c r="D73" s="1004"/>
      <c r="E73" s="1004"/>
      <c r="F73" s="1004"/>
      <c r="G73" s="1004"/>
      <c r="H73" s="1004"/>
      <c r="I73" s="1004"/>
      <c r="J73" s="1004"/>
      <c r="K73" s="1004"/>
      <c r="L73" s="1004"/>
      <c r="M73" s="1004"/>
      <c r="N73" s="1004"/>
      <c r="O73" s="1004"/>
      <c r="P73" s="1005"/>
      <c r="Q73" s="1006">
        <v>28</v>
      </c>
      <c r="R73" s="1000"/>
      <c r="S73" s="1000"/>
      <c r="T73" s="1000"/>
      <c r="U73" s="1000"/>
      <c r="V73" s="1000">
        <v>28</v>
      </c>
      <c r="W73" s="1000"/>
      <c r="X73" s="1000"/>
      <c r="Y73" s="1000"/>
      <c r="Z73" s="1000"/>
      <c r="AA73" s="1000" t="s">
        <v>536</v>
      </c>
      <c r="AB73" s="1000"/>
      <c r="AC73" s="1000"/>
      <c r="AD73" s="1000"/>
      <c r="AE73" s="1000"/>
      <c r="AF73" s="1000" t="s">
        <v>536</v>
      </c>
      <c r="AG73" s="1000"/>
      <c r="AH73" s="1000"/>
      <c r="AI73" s="1000"/>
      <c r="AJ73" s="1000"/>
      <c r="AK73" s="1000">
        <v>28</v>
      </c>
      <c r="AL73" s="1000"/>
      <c r="AM73" s="1000"/>
      <c r="AN73" s="1000"/>
      <c r="AO73" s="1000"/>
      <c r="AP73" s="1000" t="s">
        <v>553</v>
      </c>
      <c r="AQ73" s="1000"/>
      <c r="AR73" s="1000"/>
      <c r="AS73" s="1000"/>
      <c r="AT73" s="1000"/>
      <c r="AU73" s="1000" t="s">
        <v>551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543</v>
      </c>
      <c r="C74" s="1004"/>
      <c r="D74" s="1004"/>
      <c r="E74" s="1004"/>
      <c r="F74" s="1004"/>
      <c r="G74" s="1004"/>
      <c r="H74" s="1004"/>
      <c r="I74" s="1004"/>
      <c r="J74" s="1004"/>
      <c r="K74" s="1004"/>
      <c r="L74" s="1004"/>
      <c r="M74" s="1004"/>
      <c r="N74" s="1004"/>
      <c r="O74" s="1004"/>
      <c r="P74" s="1005"/>
      <c r="Q74" s="1006">
        <v>208</v>
      </c>
      <c r="R74" s="1000"/>
      <c r="S74" s="1000"/>
      <c r="T74" s="1000"/>
      <c r="U74" s="1000"/>
      <c r="V74" s="1000">
        <v>196</v>
      </c>
      <c r="W74" s="1000"/>
      <c r="X74" s="1000"/>
      <c r="Y74" s="1000"/>
      <c r="Z74" s="1000"/>
      <c r="AA74" s="1000">
        <v>11</v>
      </c>
      <c r="AB74" s="1000"/>
      <c r="AC74" s="1000"/>
      <c r="AD74" s="1000"/>
      <c r="AE74" s="1000"/>
      <c r="AF74" s="1000">
        <v>11</v>
      </c>
      <c r="AG74" s="1000"/>
      <c r="AH74" s="1000"/>
      <c r="AI74" s="1000"/>
      <c r="AJ74" s="1000"/>
      <c r="AK74" s="1000">
        <v>4</v>
      </c>
      <c r="AL74" s="1000"/>
      <c r="AM74" s="1000"/>
      <c r="AN74" s="1000"/>
      <c r="AO74" s="1000"/>
      <c r="AP74" s="1000">
        <v>11</v>
      </c>
      <c r="AQ74" s="1000"/>
      <c r="AR74" s="1000"/>
      <c r="AS74" s="1000"/>
      <c r="AT74" s="1000"/>
      <c r="AU74" s="1000">
        <v>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544</v>
      </c>
      <c r="C75" s="1004"/>
      <c r="D75" s="1004"/>
      <c r="E75" s="1004"/>
      <c r="F75" s="1004"/>
      <c r="G75" s="1004"/>
      <c r="H75" s="1004"/>
      <c r="I75" s="1004"/>
      <c r="J75" s="1004"/>
      <c r="K75" s="1004"/>
      <c r="L75" s="1004"/>
      <c r="M75" s="1004"/>
      <c r="N75" s="1004"/>
      <c r="O75" s="1004"/>
      <c r="P75" s="1005"/>
      <c r="Q75" s="1010">
        <v>14856</v>
      </c>
      <c r="R75" s="1008"/>
      <c r="S75" s="1008"/>
      <c r="T75" s="1008"/>
      <c r="U75" s="1009"/>
      <c r="V75" s="1007">
        <v>14216</v>
      </c>
      <c r="W75" s="1008"/>
      <c r="X75" s="1008"/>
      <c r="Y75" s="1008"/>
      <c r="Z75" s="1009"/>
      <c r="AA75" s="1007">
        <v>639</v>
      </c>
      <c r="AB75" s="1008"/>
      <c r="AC75" s="1008"/>
      <c r="AD75" s="1008"/>
      <c r="AE75" s="1009"/>
      <c r="AF75" s="1007">
        <v>639</v>
      </c>
      <c r="AG75" s="1008"/>
      <c r="AH75" s="1008"/>
      <c r="AI75" s="1008"/>
      <c r="AJ75" s="1009"/>
      <c r="AK75" s="1007">
        <v>10</v>
      </c>
      <c r="AL75" s="1008"/>
      <c r="AM75" s="1008"/>
      <c r="AN75" s="1008"/>
      <c r="AO75" s="1009"/>
      <c r="AP75" s="1007" t="s">
        <v>550</v>
      </c>
      <c r="AQ75" s="1008"/>
      <c r="AR75" s="1008"/>
      <c r="AS75" s="1008"/>
      <c r="AT75" s="1009"/>
      <c r="AU75" s="1007" t="s">
        <v>551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545</v>
      </c>
      <c r="C76" s="1004"/>
      <c r="D76" s="1004"/>
      <c r="E76" s="1004"/>
      <c r="F76" s="1004"/>
      <c r="G76" s="1004"/>
      <c r="H76" s="1004"/>
      <c r="I76" s="1004"/>
      <c r="J76" s="1004"/>
      <c r="K76" s="1004"/>
      <c r="L76" s="1004"/>
      <c r="M76" s="1004"/>
      <c r="N76" s="1004"/>
      <c r="O76" s="1004"/>
      <c r="P76" s="1005"/>
      <c r="Q76" s="1010">
        <v>121</v>
      </c>
      <c r="R76" s="1008"/>
      <c r="S76" s="1008"/>
      <c r="T76" s="1008"/>
      <c r="U76" s="1009"/>
      <c r="V76" s="1007">
        <v>104</v>
      </c>
      <c r="W76" s="1008"/>
      <c r="X76" s="1008"/>
      <c r="Y76" s="1008"/>
      <c r="Z76" s="1009"/>
      <c r="AA76" s="1007">
        <v>17</v>
      </c>
      <c r="AB76" s="1008"/>
      <c r="AC76" s="1008"/>
      <c r="AD76" s="1008"/>
      <c r="AE76" s="1009"/>
      <c r="AF76" s="1007">
        <v>17</v>
      </c>
      <c r="AG76" s="1008"/>
      <c r="AH76" s="1008"/>
      <c r="AI76" s="1008"/>
      <c r="AJ76" s="1009"/>
      <c r="AK76" s="1007" t="s">
        <v>551</v>
      </c>
      <c r="AL76" s="1008"/>
      <c r="AM76" s="1008"/>
      <c r="AN76" s="1008"/>
      <c r="AO76" s="1009"/>
      <c r="AP76" s="1007" t="s">
        <v>550</v>
      </c>
      <c r="AQ76" s="1008"/>
      <c r="AR76" s="1008"/>
      <c r="AS76" s="1008"/>
      <c r="AT76" s="1009"/>
      <c r="AU76" s="1007" t="s">
        <v>551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546</v>
      </c>
      <c r="C77" s="1004"/>
      <c r="D77" s="1004"/>
      <c r="E77" s="1004"/>
      <c r="F77" s="1004"/>
      <c r="G77" s="1004"/>
      <c r="H77" s="1004"/>
      <c r="I77" s="1004"/>
      <c r="J77" s="1004"/>
      <c r="K77" s="1004"/>
      <c r="L77" s="1004"/>
      <c r="M77" s="1004"/>
      <c r="N77" s="1004"/>
      <c r="O77" s="1004"/>
      <c r="P77" s="1005"/>
      <c r="Q77" s="1010">
        <v>121</v>
      </c>
      <c r="R77" s="1008"/>
      <c r="S77" s="1008"/>
      <c r="T77" s="1008"/>
      <c r="U77" s="1009"/>
      <c r="V77" s="1007">
        <v>107</v>
      </c>
      <c r="W77" s="1008"/>
      <c r="X77" s="1008"/>
      <c r="Y77" s="1008"/>
      <c r="Z77" s="1009"/>
      <c r="AA77" s="1007">
        <v>14</v>
      </c>
      <c r="AB77" s="1008"/>
      <c r="AC77" s="1008"/>
      <c r="AD77" s="1008"/>
      <c r="AE77" s="1009"/>
      <c r="AF77" s="1007">
        <v>14</v>
      </c>
      <c r="AG77" s="1008"/>
      <c r="AH77" s="1008"/>
      <c r="AI77" s="1008"/>
      <c r="AJ77" s="1009"/>
      <c r="AK77" s="1007" t="s">
        <v>551</v>
      </c>
      <c r="AL77" s="1008"/>
      <c r="AM77" s="1008"/>
      <c r="AN77" s="1008"/>
      <c r="AO77" s="1009"/>
      <c r="AP77" s="1007" t="s">
        <v>550</v>
      </c>
      <c r="AQ77" s="1008"/>
      <c r="AR77" s="1008"/>
      <c r="AS77" s="1008"/>
      <c r="AT77" s="1009"/>
      <c r="AU77" s="1007" t="s">
        <v>551</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547</v>
      </c>
      <c r="C78" s="1004"/>
      <c r="D78" s="1004"/>
      <c r="E78" s="1004"/>
      <c r="F78" s="1004"/>
      <c r="G78" s="1004"/>
      <c r="H78" s="1004"/>
      <c r="I78" s="1004"/>
      <c r="J78" s="1004"/>
      <c r="K78" s="1004"/>
      <c r="L78" s="1004"/>
      <c r="M78" s="1004"/>
      <c r="N78" s="1004"/>
      <c r="O78" s="1004"/>
      <c r="P78" s="1005"/>
      <c r="Q78" s="1006">
        <v>495</v>
      </c>
      <c r="R78" s="1000"/>
      <c r="S78" s="1000"/>
      <c r="T78" s="1000"/>
      <c r="U78" s="1000"/>
      <c r="V78" s="1000">
        <v>447</v>
      </c>
      <c r="W78" s="1000"/>
      <c r="X78" s="1000"/>
      <c r="Y78" s="1000"/>
      <c r="Z78" s="1000"/>
      <c r="AA78" s="1000">
        <v>48</v>
      </c>
      <c r="AB78" s="1000"/>
      <c r="AC78" s="1000"/>
      <c r="AD78" s="1000"/>
      <c r="AE78" s="1000"/>
      <c r="AF78" s="1000">
        <v>48</v>
      </c>
      <c r="AG78" s="1000"/>
      <c r="AH78" s="1000"/>
      <c r="AI78" s="1000"/>
      <c r="AJ78" s="1000"/>
      <c r="AK78" s="1000" t="s">
        <v>553</v>
      </c>
      <c r="AL78" s="1000"/>
      <c r="AM78" s="1000"/>
      <c r="AN78" s="1000"/>
      <c r="AO78" s="1000"/>
      <c r="AP78" s="1007" t="s">
        <v>550</v>
      </c>
      <c r="AQ78" s="1008"/>
      <c r="AR78" s="1008"/>
      <c r="AS78" s="1008"/>
      <c r="AT78" s="1009"/>
      <c r="AU78" s="1007" t="s">
        <v>551</v>
      </c>
      <c r="AV78" s="1008"/>
      <c r="AW78" s="1008"/>
      <c r="AX78" s="1008"/>
      <c r="AY78" s="1009"/>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548</v>
      </c>
      <c r="C79" s="1004"/>
      <c r="D79" s="1004"/>
      <c r="E79" s="1004"/>
      <c r="F79" s="1004"/>
      <c r="G79" s="1004"/>
      <c r="H79" s="1004"/>
      <c r="I79" s="1004"/>
      <c r="J79" s="1004"/>
      <c r="K79" s="1004"/>
      <c r="L79" s="1004"/>
      <c r="M79" s="1004"/>
      <c r="N79" s="1004"/>
      <c r="O79" s="1004"/>
      <c r="P79" s="1005"/>
      <c r="Q79" s="1006">
        <v>154741</v>
      </c>
      <c r="R79" s="1000"/>
      <c r="S79" s="1000"/>
      <c r="T79" s="1000"/>
      <c r="U79" s="1000"/>
      <c r="V79" s="1000">
        <v>148063</v>
      </c>
      <c r="W79" s="1000"/>
      <c r="X79" s="1000"/>
      <c r="Y79" s="1000"/>
      <c r="Z79" s="1000"/>
      <c r="AA79" s="1000">
        <v>6679</v>
      </c>
      <c r="AB79" s="1000"/>
      <c r="AC79" s="1000"/>
      <c r="AD79" s="1000"/>
      <c r="AE79" s="1000"/>
      <c r="AF79" s="1000">
        <v>6679</v>
      </c>
      <c r="AG79" s="1000"/>
      <c r="AH79" s="1000"/>
      <c r="AI79" s="1000"/>
      <c r="AJ79" s="1000"/>
      <c r="AK79" s="1000">
        <v>280</v>
      </c>
      <c r="AL79" s="1000"/>
      <c r="AM79" s="1000"/>
      <c r="AN79" s="1000"/>
      <c r="AO79" s="1000"/>
      <c r="AP79" s="1007" t="s">
        <v>550</v>
      </c>
      <c r="AQ79" s="1008"/>
      <c r="AR79" s="1008"/>
      <c r="AS79" s="1008"/>
      <c r="AT79" s="1009"/>
      <c r="AU79" s="1007" t="s">
        <v>551</v>
      </c>
      <c r="AV79" s="1008"/>
      <c r="AW79" s="1008"/>
      <c r="AX79" s="1008"/>
      <c r="AY79" s="1009"/>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7635</v>
      </c>
      <c r="AG88" s="988"/>
      <c r="AH88" s="988"/>
      <c r="AI88" s="988"/>
      <c r="AJ88" s="988"/>
      <c r="AK88" s="992"/>
      <c r="AL88" s="992"/>
      <c r="AM88" s="992"/>
      <c r="AN88" s="992"/>
      <c r="AO88" s="992"/>
      <c r="AP88" s="988">
        <v>98</v>
      </c>
      <c r="AQ88" s="988"/>
      <c r="AR88" s="988"/>
      <c r="AS88" s="988"/>
      <c r="AT88" s="988"/>
      <c r="AU88" s="988">
        <v>55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287</v>
      </c>
      <c r="AG109" s="923"/>
      <c r="AH109" s="923"/>
      <c r="AI109" s="923"/>
      <c r="AJ109" s="924"/>
      <c r="AK109" s="925" t="s">
        <v>286</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287</v>
      </c>
      <c r="BW109" s="923"/>
      <c r="BX109" s="923"/>
      <c r="BY109" s="923"/>
      <c r="BZ109" s="924"/>
      <c r="CA109" s="925" t="s">
        <v>286</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287</v>
      </c>
      <c r="DM109" s="923"/>
      <c r="DN109" s="923"/>
      <c r="DO109" s="923"/>
      <c r="DP109" s="924"/>
      <c r="DQ109" s="925" t="s">
        <v>286</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2752331</v>
      </c>
      <c r="AB110" s="916"/>
      <c r="AC110" s="916"/>
      <c r="AD110" s="916"/>
      <c r="AE110" s="917"/>
      <c r="AF110" s="918">
        <v>2769623</v>
      </c>
      <c r="AG110" s="916"/>
      <c r="AH110" s="916"/>
      <c r="AI110" s="916"/>
      <c r="AJ110" s="917"/>
      <c r="AK110" s="918">
        <v>2796375</v>
      </c>
      <c r="AL110" s="916"/>
      <c r="AM110" s="916"/>
      <c r="AN110" s="916"/>
      <c r="AO110" s="917"/>
      <c r="AP110" s="919">
        <v>21.3</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28829216</v>
      </c>
      <c r="BR110" s="863"/>
      <c r="BS110" s="863"/>
      <c r="BT110" s="863"/>
      <c r="BU110" s="863"/>
      <c r="BV110" s="863">
        <v>30186312</v>
      </c>
      <c r="BW110" s="863"/>
      <c r="BX110" s="863"/>
      <c r="BY110" s="863"/>
      <c r="BZ110" s="863"/>
      <c r="CA110" s="863">
        <v>32269391</v>
      </c>
      <c r="CB110" s="863"/>
      <c r="CC110" s="863"/>
      <c r="CD110" s="863"/>
      <c r="CE110" s="863"/>
      <c r="CF110" s="887">
        <v>245.5</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10850</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10003725</v>
      </c>
      <c r="BR112" s="835"/>
      <c r="BS112" s="835"/>
      <c r="BT112" s="835"/>
      <c r="BU112" s="835"/>
      <c r="BV112" s="835">
        <v>10251376</v>
      </c>
      <c r="BW112" s="835"/>
      <c r="BX112" s="835"/>
      <c r="BY112" s="835"/>
      <c r="BZ112" s="835"/>
      <c r="CA112" s="835">
        <v>10403659</v>
      </c>
      <c r="CB112" s="835"/>
      <c r="CC112" s="835"/>
      <c r="CD112" s="835"/>
      <c r="CE112" s="835"/>
      <c r="CF112" s="896">
        <v>79.099999999999994</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555427</v>
      </c>
      <c r="AB113" s="944"/>
      <c r="AC113" s="944"/>
      <c r="AD113" s="944"/>
      <c r="AE113" s="945"/>
      <c r="AF113" s="946">
        <v>626764</v>
      </c>
      <c r="AG113" s="944"/>
      <c r="AH113" s="944"/>
      <c r="AI113" s="944"/>
      <c r="AJ113" s="945"/>
      <c r="AK113" s="946">
        <v>579635</v>
      </c>
      <c r="AL113" s="944"/>
      <c r="AM113" s="944"/>
      <c r="AN113" s="944"/>
      <c r="AO113" s="945"/>
      <c r="AP113" s="947">
        <v>4.4000000000000004</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105691</v>
      </c>
      <c r="BR113" s="835"/>
      <c r="BS113" s="835"/>
      <c r="BT113" s="835"/>
      <c r="BU113" s="835"/>
      <c r="BV113" s="835">
        <v>78993</v>
      </c>
      <c r="BW113" s="835"/>
      <c r="BX113" s="835"/>
      <c r="BY113" s="835"/>
      <c r="BZ113" s="835"/>
      <c r="CA113" s="835">
        <v>54618</v>
      </c>
      <c r="CB113" s="835"/>
      <c r="CC113" s="835"/>
      <c r="CD113" s="835"/>
      <c r="CE113" s="835"/>
      <c r="CF113" s="896">
        <v>0.4</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27875</v>
      </c>
      <c r="AB114" s="798"/>
      <c r="AC114" s="798"/>
      <c r="AD114" s="798"/>
      <c r="AE114" s="799"/>
      <c r="AF114" s="800">
        <v>26117</v>
      </c>
      <c r="AG114" s="798"/>
      <c r="AH114" s="798"/>
      <c r="AI114" s="798"/>
      <c r="AJ114" s="799"/>
      <c r="AK114" s="800">
        <v>23684</v>
      </c>
      <c r="AL114" s="798"/>
      <c r="AM114" s="798"/>
      <c r="AN114" s="798"/>
      <c r="AO114" s="799"/>
      <c r="AP114" s="845">
        <v>0.2</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3344833</v>
      </c>
      <c r="BR114" s="835"/>
      <c r="BS114" s="835"/>
      <c r="BT114" s="835"/>
      <c r="BU114" s="835"/>
      <c r="BV114" s="835">
        <v>2974558</v>
      </c>
      <c r="BW114" s="835"/>
      <c r="BX114" s="835"/>
      <c r="BY114" s="835"/>
      <c r="BZ114" s="835"/>
      <c r="CA114" s="835">
        <v>2764368</v>
      </c>
      <c r="CB114" s="835"/>
      <c r="CC114" s="835"/>
      <c r="CD114" s="835"/>
      <c r="CE114" s="835"/>
      <c r="CF114" s="896">
        <v>21</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21127</v>
      </c>
      <c r="AB115" s="944"/>
      <c r="AC115" s="944"/>
      <c r="AD115" s="944"/>
      <c r="AE115" s="945"/>
      <c r="AF115" s="946">
        <v>11272</v>
      </c>
      <c r="AG115" s="944"/>
      <c r="AH115" s="944"/>
      <c r="AI115" s="944"/>
      <c r="AJ115" s="945"/>
      <c r="AK115" s="946">
        <v>319</v>
      </c>
      <c r="AL115" s="944"/>
      <c r="AM115" s="944"/>
      <c r="AN115" s="944"/>
      <c r="AO115" s="945"/>
      <c r="AP115" s="947">
        <v>0</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v>27</v>
      </c>
      <c r="BR115" s="835"/>
      <c r="BS115" s="835"/>
      <c r="BT115" s="835"/>
      <c r="BU115" s="835"/>
      <c r="BV115" s="835">
        <v>5</v>
      </c>
      <c r="BW115" s="835"/>
      <c r="BX115" s="835"/>
      <c r="BY115" s="835"/>
      <c r="BZ115" s="835"/>
      <c r="CA115" s="835">
        <v>1</v>
      </c>
      <c r="CB115" s="835"/>
      <c r="CC115" s="835"/>
      <c r="CD115" s="835"/>
      <c r="CE115" s="835"/>
      <c r="CF115" s="896">
        <v>0</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10850</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3356760</v>
      </c>
      <c r="AB117" s="930"/>
      <c r="AC117" s="930"/>
      <c r="AD117" s="930"/>
      <c r="AE117" s="931"/>
      <c r="AF117" s="932">
        <v>3433776</v>
      </c>
      <c r="AG117" s="930"/>
      <c r="AH117" s="930"/>
      <c r="AI117" s="930"/>
      <c r="AJ117" s="931"/>
      <c r="AK117" s="932">
        <v>3400013</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287</v>
      </c>
      <c r="AG118" s="923"/>
      <c r="AH118" s="923"/>
      <c r="AI118" s="923"/>
      <c r="AJ118" s="924"/>
      <c r="AK118" s="925" t="s">
        <v>286</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435</v>
      </c>
      <c r="BP119" s="899"/>
      <c r="BQ119" s="903">
        <v>42294342</v>
      </c>
      <c r="BR119" s="866"/>
      <c r="BS119" s="866"/>
      <c r="BT119" s="866"/>
      <c r="BU119" s="866"/>
      <c r="BV119" s="866">
        <v>43491244</v>
      </c>
      <c r="BW119" s="866"/>
      <c r="BX119" s="866"/>
      <c r="BY119" s="866"/>
      <c r="BZ119" s="866"/>
      <c r="CA119" s="866">
        <v>45492037</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9190746</v>
      </c>
      <c r="BR120" s="863"/>
      <c r="BS120" s="863"/>
      <c r="BT120" s="863"/>
      <c r="BU120" s="863"/>
      <c r="BV120" s="863">
        <v>9807981</v>
      </c>
      <c r="BW120" s="863"/>
      <c r="BX120" s="863"/>
      <c r="BY120" s="863"/>
      <c r="BZ120" s="863"/>
      <c r="CA120" s="863">
        <v>9669897</v>
      </c>
      <c r="CB120" s="863"/>
      <c r="CC120" s="863"/>
      <c r="CD120" s="863"/>
      <c r="CE120" s="863"/>
      <c r="CF120" s="887">
        <v>73.599999999999994</v>
      </c>
      <c r="CG120" s="888"/>
      <c r="CH120" s="888"/>
      <c r="CI120" s="888"/>
      <c r="CJ120" s="888"/>
      <c r="CK120" s="889" t="s">
        <v>439</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8591469</v>
      </c>
      <c r="DH120" s="863"/>
      <c r="DI120" s="863"/>
      <c r="DJ120" s="863"/>
      <c r="DK120" s="863"/>
      <c r="DL120" s="863">
        <v>8673586</v>
      </c>
      <c r="DM120" s="863"/>
      <c r="DN120" s="863"/>
      <c r="DO120" s="863"/>
      <c r="DP120" s="863"/>
      <c r="DQ120" s="863">
        <v>8681637</v>
      </c>
      <c r="DR120" s="863"/>
      <c r="DS120" s="863"/>
      <c r="DT120" s="863"/>
      <c r="DU120" s="863"/>
      <c r="DV120" s="864">
        <v>66</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2371561</v>
      </c>
      <c r="BR121" s="835"/>
      <c r="BS121" s="835"/>
      <c r="BT121" s="835"/>
      <c r="BU121" s="835"/>
      <c r="BV121" s="835">
        <v>2318712</v>
      </c>
      <c r="BW121" s="835"/>
      <c r="BX121" s="835"/>
      <c r="BY121" s="835"/>
      <c r="BZ121" s="835"/>
      <c r="CA121" s="835">
        <v>2345285</v>
      </c>
      <c r="CB121" s="835"/>
      <c r="CC121" s="835"/>
      <c r="CD121" s="835"/>
      <c r="CE121" s="835"/>
      <c r="CF121" s="896">
        <v>17.8</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969573</v>
      </c>
      <c r="DH121" s="835"/>
      <c r="DI121" s="835"/>
      <c r="DJ121" s="835"/>
      <c r="DK121" s="835"/>
      <c r="DL121" s="835">
        <v>1155093</v>
      </c>
      <c r="DM121" s="835"/>
      <c r="DN121" s="835"/>
      <c r="DO121" s="835"/>
      <c r="DP121" s="835"/>
      <c r="DQ121" s="835">
        <v>1324649</v>
      </c>
      <c r="DR121" s="835"/>
      <c r="DS121" s="835"/>
      <c r="DT121" s="835"/>
      <c r="DU121" s="835"/>
      <c r="DV121" s="812">
        <v>10.1</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26519691</v>
      </c>
      <c r="BR122" s="866"/>
      <c r="BS122" s="866"/>
      <c r="BT122" s="866"/>
      <c r="BU122" s="866"/>
      <c r="BV122" s="866">
        <v>27901131</v>
      </c>
      <c r="BW122" s="866"/>
      <c r="BX122" s="866"/>
      <c r="BY122" s="866"/>
      <c r="BZ122" s="866"/>
      <c r="CA122" s="866">
        <v>29895503</v>
      </c>
      <c r="CB122" s="866"/>
      <c r="CC122" s="866"/>
      <c r="CD122" s="866"/>
      <c r="CE122" s="866"/>
      <c r="CF122" s="867">
        <v>227.4</v>
      </c>
      <c r="CG122" s="868"/>
      <c r="CH122" s="868"/>
      <c r="CI122" s="868"/>
      <c r="CJ122" s="868"/>
      <c r="CK122" s="890"/>
      <c r="CL122" s="876"/>
      <c r="CM122" s="876"/>
      <c r="CN122" s="876"/>
      <c r="CO122" s="877"/>
      <c r="CP122" s="856" t="s">
        <v>389</v>
      </c>
      <c r="CQ122" s="857"/>
      <c r="CR122" s="857"/>
      <c r="CS122" s="857"/>
      <c r="CT122" s="857"/>
      <c r="CU122" s="857"/>
      <c r="CV122" s="857"/>
      <c r="CW122" s="857"/>
      <c r="CX122" s="857"/>
      <c r="CY122" s="857"/>
      <c r="CZ122" s="857"/>
      <c r="DA122" s="857"/>
      <c r="DB122" s="857"/>
      <c r="DC122" s="857"/>
      <c r="DD122" s="857"/>
      <c r="DE122" s="857"/>
      <c r="DF122" s="858"/>
      <c r="DG122" s="834">
        <v>211917</v>
      </c>
      <c r="DH122" s="835"/>
      <c r="DI122" s="835"/>
      <c r="DJ122" s="835"/>
      <c r="DK122" s="835"/>
      <c r="DL122" s="835">
        <v>215225</v>
      </c>
      <c r="DM122" s="835"/>
      <c r="DN122" s="835"/>
      <c r="DO122" s="835"/>
      <c r="DP122" s="835"/>
      <c r="DQ122" s="835">
        <v>217447</v>
      </c>
      <c r="DR122" s="835"/>
      <c r="DS122" s="835"/>
      <c r="DT122" s="835"/>
      <c r="DU122" s="835"/>
      <c r="DV122" s="812">
        <v>1.7</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443</v>
      </c>
      <c r="BP123" s="899"/>
      <c r="BQ123" s="853">
        <v>38081998</v>
      </c>
      <c r="BR123" s="854"/>
      <c r="BS123" s="854"/>
      <c r="BT123" s="854"/>
      <c r="BU123" s="854"/>
      <c r="BV123" s="854">
        <v>40027824</v>
      </c>
      <c r="BW123" s="854"/>
      <c r="BX123" s="854"/>
      <c r="BY123" s="854"/>
      <c r="BZ123" s="854"/>
      <c r="CA123" s="854">
        <v>41910685</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v>117124</v>
      </c>
      <c r="DH123" s="798"/>
      <c r="DI123" s="798"/>
      <c r="DJ123" s="798"/>
      <c r="DK123" s="799"/>
      <c r="DL123" s="800">
        <v>108566</v>
      </c>
      <c r="DM123" s="798"/>
      <c r="DN123" s="798"/>
      <c r="DO123" s="798"/>
      <c r="DP123" s="799"/>
      <c r="DQ123" s="800">
        <v>92397</v>
      </c>
      <c r="DR123" s="798"/>
      <c r="DS123" s="798"/>
      <c r="DT123" s="798"/>
      <c r="DU123" s="799"/>
      <c r="DV123" s="845">
        <v>0.7</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31.9</v>
      </c>
      <c r="BR124" s="852"/>
      <c r="BS124" s="852"/>
      <c r="BT124" s="852"/>
      <c r="BU124" s="852"/>
      <c r="BV124" s="852">
        <v>25.6</v>
      </c>
      <c r="BW124" s="852"/>
      <c r="BX124" s="852"/>
      <c r="BY124" s="852"/>
      <c r="BZ124" s="852"/>
      <c r="CA124" s="852">
        <v>27.2</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v>113642</v>
      </c>
      <c r="DH124" s="781"/>
      <c r="DI124" s="781"/>
      <c r="DJ124" s="781"/>
      <c r="DK124" s="782"/>
      <c r="DL124" s="783">
        <v>98906</v>
      </c>
      <c r="DM124" s="781"/>
      <c r="DN124" s="781"/>
      <c r="DO124" s="781"/>
      <c r="DP124" s="782"/>
      <c r="DQ124" s="783">
        <v>87529</v>
      </c>
      <c r="DR124" s="781"/>
      <c r="DS124" s="781"/>
      <c r="DT124" s="781"/>
      <c r="DU124" s="782"/>
      <c r="DV124" s="869">
        <v>0.7</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20453</v>
      </c>
      <c r="AB126" s="798"/>
      <c r="AC126" s="798"/>
      <c r="AD126" s="798"/>
      <c r="AE126" s="799"/>
      <c r="AF126" s="800">
        <v>10850</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674</v>
      </c>
      <c r="AB127" s="798"/>
      <c r="AC127" s="798"/>
      <c r="AD127" s="798"/>
      <c r="AE127" s="799"/>
      <c r="AF127" s="800">
        <v>422</v>
      </c>
      <c r="AG127" s="798"/>
      <c r="AH127" s="798"/>
      <c r="AI127" s="798"/>
      <c r="AJ127" s="799"/>
      <c r="AK127" s="800">
        <v>319</v>
      </c>
      <c r="AL127" s="798"/>
      <c r="AM127" s="798"/>
      <c r="AN127" s="798"/>
      <c r="AO127" s="799"/>
      <c r="AP127" s="845">
        <v>0</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70961</v>
      </c>
      <c r="AB128" s="819"/>
      <c r="AC128" s="819"/>
      <c r="AD128" s="819"/>
      <c r="AE128" s="820"/>
      <c r="AF128" s="821">
        <v>129905</v>
      </c>
      <c r="AG128" s="819"/>
      <c r="AH128" s="819"/>
      <c r="AI128" s="819"/>
      <c r="AJ128" s="820"/>
      <c r="AK128" s="821">
        <v>130038</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12.73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v>27</v>
      </c>
      <c r="DH128" s="809"/>
      <c r="DI128" s="809"/>
      <c r="DJ128" s="809"/>
      <c r="DK128" s="809"/>
      <c r="DL128" s="809">
        <v>5</v>
      </c>
      <c r="DM128" s="809"/>
      <c r="DN128" s="809"/>
      <c r="DO128" s="809"/>
      <c r="DP128" s="809"/>
      <c r="DQ128" s="809">
        <v>1</v>
      </c>
      <c r="DR128" s="809"/>
      <c r="DS128" s="809"/>
      <c r="DT128" s="809"/>
      <c r="DU128" s="809"/>
      <c r="DV128" s="810">
        <v>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15618624</v>
      </c>
      <c r="AB129" s="798"/>
      <c r="AC129" s="798"/>
      <c r="AD129" s="798"/>
      <c r="AE129" s="799"/>
      <c r="AF129" s="800">
        <v>15919529</v>
      </c>
      <c r="AG129" s="798"/>
      <c r="AH129" s="798"/>
      <c r="AI129" s="798"/>
      <c r="AJ129" s="799"/>
      <c r="AK129" s="800">
        <v>15616648</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112</v>
      </c>
      <c r="BG129" s="788"/>
      <c r="BH129" s="788"/>
      <c r="BI129" s="788"/>
      <c r="BJ129" s="788"/>
      <c r="BK129" s="788"/>
      <c r="BL129" s="789"/>
      <c r="BM129" s="787">
        <v>17.73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2435210</v>
      </c>
      <c r="AB130" s="798"/>
      <c r="AC130" s="798"/>
      <c r="AD130" s="798"/>
      <c r="AE130" s="799"/>
      <c r="AF130" s="800">
        <v>2428054</v>
      </c>
      <c r="AG130" s="798"/>
      <c r="AH130" s="798"/>
      <c r="AI130" s="798"/>
      <c r="AJ130" s="799"/>
      <c r="AK130" s="800">
        <v>2471203</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6.3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13183414</v>
      </c>
      <c r="AB131" s="781"/>
      <c r="AC131" s="781"/>
      <c r="AD131" s="781"/>
      <c r="AE131" s="782"/>
      <c r="AF131" s="783">
        <v>13491475</v>
      </c>
      <c r="AG131" s="781"/>
      <c r="AH131" s="781"/>
      <c r="AI131" s="781"/>
      <c r="AJ131" s="782"/>
      <c r="AK131" s="783">
        <v>13145445</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27.2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6.4519630499999998</v>
      </c>
      <c r="AB132" s="761"/>
      <c r="AC132" s="761"/>
      <c r="AD132" s="761"/>
      <c r="AE132" s="762"/>
      <c r="AF132" s="763">
        <v>6.4916326790000003</v>
      </c>
      <c r="AG132" s="761"/>
      <c r="AH132" s="761"/>
      <c r="AI132" s="761"/>
      <c r="AJ132" s="762"/>
      <c r="AK132" s="763">
        <v>6.0764165840000004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7.7</v>
      </c>
      <c r="AB133" s="740"/>
      <c r="AC133" s="740"/>
      <c r="AD133" s="740"/>
      <c r="AE133" s="741"/>
      <c r="AF133" s="739">
        <v>6.8</v>
      </c>
      <c r="AG133" s="740"/>
      <c r="AH133" s="740"/>
      <c r="AI133" s="740"/>
      <c r="AJ133" s="741"/>
      <c r="AK133" s="739">
        <v>6.3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110"/>
  <sheetViews>
    <sheetView showGridLines="0" view="pageBreakPreview" zoomScale="73" zoomScaleNormal="85" zoomScaleSheetLayoutView="73"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02"/>
  <sheetViews>
    <sheetView showGridLines="0" zoomScale="90" zoomScaleNormal="9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3565513</v>
      </c>
      <c r="L9" s="266">
        <v>64537</v>
      </c>
      <c r="M9" s="267">
        <v>72433</v>
      </c>
      <c r="N9" s="268">
        <v>-10.9</v>
      </c>
    </row>
    <row r="10" spans="1:16" x14ac:dyDescent="0.15">
      <c r="A10" s="250"/>
      <c r="B10" s="246"/>
      <c r="C10" s="246"/>
      <c r="D10" s="246"/>
      <c r="E10" s="246"/>
      <c r="F10" s="246"/>
      <c r="G10" s="1166" t="s">
        <v>477</v>
      </c>
      <c r="H10" s="1167"/>
      <c r="I10" s="1167"/>
      <c r="J10" s="1168"/>
      <c r="K10" s="269">
        <v>428736</v>
      </c>
      <c r="L10" s="270">
        <v>7760</v>
      </c>
      <c r="M10" s="271">
        <v>5807</v>
      </c>
      <c r="N10" s="272">
        <v>33.6</v>
      </c>
    </row>
    <row r="11" spans="1:16" ht="13.5" customHeight="1" x14ac:dyDescent="0.15">
      <c r="A11" s="250"/>
      <c r="B11" s="246"/>
      <c r="C11" s="246"/>
      <c r="D11" s="246"/>
      <c r="E11" s="246"/>
      <c r="F11" s="246"/>
      <c r="G11" s="1166" t="s">
        <v>478</v>
      </c>
      <c r="H11" s="1167"/>
      <c r="I11" s="1167"/>
      <c r="J11" s="1168"/>
      <c r="K11" s="269">
        <v>1069120</v>
      </c>
      <c r="L11" s="270">
        <v>19351</v>
      </c>
      <c r="M11" s="271">
        <v>5465</v>
      </c>
      <c r="N11" s="272">
        <v>254.1</v>
      </c>
    </row>
    <row r="12" spans="1:16" ht="13.5" customHeight="1" x14ac:dyDescent="0.15">
      <c r="A12" s="250"/>
      <c r="B12" s="246"/>
      <c r="C12" s="246"/>
      <c r="D12" s="246"/>
      <c r="E12" s="246"/>
      <c r="F12" s="246"/>
      <c r="G12" s="1166" t="s">
        <v>479</v>
      </c>
      <c r="H12" s="1167"/>
      <c r="I12" s="1167"/>
      <c r="J12" s="1168"/>
      <c r="K12" s="269">
        <v>16210</v>
      </c>
      <c r="L12" s="270">
        <v>293</v>
      </c>
      <c r="M12" s="271">
        <v>1191</v>
      </c>
      <c r="N12" s="272">
        <v>-75.400000000000006</v>
      </c>
    </row>
    <row r="13" spans="1:16" ht="13.5" customHeight="1" x14ac:dyDescent="0.15">
      <c r="A13" s="250"/>
      <c r="B13" s="246"/>
      <c r="C13" s="246"/>
      <c r="D13" s="246"/>
      <c r="E13" s="246"/>
      <c r="F13" s="246"/>
      <c r="G13" s="1166" t="s">
        <v>480</v>
      </c>
      <c r="H13" s="1167"/>
      <c r="I13" s="1167"/>
      <c r="J13" s="1168"/>
      <c r="K13" s="269" t="s">
        <v>481</v>
      </c>
      <c r="L13" s="270" t="s">
        <v>481</v>
      </c>
      <c r="M13" s="271">
        <v>3</v>
      </c>
      <c r="N13" s="272" t="s">
        <v>481</v>
      </c>
    </row>
    <row r="14" spans="1:16" ht="13.5" customHeight="1" x14ac:dyDescent="0.15">
      <c r="A14" s="250"/>
      <c r="B14" s="246"/>
      <c r="C14" s="246"/>
      <c r="D14" s="246"/>
      <c r="E14" s="246"/>
      <c r="F14" s="246"/>
      <c r="G14" s="1166" t="s">
        <v>482</v>
      </c>
      <c r="H14" s="1167"/>
      <c r="I14" s="1167"/>
      <c r="J14" s="1168"/>
      <c r="K14" s="269">
        <v>234022</v>
      </c>
      <c r="L14" s="270">
        <v>4236</v>
      </c>
      <c r="M14" s="271">
        <v>3078</v>
      </c>
      <c r="N14" s="272">
        <v>37.6</v>
      </c>
    </row>
    <row r="15" spans="1:16" ht="13.5" customHeight="1" x14ac:dyDescent="0.15">
      <c r="A15" s="250"/>
      <c r="B15" s="246"/>
      <c r="C15" s="246"/>
      <c r="D15" s="246"/>
      <c r="E15" s="246"/>
      <c r="F15" s="246"/>
      <c r="G15" s="1166" t="s">
        <v>483</v>
      </c>
      <c r="H15" s="1167"/>
      <c r="I15" s="1167"/>
      <c r="J15" s="1168"/>
      <c r="K15" s="269">
        <v>57175</v>
      </c>
      <c r="L15" s="270">
        <v>1035</v>
      </c>
      <c r="M15" s="271">
        <v>1624</v>
      </c>
      <c r="N15" s="272">
        <v>-36.299999999999997</v>
      </c>
    </row>
    <row r="16" spans="1:16" x14ac:dyDescent="0.15">
      <c r="A16" s="250"/>
      <c r="B16" s="246"/>
      <c r="C16" s="246"/>
      <c r="D16" s="246"/>
      <c r="E16" s="246"/>
      <c r="F16" s="246"/>
      <c r="G16" s="1169" t="s">
        <v>484</v>
      </c>
      <c r="H16" s="1170"/>
      <c r="I16" s="1170"/>
      <c r="J16" s="1171"/>
      <c r="K16" s="270">
        <v>-512191</v>
      </c>
      <c r="L16" s="270">
        <v>-9271</v>
      </c>
      <c r="M16" s="271">
        <v>-7680</v>
      </c>
      <c r="N16" s="272">
        <v>20.7</v>
      </c>
    </row>
    <row r="17" spans="1:16" x14ac:dyDescent="0.15">
      <c r="A17" s="250"/>
      <c r="B17" s="246"/>
      <c r="C17" s="246"/>
      <c r="D17" s="246"/>
      <c r="E17" s="246"/>
      <c r="F17" s="246"/>
      <c r="G17" s="1169" t="s">
        <v>170</v>
      </c>
      <c r="H17" s="1170"/>
      <c r="I17" s="1170"/>
      <c r="J17" s="1171"/>
      <c r="K17" s="270">
        <v>4858585</v>
      </c>
      <c r="L17" s="270">
        <v>87941</v>
      </c>
      <c r="M17" s="271">
        <v>81920</v>
      </c>
      <c r="N17" s="272">
        <v>7.3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7.06</v>
      </c>
      <c r="L21" s="283">
        <v>8.2100000000000009</v>
      </c>
      <c r="M21" s="284">
        <v>-1.1499999999999999</v>
      </c>
      <c r="N21" s="251"/>
      <c r="O21" s="285"/>
      <c r="P21" s="281"/>
    </row>
    <row r="22" spans="1:16" s="286" customFormat="1" x14ac:dyDescent="0.15">
      <c r="A22" s="281"/>
      <c r="B22" s="251"/>
      <c r="C22" s="251"/>
      <c r="D22" s="251"/>
      <c r="E22" s="251"/>
      <c r="F22" s="251"/>
      <c r="G22" s="1163" t="s">
        <v>490</v>
      </c>
      <c r="H22" s="1164"/>
      <c r="I22" s="1164"/>
      <c r="J22" s="1165"/>
      <c r="K22" s="287">
        <v>96.3</v>
      </c>
      <c r="L22" s="288">
        <v>98.1</v>
      </c>
      <c r="M22" s="289">
        <v>-1.8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2796375</v>
      </c>
      <c r="L32" s="296">
        <v>50615</v>
      </c>
      <c r="M32" s="297">
        <v>53781</v>
      </c>
      <c r="N32" s="298">
        <v>-5.9</v>
      </c>
    </row>
    <row r="33" spans="1:16" ht="13.5" customHeight="1" x14ac:dyDescent="0.15">
      <c r="A33" s="250"/>
      <c r="B33" s="246"/>
      <c r="C33" s="246"/>
      <c r="D33" s="246"/>
      <c r="E33" s="246"/>
      <c r="F33" s="246"/>
      <c r="G33" s="1154" t="s">
        <v>495</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496</v>
      </c>
      <c r="H34" s="1155"/>
      <c r="I34" s="1155"/>
      <c r="J34" s="1156"/>
      <c r="K34" s="296" t="s">
        <v>481</v>
      </c>
      <c r="L34" s="296" t="s">
        <v>481</v>
      </c>
      <c r="M34" s="297">
        <v>41</v>
      </c>
      <c r="N34" s="298" t="s">
        <v>481</v>
      </c>
    </row>
    <row r="35" spans="1:16" ht="27" customHeight="1" x14ac:dyDescent="0.15">
      <c r="A35" s="250"/>
      <c r="B35" s="246"/>
      <c r="C35" s="246"/>
      <c r="D35" s="246"/>
      <c r="E35" s="246"/>
      <c r="F35" s="246"/>
      <c r="G35" s="1154" t="s">
        <v>497</v>
      </c>
      <c r="H35" s="1155"/>
      <c r="I35" s="1155"/>
      <c r="J35" s="1156"/>
      <c r="K35" s="296">
        <v>579635</v>
      </c>
      <c r="L35" s="296">
        <v>10492</v>
      </c>
      <c r="M35" s="297">
        <v>14373</v>
      </c>
      <c r="N35" s="298">
        <v>-27</v>
      </c>
    </row>
    <row r="36" spans="1:16" ht="27" customHeight="1" x14ac:dyDescent="0.15">
      <c r="A36" s="250"/>
      <c r="B36" s="246"/>
      <c r="C36" s="246"/>
      <c r="D36" s="246"/>
      <c r="E36" s="246"/>
      <c r="F36" s="246"/>
      <c r="G36" s="1154" t="s">
        <v>498</v>
      </c>
      <c r="H36" s="1155"/>
      <c r="I36" s="1155"/>
      <c r="J36" s="1156"/>
      <c r="K36" s="296">
        <v>23684</v>
      </c>
      <c r="L36" s="296">
        <v>429</v>
      </c>
      <c r="M36" s="297">
        <v>1414</v>
      </c>
      <c r="N36" s="298">
        <v>-69.7</v>
      </c>
    </row>
    <row r="37" spans="1:16" ht="13.5" customHeight="1" x14ac:dyDescent="0.15">
      <c r="A37" s="250"/>
      <c r="B37" s="246"/>
      <c r="C37" s="246"/>
      <c r="D37" s="246"/>
      <c r="E37" s="246"/>
      <c r="F37" s="246"/>
      <c r="G37" s="1154" t="s">
        <v>499</v>
      </c>
      <c r="H37" s="1155"/>
      <c r="I37" s="1155"/>
      <c r="J37" s="1156"/>
      <c r="K37" s="296">
        <v>319</v>
      </c>
      <c r="L37" s="296">
        <v>6</v>
      </c>
      <c r="M37" s="297">
        <v>886</v>
      </c>
      <c r="N37" s="298">
        <v>-99.3</v>
      </c>
    </row>
    <row r="38" spans="1:16" ht="27" customHeight="1" x14ac:dyDescent="0.15">
      <c r="A38" s="250"/>
      <c r="B38" s="246"/>
      <c r="C38" s="246"/>
      <c r="D38" s="246"/>
      <c r="E38" s="246"/>
      <c r="F38" s="246"/>
      <c r="G38" s="1157" t="s">
        <v>500</v>
      </c>
      <c r="H38" s="1158"/>
      <c r="I38" s="1158"/>
      <c r="J38" s="1159"/>
      <c r="K38" s="299" t="s">
        <v>481</v>
      </c>
      <c r="L38" s="299" t="s">
        <v>481</v>
      </c>
      <c r="M38" s="300">
        <v>2</v>
      </c>
      <c r="N38" s="301" t="s">
        <v>481</v>
      </c>
      <c r="O38" s="295"/>
    </row>
    <row r="39" spans="1:16" x14ac:dyDescent="0.15">
      <c r="A39" s="250"/>
      <c r="B39" s="246"/>
      <c r="C39" s="246"/>
      <c r="D39" s="246"/>
      <c r="E39" s="246"/>
      <c r="F39" s="246"/>
      <c r="G39" s="1157" t="s">
        <v>501</v>
      </c>
      <c r="H39" s="1158"/>
      <c r="I39" s="1158"/>
      <c r="J39" s="1159"/>
      <c r="K39" s="302">
        <v>-130038</v>
      </c>
      <c r="L39" s="302">
        <v>-2354</v>
      </c>
      <c r="M39" s="303">
        <v>-4261</v>
      </c>
      <c r="N39" s="304">
        <v>-44.8</v>
      </c>
      <c r="O39" s="295"/>
    </row>
    <row r="40" spans="1:16" ht="27" customHeight="1" x14ac:dyDescent="0.15">
      <c r="A40" s="250"/>
      <c r="B40" s="246"/>
      <c r="C40" s="246"/>
      <c r="D40" s="246"/>
      <c r="E40" s="246"/>
      <c r="F40" s="246"/>
      <c r="G40" s="1154" t="s">
        <v>502</v>
      </c>
      <c r="H40" s="1155"/>
      <c r="I40" s="1155"/>
      <c r="J40" s="1156"/>
      <c r="K40" s="302">
        <v>-2471203</v>
      </c>
      <c r="L40" s="302">
        <v>-44729</v>
      </c>
      <c r="M40" s="303">
        <v>-47768</v>
      </c>
      <c r="N40" s="304">
        <v>-6.4</v>
      </c>
      <c r="O40" s="295"/>
    </row>
    <row r="41" spans="1:16" x14ac:dyDescent="0.15">
      <c r="A41" s="250"/>
      <c r="B41" s="246"/>
      <c r="C41" s="246"/>
      <c r="D41" s="246"/>
      <c r="E41" s="246"/>
      <c r="F41" s="246"/>
      <c r="G41" s="1160" t="s">
        <v>281</v>
      </c>
      <c r="H41" s="1161"/>
      <c r="I41" s="1161"/>
      <c r="J41" s="1162"/>
      <c r="K41" s="296">
        <v>798772</v>
      </c>
      <c r="L41" s="302">
        <v>14458</v>
      </c>
      <c r="M41" s="303">
        <v>18468</v>
      </c>
      <c r="N41" s="304">
        <v>-21.7</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1946640</v>
      </c>
      <c r="J51" s="322">
        <v>33261</v>
      </c>
      <c r="K51" s="323">
        <v>-66</v>
      </c>
      <c r="L51" s="324">
        <v>50880</v>
      </c>
      <c r="M51" s="325">
        <v>7</v>
      </c>
      <c r="N51" s="326">
        <v>-73</v>
      </c>
    </row>
    <row r="52" spans="1:14" x14ac:dyDescent="0.15">
      <c r="A52" s="250"/>
      <c r="B52" s="246"/>
      <c r="C52" s="246"/>
      <c r="D52" s="246"/>
      <c r="E52" s="246"/>
      <c r="F52" s="246"/>
      <c r="G52" s="327"/>
      <c r="H52" s="328" t="s">
        <v>513</v>
      </c>
      <c r="I52" s="329">
        <v>1106962</v>
      </c>
      <c r="J52" s="330">
        <v>18914</v>
      </c>
      <c r="K52" s="331">
        <v>-31.3</v>
      </c>
      <c r="L52" s="332">
        <v>26879</v>
      </c>
      <c r="M52" s="333">
        <v>2.4</v>
      </c>
      <c r="N52" s="334">
        <v>-33.700000000000003</v>
      </c>
    </row>
    <row r="53" spans="1:14" x14ac:dyDescent="0.15">
      <c r="A53" s="250"/>
      <c r="B53" s="246"/>
      <c r="C53" s="246"/>
      <c r="D53" s="246"/>
      <c r="E53" s="246"/>
      <c r="F53" s="246"/>
      <c r="G53" s="312" t="s">
        <v>514</v>
      </c>
      <c r="H53" s="313"/>
      <c r="I53" s="321">
        <v>2916601</v>
      </c>
      <c r="J53" s="322">
        <v>50278</v>
      </c>
      <c r="K53" s="323">
        <v>51.2</v>
      </c>
      <c r="L53" s="324">
        <v>63956</v>
      </c>
      <c r="M53" s="325">
        <v>25.7</v>
      </c>
      <c r="N53" s="326">
        <v>25.5</v>
      </c>
    </row>
    <row r="54" spans="1:14" x14ac:dyDescent="0.15">
      <c r="A54" s="250"/>
      <c r="B54" s="246"/>
      <c r="C54" s="246"/>
      <c r="D54" s="246"/>
      <c r="E54" s="246"/>
      <c r="F54" s="246"/>
      <c r="G54" s="327"/>
      <c r="H54" s="328" t="s">
        <v>513</v>
      </c>
      <c r="I54" s="329">
        <v>1301705</v>
      </c>
      <c r="J54" s="330">
        <v>22439</v>
      </c>
      <c r="K54" s="331">
        <v>18.600000000000001</v>
      </c>
      <c r="L54" s="332">
        <v>29239</v>
      </c>
      <c r="M54" s="333">
        <v>8.8000000000000007</v>
      </c>
      <c r="N54" s="334">
        <v>9.8000000000000007</v>
      </c>
    </row>
    <row r="55" spans="1:14" x14ac:dyDescent="0.15">
      <c r="A55" s="250"/>
      <c r="B55" s="246"/>
      <c r="C55" s="246"/>
      <c r="D55" s="246"/>
      <c r="E55" s="246"/>
      <c r="F55" s="246"/>
      <c r="G55" s="312" t="s">
        <v>515</v>
      </c>
      <c r="H55" s="313"/>
      <c r="I55" s="321">
        <v>3657276</v>
      </c>
      <c r="J55" s="322">
        <v>64173</v>
      </c>
      <c r="K55" s="323">
        <v>27.6</v>
      </c>
      <c r="L55" s="324">
        <v>66255</v>
      </c>
      <c r="M55" s="325">
        <v>3.6</v>
      </c>
      <c r="N55" s="326">
        <v>24</v>
      </c>
    </row>
    <row r="56" spans="1:14" x14ac:dyDescent="0.15">
      <c r="A56" s="250"/>
      <c r="B56" s="246"/>
      <c r="C56" s="246"/>
      <c r="D56" s="246"/>
      <c r="E56" s="246"/>
      <c r="F56" s="246"/>
      <c r="G56" s="327"/>
      <c r="H56" s="328" t="s">
        <v>513</v>
      </c>
      <c r="I56" s="329">
        <v>1633373</v>
      </c>
      <c r="J56" s="330">
        <v>28660</v>
      </c>
      <c r="K56" s="331">
        <v>27.7</v>
      </c>
      <c r="L56" s="332">
        <v>31822</v>
      </c>
      <c r="M56" s="333">
        <v>8.8000000000000007</v>
      </c>
      <c r="N56" s="334">
        <v>18.899999999999999</v>
      </c>
    </row>
    <row r="57" spans="1:14" x14ac:dyDescent="0.15">
      <c r="A57" s="250"/>
      <c r="B57" s="246"/>
      <c r="C57" s="246"/>
      <c r="D57" s="246"/>
      <c r="E57" s="246"/>
      <c r="F57" s="246"/>
      <c r="G57" s="312" t="s">
        <v>516</v>
      </c>
      <c r="H57" s="313"/>
      <c r="I57" s="321">
        <v>4096458</v>
      </c>
      <c r="J57" s="322">
        <v>72909</v>
      </c>
      <c r="K57" s="323">
        <v>13.6</v>
      </c>
      <c r="L57" s="324">
        <v>47278</v>
      </c>
      <c r="M57" s="325">
        <v>-28.6</v>
      </c>
      <c r="N57" s="326">
        <v>42.2</v>
      </c>
    </row>
    <row r="58" spans="1:14" x14ac:dyDescent="0.15">
      <c r="A58" s="250"/>
      <c r="B58" s="246"/>
      <c r="C58" s="246"/>
      <c r="D58" s="246"/>
      <c r="E58" s="246"/>
      <c r="F58" s="246"/>
      <c r="G58" s="327"/>
      <c r="H58" s="328" t="s">
        <v>513</v>
      </c>
      <c r="I58" s="329">
        <v>2015751</v>
      </c>
      <c r="J58" s="330">
        <v>35876</v>
      </c>
      <c r="K58" s="331">
        <v>25.2</v>
      </c>
      <c r="L58" s="332">
        <v>24096</v>
      </c>
      <c r="M58" s="333">
        <v>-24.3</v>
      </c>
      <c r="N58" s="334">
        <v>49.5</v>
      </c>
    </row>
    <row r="59" spans="1:14" x14ac:dyDescent="0.15">
      <c r="A59" s="250"/>
      <c r="B59" s="246"/>
      <c r="C59" s="246"/>
      <c r="D59" s="246"/>
      <c r="E59" s="246"/>
      <c r="F59" s="246"/>
      <c r="G59" s="312" t="s">
        <v>517</v>
      </c>
      <c r="H59" s="313"/>
      <c r="I59" s="321">
        <v>5259277</v>
      </c>
      <c r="J59" s="322">
        <v>95194</v>
      </c>
      <c r="K59" s="323">
        <v>30.6</v>
      </c>
      <c r="L59" s="324">
        <v>67319</v>
      </c>
      <c r="M59" s="325">
        <v>42.4</v>
      </c>
      <c r="N59" s="326">
        <v>-11.8</v>
      </c>
    </row>
    <row r="60" spans="1:14" x14ac:dyDescent="0.15">
      <c r="A60" s="250"/>
      <c r="B60" s="246"/>
      <c r="C60" s="246"/>
      <c r="D60" s="246"/>
      <c r="E60" s="246"/>
      <c r="F60" s="246"/>
      <c r="G60" s="327"/>
      <c r="H60" s="328" t="s">
        <v>513</v>
      </c>
      <c r="I60" s="335">
        <v>2951896</v>
      </c>
      <c r="J60" s="330">
        <v>53430</v>
      </c>
      <c r="K60" s="331">
        <v>48.9</v>
      </c>
      <c r="L60" s="332">
        <v>38101</v>
      </c>
      <c r="M60" s="333">
        <v>58.1</v>
      </c>
      <c r="N60" s="334">
        <v>-9.1999999999999993</v>
      </c>
    </row>
    <row r="61" spans="1:14" x14ac:dyDescent="0.15">
      <c r="A61" s="250"/>
      <c r="B61" s="246"/>
      <c r="C61" s="246"/>
      <c r="D61" s="246"/>
      <c r="E61" s="246"/>
      <c r="F61" s="246"/>
      <c r="G61" s="312" t="s">
        <v>518</v>
      </c>
      <c r="H61" s="336"/>
      <c r="I61" s="337">
        <v>3575250</v>
      </c>
      <c r="J61" s="338">
        <v>63163</v>
      </c>
      <c r="K61" s="339">
        <v>11.4</v>
      </c>
      <c r="L61" s="340">
        <v>59138</v>
      </c>
      <c r="M61" s="341">
        <v>10</v>
      </c>
      <c r="N61" s="326">
        <v>1.4</v>
      </c>
    </row>
    <row r="62" spans="1:14" x14ac:dyDescent="0.15">
      <c r="A62" s="250"/>
      <c r="B62" s="246"/>
      <c r="C62" s="246"/>
      <c r="D62" s="246"/>
      <c r="E62" s="246"/>
      <c r="F62" s="246"/>
      <c r="G62" s="327"/>
      <c r="H62" s="328" t="s">
        <v>513</v>
      </c>
      <c r="I62" s="329">
        <v>1801937</v>
      </c>
      <c r="J62" s="330">
        <v>31864</v>
      </c>
      <c r="K62" s="331">
        <v>17.8</v>
      </c>
      <c r="L62" s="332">
        <v>30027</v>
      </c>
      <c r="M62" s="333">
        <v>10.8</v>
      </c>
      <c r="N62" s="334">
        <v>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2"/>
  <sheetViews>
    <sheetView showGridLines="0" topLeftCell="A88"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19.739999999999998</v>
      </c>
      <c r="G47" s="12">
        <v>28.17</v>
      </c>
      <c r="H47" s="12">
        <v>30.11</v>
      </c>
      <c r="I47" s="12">
        <v>35.049999999999997</v>
      </c>
      <c r="J47" s="13">
        <v>36.14</v>
      </c>
    </row>
    <row r="48" spans="2:10" ht="57.75" customHeight="1" x14ac:dyDescent="0.15">
      <c r="B48" s="14"/>
      <c r="C48" s="1174" t="s">
        <v>4</v>
      </c>
      <c r="D48" s="1174"/>
      <c r="E48" s="1175"/>
      <c r="F48" s="15">
        <v>3.8</v>
      </c>
      <c r="G48" s="16">
        <v>3.13</v>
      </c>
      <c r="H48" s="16">
        <v>4.92</v>
      </c>
      <c r="I48" s="16">
        <v>5.51</v>
      </c>
      <c r="J48" s="17">
        <v>4.17</v>
      </c>
    </row>
    <row r="49" spans="2:10" ht="57.75" customHeight="1" thickBot="1" x14ac:dyDescent="0.2">
      <c r="B49" s="18"/>
      <c r="C49" s="1176" t="s">
        <v>5</v>
      </c>
      <c r="D49" s="1176"/>
      <c r="E49" s="1177"/>
      <c r="F49" s="19">
        <v>4.6900000000000004</v>
      </c>
      <c r="G49" s="20">
        <v>7.43</v>
      </c>
      <c r="H49" s="20">
        <v>3.55</v>
      </c>
      <c r="I49" s="20">
        <v>6.18</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2018-03-23T05:34:29Z</cp:lastPrinted>
  <dcterms:created xsi:type="dcterms:W3CDTF">2018-01-24T03:44:47Z</dcterms:created>
  <dcterms:modified xsi:type="dcterms:W3CDTF">2018-11-30T05:50:21Z</dcterms:modified>
</cp:coreProperties>
</file>