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5670" windowWidth="19230" windowHeight="571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<sst xmlns="http://schemas.openxmlformats.org/spreadsheetml/2006/main" count="232" uniqueCount="111">
  <si>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</si>
  <si>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</si>
  <si>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</si>
  <si>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</si>
  <si>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</si>
  <si>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</si>
  <si>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</si>
  <si>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</si>
  <si>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</si>
  <si>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</si>
  <si>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</si>
  <si>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</si>
  <si>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</si>
  <si>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</si>
  <si>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</si>
  <si>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</si>
  <si>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</si>
  <si>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</si>
  <si>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</si>
  <si>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</si>
  <si>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</si>
  <si>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</si>
  <si>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</si>
  <si>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</si>
  <si>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</si>
  <si>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</si>
  <si>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</si>
  <si>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</si>
  <si>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</si>
  <si>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</si>
  <si>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</si>
  <si>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</si>
  <si>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</si>
  <si>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</si>
  <si>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</si>
  <si>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</si>
  <si>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</si>
  <si>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</si>
  <si>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</si>
  <si>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</si>
  <si>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</si>
  <si>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</si>
  <si>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</si>
  <si>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</si>
  <si>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</si>
  <si>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</si>
  <si>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</si>
  <si>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</si>
  <si>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</si>
  <si>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</si>
  <si>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</si>
  <si>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</si>
  <si>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</si>
  <si>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</si>
  <si>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</si>
  <si>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</si>
  <si>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</si>
  <si>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</si>
  <si>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</si>
  <si>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</si>
  <si>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</si>
  <si>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</si>
  <si>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</si>
  <si>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</si>
  <si>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</si>
  <si>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</si>
  <si>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</si>
  <si>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</si>
  <si>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</si>
  <si>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</si>
  <si>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</si>
  <si>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</si>
  <si>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</si>
  <si>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</si>
  <si>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</si>
  <si>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</si>
  <si>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</si>
  <si>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</si>
  <si>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</si>
  <si>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</si>
  <si>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</si>
  <si>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</si>
  <si>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</si>
  <si>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</si>
  <si>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</si>
  <si>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</si>
  <si>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</si>
  <si>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</si>
  <si>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</si>
  <si>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</si>
  <si>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</si>
  <si>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</si>
  <si>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</si>
  <si>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</si>
  <si>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</si>
  <si>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</si>
  <si>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能代市</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</si>
  <si>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</si>
  <si>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</si>
  <si>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</si>
  <si>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</si>
  <si>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</si>
  <si>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</si>
  <si>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</si>
  <si>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</si>
  <si>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</si>
  <si>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</si>
  <si>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</si>
  <si>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使用料や一般会計繰入金等の総収益で、維持管理費に地方債償還金を加えた費用をどの程度賄えているかの指標です。不足分は一般会計繰入金で賄っているため、単年度収支では黒字を示す100％を越えています。
④企業債残高対事業規模比率は、料金収入に対する地方債残高の割合であり、地方債残高の規模を表す指標です。数値基準はないですが、比較すると低くなっており、投資規模及び料金水準は適切であると考えられます。※H27計算方法の変更により比較対象外
⑤経費回収率は、使用料で回収すべき汚水処理費（維持管理費）を全て使用料で賄えているかを示す指標で100％以上であることが必要です。当事業では80％を下回っており、適正な使用料収入の確保や汚水処理費の削減が必要です。
⑥汚水処理原価は、有収水量１㎥あたりの汚水処理に要した費用で、工事費・維持管理費両方を含めた汚水処理に係るコストを表した指標です。数値基準はないですが、比較的低くなっており、効率的な汚水処理が実施されていると考えられます。
⑦施設利用率は、設備が一日に対応可能な処理能力に対する、一日の平均処理水量の割合であり、設備の利用状況や適正規模を判断する指標です。一般的には高い数値であることが望まれますが、比較的低くなっており、要因としては浄化槽の休止基数の増加傾向にあることや、浄化槽は住宅の延床面積で人槽が決まるため、処理能力が過大になりがちであることが考えられます。
⑧水洗化率は、処理区域内人口のうち、実際に水洗便所を設置して汚水処理している人口の割合を表した指標です。公共用水域の水質保全や、使用料収入増加の観点から100％となることが望ましいです。比較的高くなっていますが、設置後未接続・未使用の浄化槽があることから更なる水洗化率向上の取組みが必要です。</t>
    <rPh sb="1" eb="4">
      <t>シュウエキテキ</t>
    </rPh>
    <rPh sb="4" eb="6">
      <t>シュウシ</t>
    </rPh>
    <rPh sb="6" eb="8">
      <t>ヒリツ</t>
    </rPh>
    <rPh sb="10" eb="12">
      <t>シヨウ</t>
    </rPh>
    <rPh sb="12" eb="13">
      <t>リョウ</t>
    </rPh>
    <rPh sb="14" eb="16">
      <t>イッパン</t>
    </rPh>
    <rPh sb="16" eb="18">
      <t>カイケイ</t>
    </rPh>
    <rPh sb="18" eb="19">
      <t>ク</t>
    </rPh>
    <rPh sb="19" eb="20">
      <t>イ</t>
    </rPh>
    <rPh sb="20" eb="21">
      <t>キン</t>
    </rPh>
    <rPh sb="21" eb="22">
      <t>トウ</t>
    </rPh>
    <rPh sb="23" eb="26">
      <t>ソウシュウエキ</t>
    </rPh>
    <rPh sb="28" eb="30">
      <t>イジ</t>
    </rPh>
    <rPh sb="30" eb="32">
      <t>カンリ</t>
    </rPh>
    <rPh sb="32" eb="33">
      <t>ヒ</t>
    </rPh>
    <rPh sb="34" eb="37">
      <t>チホウサイ</t>
    </rPh>
    <rPh sb="37" eb="40">
      <t>ショウカンキン</t>
    </rPh>
    <rPh sb="41" eb="42">
      <t>クワ</t>
    </rPh>
    <rPh sb="44" eb="46">
      <t>ヒヨウ</t>
    </rPh>
    <rPh sb="49" eb="51">
      <t>テイド</t>
    </rPh>
    <rPh sb="51" eb="52">
      <t>マカナ</t>
    </rPh>
    <rPh sb="58" eb="60">
      <t>シヒョウ</t>
    </rPh>
    <rPh sb="63" eb="66">
      <t>フソクブン</t>
    </rPh>
    <rPh sb="67" eb="69">
      <t>イッパン</t>
    </rPh>
    <rPh sb="69" eb="71">
      <t>カイケイ</t>
    </rPh>
    <rPh sb="71" eb="73">
      <t>クリイレ</t>
    </rPh>
    <rPh sb="73" eb="74">
      <t>キン</t>
    </rPh>
    <rPh sb="75" eb="76">
      <t>マカナ</t>
    </rPh>
    <rPh sb="83" eb="86">
      <t>タンネンド</t>
    </rPh>
    <rPh sb="86" eb="88">
      <t>シュウシ</t>
    </rPh>
    <rPh sb="90" eb="92">
      <t>クロジ</t>
    </rPh>
    <rPh sb="93" eb="94">
      <t>シメ</t>
    </rPh>
    <rPh sb="100" eb="101">
      <t>コ</t>
    </rPh>
    <rPh sb="109" eb="111">
      <t>キギョウ</t>
    </rPh>
    <rPh sb="111" eb="112">
      <t>サイ</t>
    </rPh>
    <rPh sb="112" eb="114">
      <t>ザンダカ</t>
    </rPh>
    <rPh sb="114" eb="115">
      <t>タイ</t>
    </rPh>
    <rPh sb="115" eb="117">
      <t>ジギョウ</t>
    </rPh>
    <rPh sb="117" eb="119">
      <t>キボ</t>
    </rPh>
    <rPh sb="119" eb="121">
      <t>ヒリツ</t>
    </rPh>
    <rPh sb="123" eb="125">
      <t>リョウキン</t>
    </rPh>
    <rPh sb="125" eb="127">
      <t>シュウニュウ</t>
    </rPh>
    <rPh sb="128" eb="129">
      <t>タイ</t>
    </rPh>
    <rPh sb="134" eb="136">
      <t>ザンダカ</t>
    </rPh>
    <rPh sb="137" eb="139">
      <t>ワリアイ</t>
    </rPh>
    <rPh sb="146" eb="148">
      <t>ザンダカ</t>
    </rPh>
    <rPh sb="149" eb="151">
      <t>キボ</t>
    </rPh>
    <rPh sb="152" eb="153">
      <t>アラワ</t>
    </rPh>
    <rPh sb="154" eb="156">
      <t>シヒョウ</t>
    </rPh>
    <rPh sb="159" eb="161">
      <t>スウチ</t>
    </rPh>
    <rPh sb="161" eb="163">
      <t>キジュン</t>
    </rPh>
    <rPh sb="170" eb="172">
      <t>ヒカク</t>
    </rPh>
    <rPh sb="175" eb="176">
      <t>ヒク</t>
    </rPh>
    <rPh sb="183" eb="185">
      <t>トウシ</t>
    </rPh>
    <rPh sb="185" eb="187">
      <t>キボ</t>
    </rPh>
    <rPh sb="187" eb="188">
      <t>オヨ</t>
    </rPh>
    <rPh sb="189" eb="191">
      <t>リョウキン</t>
    </rPh>
    <rPh sb="191" eb="193">
      <t>スイジュン</t>
    </rPh>
    <rPh sb="194" eb="196">
      <t>テキセツ</t>
    </rPh>
    <rPh sb="200" eb="201">
      <t>カンガ</t>
    </rPh>
    <rPh sb="211" eb="213">
      <t>ケイサン</t>
    </rPh>
    <rPh sb="213" eb="215">
      <t>ホウホウ</t>
    </rPh>
    <rPh sb="216" eb="218">
      <t>ヘンコウ</t>
    </rPh>
    <rPh sb="221" eb="223">
      <t>ヒカク</t>
    </rPh>
    <rPh sb="223" eb="225">
      <t>タイショウ</t>
    </rPh>
    <rPh sb="225" eb="226">
      <t>ガイ</t>
    </rPh>
    <rPh sb="228" eb="230">
      <t>ケイヒ</t>
    </rPh>
    <rPh sb="230" eb="232">
      <t>カイシュウ</t>
    </rPh>
    <rPh sb="232" eb="233">
      <t>リツ</t>
    </rPh>
    <rPh sb="235" eb="237">
      <t>シヨウ</t>
    </rPh>
    <rPh sb="237" eb="238">
      <t>リョウ</t>
    </rPh>
    <rPh sb="239" eb="241">
      <t>カイシュウ</t>
    </rPh>
    <rPh sb="250" eb="252">
      <t>イジ</t>
    </rPh>
    <rPh sb="252" eb="254">
      <t>カンリ</t>
    </rPh>
    <rPh sb="254" eb="255">
      <t>ヒ</t>
    </rPh>
    <rPh sb="257" eb="258">
      <t>スベ</t>
    </rPh>
    <rPh sb="259" eb="261">
      <t>シヨウ</t>
    </rPh>
    <rPh sb="261" eb="262">
      <t>リョウ</t>
    </rPh>
    <rPh sb="263" eb="264">
      <t>マカナ</t>
    </rPh>
    <rPh sb="270" eb="271">
      <t>シメ</t>
    </rPh>
    <rPh sb="272" eb="274">
      <t>シヒョウ</t>
    </rPh>
    <rPh sb="279" eb="281">
      <t>イジョウ</t>
    </rPh>
    <rPh sb="287" eb="289">
      <t>ヒツヨウ</t>
    </rPh>
    <rPh sb="292" eb="293">
      <t>トウ</t>
    </rPh>
    <rPh sb="293" eb="295">
      <t>ジギョウ</t>
    </rPh>
    <rPh sb="301" eb="303">
      <t>シタマワ</t>
    </rPh>
    <rPh sb="308" eb="310">
      <t>テキセイ</t>
    </rPh>
    <rPh sb="311" eb="313">
      <t>シヨウ</t>
    </rPh>
    <rPh sb="313" eb="314">
      <t>リョウ</t>
    </rPh>
    <rPh sb="314" eb="316">
      <t>シュウニュウ</t>
    </rPh>
    <rPh sb="317" eb="319">
      <t>カクホ</t>
    </rPh>
    <rPh sb="320" eb="322">
      <t>オスイ</t>
    </rPh>
    <rPh sb="322" eb="324">
      <t>ショリ</t>
    </rPh>
    <rPh sb="324" eb="325">
      <t>ヒ</t>
    </rPh>
    <rPh sb="326" eb="328">
      <t>サクゲン</t>
    </rPh>
    <rPh sb="329" eb="331">
      <t>ヒツヨウ</t>
    </rPh>
    <rPh sb="336" eb="338">
      <t>オスイ</t>
    </rPh>
    <rPh sb="338" eb="340">
      <t>ショリ</t>
    </rPh>
    <rPh sb="340" eb="342">
      <t>ゲンカ</t>
    </rPh>
    <rPh sb="344" eb="345">
      <t>ユウ</t>
    </rPh>
    <rPh sb="345" eb="346">
      <t>シュウ</t>
    </rPh>
    <rPh sb="346" eb="348">
      <t>スイリョウ</t>
    </rPh>
    <rPh sb="354" eb="356">
      <t>オスイ</t>
    </rPh>
    <rPh sb="356" eb="358">
      <t>ショリ</t>
    </rPh>
    <rPh sb="359" eb="360">
      <t>ヨウ</t>
    </rPh>
    <rPh sb="362" eb="364">
      <t>ヒヨウ</t>
    </rPh>
    <rPh sb="366" eb="369">
      <t>コウジヒ</t>
    </rPh>
    <rPh sb="370" eb="372">
      <t>イジ</t>
    </rPh>
    <rPh sb="372" eb="374">
      <t>カンリ</t>
    </rPh>
    <rPh sb="374" eb="375">
      <t>ヒ</t>
    </rPh>
    <rPh sb="375" eb="377">
      <t>リョウホウ</t>
    </rPh>
    <rPh sb="378" eb="379">
      <t>フク</t>
    </rPh>
    <rPh sb="381" eb="383">
      <t>オスイ</t>
    </rPh>
    <rPh sb="383" eb="385">
      <t>ショリ</t>
    </rPh>
    <rPh sb="386" eb="387">
      <t>カカ</t>
    </rPh>
    <rPh sb="392" eb="393">
      <t>アラワ</t>
    </rPh>
    <rPh sb="395" eb="397">
      <t>シヒョウ</t>
    </rPh>
    <rPh sb="400" eb="402">
      <t>スウチ</t>
    </rPh>
    <rPh sb="402" eb="404">
      <t>キジュン</t>
    </rPh>
    <rPh sb="411" eb="414">
      <t>ヒカクテキ</t>
    </rPh>
    <rPh sb="422" eb="425">
      <t>コウリツテキ</t>
    </rPh>
    <rPh sb="426" eb="428">
      <t>オスイ</t>
    </rPh>
    <rPh sb="428" eb="430">
      <t>ショリ</t>
    </rPh>
    <rPh sb="431" eb="433">
      <t>ジッシ</t>
    </rPh>
    <rPh sb="439" eb="440">
      <t>カンガ</t>
    </rPh>
    <rPh sb="448" eb="450">
      <t>シセツ</t>
    </rPh>
    <rPh sb="450" eb="452">
      <t>リヨウ</t>
    </rPh>
    <rPh sb="452" eb="453">
      <t>リツ</t>
    </rPh>
    <rPh sb="455" eb="457">
      <t>セツビ</t>
    </rPh>
    <rPh sb="458" eb="460">
      <t>イチニチ</t>
    </rPh>
    <rPh sb="513" eb="516">
      <t>イッパンテキ</t>
    </rPh>
    <rPh sb="518" eb="519">
      <t>タカ</t>
    </rPh>
    <rPh sb="520" eb="522">
      <t>スウチ</t>
    </rPh>
    <rPh sb="528" eb="529">
      <t>ノゾ</t>
    </rPh>
    <rPh sb="535" eb="538">
      <t>ヒカクテキ</t>
    </rPh>
    <rPh sb="538" eb="539">
      <t>ヒク</t>
    </rPh>
    <rPh sb="546" eb="548">
      <t>ヨウイン</t>
    </rPh>
    <rPh sb="552" eb="555">
      <t>ジョウカソウ</t>
    </rPh>
    <rPh sb="556" eb="558">
      <t>キュウシ</t>
    </rPh>
    <rPh sb="558" eb="560">
      <t>キスウ</t>
    </rPh>
    <rPh sb="561" eb="563">
      <t>ゾウカ</t>
    </rPh>
    <rPh sb="563" eb="565">
      <t>ケイコウ</t>
    </rPh>
    <rPh sb="572" eb="575">
      <t>ジョウカソウ</t>
    </rPh>
    <rPh sb="576" eb="578">
      <t>ジュウタク</t>
    </rPh>
    <rPh sb="579" eb="580">
      <t>ノ</t>
    </rPh>
    <rPh sb="580" eb="581">
      <t>ユカ</t>
    </rPh>
    <rPh sb="581" eb="583">
      <t>メンセキ</t>
    </rPh>
    <rPh sb="584" eb="585">
      <t>ニン</t>
    </rPh>
    <rPh sb="585" eb="586">
      <t>ソウ</t>
    </rPh>
    <rPh sb="587" eb="588">
      <t>キ</t>
    </rPh>
    <rPh sb="593" eb="595">
      <t>ショリ</t>
    </rPh>
    <rPh sb="595" eb="597">
      <t>ノウリョク</t>
    </rPh>
    <rPh sb="598" eb="600">
      <t>カダイ</t>
    </rPh>
    <rPh sb="611" eb="612">
      <t>カンガ</t>
    </rPh>
    <rPh sb="620" eb="623">
      <t>スイセンカ</t>
    </rPh>
    <rPh sb="623" eb="624">
      <t>リツ</t>
    </rPh>
    <rPh sb="626" eb="628">
      <t>ショリ</t>
    </rPh>
    <rPh sb="628" eb="631">
      <t>クイキナイ</t>
    </rPh>
    <rPh sb="631" eb="633">
      <t>ジンコウ</t>
    </rPh>
    <rPh sb="637" eb="639">
      <t>ジッサイ</t>
    </rPh>
    <rPh sb="640" eb="642">
      <t>スイセン</t>
    </rPh>
    <rPh sb="642" eb="644">
      <t>ベンジョ</t>
    </rPh>
    <rPh sb="645" eb="647">
      <t>セッチ</t>
    </rPh>
    <rPh sb="649" eb="651">
      <t>オスイ</t>
    </rPh>
    <rPh sb="651" eb="653">
      <t>ショリ</t>
    </rPh>
    <rPh sb="657" eb="659">
      <t>ジンコウ</t>
    </rPh>
    <rPh sb="660" eb="662">
      <t>ワリアイ</t>
    </rPh>
    <rPh sb="663" eb="664">
      <t>アラワ</t>
    </rPh>
    <rPh sb="666" eb="668">
      <t>シヒョウ</t>
    </rPh>
    <rPh sb="671" eb="674">
      <t>コウキョウヨウ</t>
    </rPh>
    <rPh sb="674" eb="676">
      <t>スイイキ</t>
    </rPh>
    <rPh sb="677" eb="679">
      <t>スイシツ</t>
    </rPh>
    <rPh sb="679" eb="681">
      <t>ホゼン</t>
    </rPh>
    <rPh sb="683" eb="685">
      <t>シヨウ</t>
    </rPh>
    <rPh sb="685" eb="686">
      <t>リョウ</t>
    </rPh>
    <rPh sb="686" eb="688">
      <t>シュウニュウ</t>
    </rPh>
    <rPh sb="688" eb="690">
      <t>ゾウカ</t>
    </rPh>
    <rPh sb="691" eb="693">
      <t>カンテン</t>
    </rPh>
    <rPh sb="705" eb="706">
      <t>ノゾ</t>
    </rPh>
    <rPh sb="712" eb="715">
      <t>ヒカクテキ</t>
    </rPh>
    <rPh sb="715" eb="716">
      <t>タカ</t>
    </rPh>
    <rPh sb="725" eb="727">
      <t>セッチ</t>
    </rPh>
    <rPh sb="727" eb="728">
      <t>ゴ</t>
    </rPh>
    <rPh sb="728" eb="731">
      <t>ミセツゾク</t>
    </rPh>
    <rPh sb="732" eb="735">
      <t>ミシヨウ</t>
    </rPh>
    <rPh sb="736" eb="739">
      <t>ジョウカソウ</t>
    </rPh>
    <rPh sb="746" eb="747">
      <t>サラ</t>
    </rPh>
    <rPh sb="749" eb="752">
      <t>スイセンカ</t>
    </rPh>
    <rPh sb="752" eb="753">
      <t>リツ</t>
    </rPh>
    <rPh sb="753" eb="755">
      <t>コウジョウ</t>
    </rPh>
    <rPh sb="756" eb="758">
      <t>トリク</t>
    </rPh>
    <rPh sb="760" eb="762">
      <t>ヒツヨウ</t>
    </rPh>
    <phoneticPr fontId="4"/>
  </si>
  <si>
    <t>　浄化槽の耐用年数は30年以上であるとされていますが、今後は修繕料の増加も見込まれることから、更新も視野に入れながら適切な維持管理や修繕等で浄化槽の長寿命化を図り、経費の節減に努めます。</t>
    <phoneticPr fontId="4"/>
  </si>
  <si>
    <t>　経営の状況については各指標の類似団体や全国平均との比較おいて、適切な規模で運営しており、安定していると考えられます。
　事業への一般会計繰入金（公費負担）は事業を推進し、生活排水の適切な処理による汚濁負荷の軽減や公共用水域の水質保全、市の生活排水処理に係る費用負担の軽減や公平性、平準化を図るためです。
　しかし、近年の労務費や資材費高騰の影響から、維持管理にかかる経費は年々増加傾向にあり、整備による管理基数の増加や経年劣化に伴う修繕料の増加により、今後も一般会計繰入額は増え続ける見込みです。
　能代市の汚水処理に係る使用料は、処理方法にかかわらず整合性を図ることが公平な費用負担との考えから、平成28年4月の下水道使用料の改定に伴い、浄化槽使用料についても同年7月より下水道使用料の改定率と同率の改定をしております。　
【財源説明】
・工事費：財源は分担金（2～4割）と国補助金（1/3）、不足分は地方債を借り入れしており、その償還金と人件費は一般会計で負担（一般会計繰入金）しています。
・維持管理費：使用料の不足分は一般会計で負担しています。</t>
    <rPh sb="1" eb="3">
      <t>ケイエイ</t>
    </rPh>
    <rPh sb="4" eb="6">
      <t>ジョウキョウ</t>
    </rPh>
    <rPh sb="11" eb="14">
      <t>カクシヒョウ</t>
    </rPh>
    <rPh sb="15" eb="17">
      <t>ルイジ</t>
    </rPh>
    <rPh sb="17" eb="19">
      <t>ダンタイ</t>
    </rPh>
    <rPh sb="20" eb="22">
      <t>ゼンコク</t>
    </rPh>
    <rPh sb="22" eb="24">
      <t>ヘイキン</t>
    </rPh>
    <rPh sb="38" eb="40">
      <t>ウンエイ</t>
    </rPh>
    <rPh sb="45" eb="47">
      <t>アンテイ</t>
    </rPh>
    <rPh sb="52" eb="53">
      <t>カンガ</t>
    </rPh>
    <rPh sb="158" eb="160">
      <t>キンネン</t>
    </rPh>
    <rPh sb="161" eb="164">
      <t>ロウムヒ</t>
    </rPh>
    <rPh sb="165" eb="167">
      <t>シザイ</t>
    </rPh>
    <rPh sb="167" eb="168">
      <t>ヒ</t>
    </rPh>
    <rPh sb="168" eb="170">
      <t>コウトウ</t>
    </rPh>
    <rPh sb="171" eb="173">
      <t>エイキョウ</t>
    </rPh>
    <rPh sb="176" eb="178">
      <t>イジ</t>
    </rPh>
    <rPh sb="178" eb="180">
      <t>カンリ</t>
    </rPh>
    <rPh sb="184" eb="186">
      <t>ケイヒ</t>
    </rPh>
    <rPh sb="187" eb="189">
      <t>ネンネン</t>
    </rPh>
    <rPh sb="189" eb="191">
      <t>ゾウカ</t>
    </rPh>
    <rPh sb="191" eb="193">
      <t>ケイコウ</t>
    </rPh>
    <rPh sb="197" eb="199">
      <t>セイビ</t>
    </rPh>
    <rPh sb="202" eb="204">
      <t>カンリ</t>
    </rPh>
    <rPh sb="204" eb="206">
      <t>キスウ</t>
    </rPh>
    <rPh sb="207" eb="209">
      <t>ゾウカ</t>
    </rPh>
    <rPh sb="210" eb="212">
      <t>ケイネン</t>
    </rPh>
    <rPh sb="212" eb="214">
      <t>レッカ</t>
    </rPh>
    <rPh sb="215" eb="216">
      <t>トモナ</t>
    </rPh>
    <rPh sb="217" eb="219">
      <t>シュウゼン</t>
    </rPh>
    <rPh sb="219" eb="220">
      <t>リョウ</t>
    </rPh>
    <rPh sb="221" eb="223">
      <t>ゾウカ</t>
    </rPh>
    <rPh sb="227" eb="229">
      <t>コンゴ</t>
    </rPh>
    <rPh sb="230" eb="232">
      <t>イッパン</t>
    </rPh>
    <rPh sb="232" eb="234">
      <t>カイケイ</t>
    </rPh>
    <rPh sb="234" eb="236">
      <t>クリイレ</t>
    </rPh>
    <rPh sb="236" eb="237">
      <t>ガク</t>
    </rPh>
    <rPh sb="238" eb="239">
      <t>フ</t>
    </rPh>
    <rPh sb="240" eb="241">
      <t>ツヅ</t>
    </rPh>
    <rPh sb="243" eb="245">
      <t>ミコ</t>
    </rPh>
    <rPh sb="286" eb="288">
      <t>コウヘイ</t>
    </rPh>
    <rPh sb="289" eb="291">
      <t>ヒヨウ</t>
    </rPh>
    <rPh sb="291" eb="293">
      <t>フタン</t>
    </rPh>
    <rPh sb="295" eb="296">
      <t>カンガ</t>
    </rPh>
    <rPh sb="300" eb="302">
      <t>ヘイセイ</t>
    </rPh>
    <rPh sb="304" eb="305">
      <t>ネン</t>
    </rPh>
    <rPh sb="306" eb="307">
      <t>ガツ</t>
    </rPh>
    <rPh sb="308" eb="311">
      <t>ゲスイドウ</t>
    </rPh>
    <rPh sb="321" eb="323">
      <t>ジョウカ</t>
    </rPh>
    <rPh sb="323" eb="324">
      <t>ソウ</t>
    </rPh>
    <rPh sb="324" eb="326">
      <t>シヨウ</t>
    </rPh>
    <rPh sb="326" eb="327">
      <t>リョウ</t>
    </rPh>
    <rPh sb="335" eb="336">
      <t>ガツ</t>
    </rPh>
    <rPh sb="338" eb="341">
      <t>ゲスイドウ</t>
    </rPh>
    <rPh sb="349" eb="351">
      <t>ドウリツ</t>
    </rPh>
    <rPh sb="352" eb="354">
      <t>カイテイ</t>
    </rPh>
    <rPh sb="365" eb="367">
      <t>ザイゲン</t>
    </rPh>
    <rPh sb="367" eb="369">
      <t>セツメイ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</si>
</sst>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348672"/>
        <c:axId val="803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0348672"/>
        <c:axId val="80350592"/>
      </c:lineChart>
      <c:dateAx>
        <c:axId val="80348672"/>
        <c:scaling>
          <c:orientation val="minMax"/>
        </c:scaling>
        <c:delete val="1"/>
        <c:axPos val="b"/>
        <c:numFmt formatCode="ge" sourceLinked="1"/>
        <c:majorTickMark val="none"/>
        <c:minorTickMark val="none"/>
        <c:tickLblPos val="none"/>
        <c:crossAx val="80350592"/>
        <c:crosses val="autoZero"/>
        <c:auto val="1"/>
        <c:lblOffset val="100"/>
        <c:baseTimeUnit val="years"/>
      </c:dateAx>
      <c:valAx>
        <c:axId val="803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46.43</c:v>
                </c:pt>
                <c:pt idx="1">
                  <c:v>46.61</c:v>
                </c:pt>
                <c:pt idx="2">
                  <c:v>47.83</c:v>
                </c:pt>
                <c:pt idx="3">
                  <c:v>43.82</c:v>
                </c:pt>
                <c:pt idx="4">
                  <c:v>45.53</c:v>
                </c:pt>
              </c:numCache>
            </c:numRef>
          </c:val>
        </c:ser>
        <c:dLbls>
          <c:showLegendKey val="0"/>
          <c:showVal val="0"/>
          <c:showCatName val="0"/>
          <c:showSerName val="0"/>
          <c:showPercent val="0"/>
          <c:showBubbleSize val="0"/>
        </c:dLbls>
        <c:gapWidth val="150"/>
        <c:axId val="81807232"/>
        <c:axId val="818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49.56</c:v>
                </c:pt>
                <c:pt idx="1">
                  <c:v>51.83</c:v>
                </c:pt>
                <c:pt idx="2">
                  <c:v>59.5</c:v>
                </c:pt>
                <c:pt idx="3">
                  <c:v>53.84</c:v>
                </c:pt>
                <c:pt idx="4">
                  <c:v>60.25</c:v>
                </c:pt>
              </c:numCache>
            </c:numRef>
          </c:val>
          <c:smooth val="0"/>
        </c:ser>
        <c:dLbls>
          <c:showLegendKey val="0"/>
          <c:showVal val="0"/>
          <c:showCatName val="0"/>
          <c:showSerName val="0"/>
          <c:showPercent val="0"/>
          <c:showBubbleSize val="0"/>
        </c:dLbls>
        <c:marker val="1"/>
        <c:smooth val="0"/>
        <c:axId val="81807232"/>
        <c:axId val="81821696"/>
      </c:lineChart>
      <c:dateAx>
        <c:axId val="81807232"/>
        <c:scaling>
          <c:orientation val="minMax"/>
        </c:scaling>
        <c:delete val="1"/>
        <c:axPos val="b"/>
        <c:numFmt formatCode="ge" sourceLinked="1"/>
        <c:majorTickMark val="none"/>
        <c:minorTickMark val="none"/>
        <c:tickLblPos val="none"/>
        <c:crossAx val="81821696"/>
        <c:crosses val="autoZero"/>
        <c:auto val="1"/>
        <c:lblOffset val="100"/>
        <c:baseTimeUnit val="years"/>
      </c:dateAx>
      <c:valAx>
        <c:axId val="818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92.24</c:v>
                </c:pt>
                <c:pt idx="1">
                  <c:v>91.98</c:v>
                </c:pt>
                <c:pt idx="2">
                  <c:v>98.75</c:v>
                </c:pt>
                <c:pt idx="3">
                  <c:v>97.61</c:v>
                </c:pt>
                <c:pt idx="4">
                  <c:v>99.09</c:v>
                </c:pt>
              </c:numCache>
            </c:numRef>
          </c:val>
        </c:ser>
        <c:dLbls>
          <c:showLegendKey val="0"/>
          <c:showVal val="0"/>
          <c:showCatName val="0"/>
          <c:showSerName val="0"/>
          <c:showPercent val="0"/>
          <c:showBubbleSize val="0"/>
        </c:dLbls>
        <c:gapWidth val="150"/>
        <c:axId val="81860096"/>
        <c:axId val="818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98.1</c:v>
                </c:pt>
                <c:pt idx="1">
                  <c:v>97.64</c:v>
                </c:pt>
                <c:pt idx="2">
                  <c:v>92.37</c:v>
                </c:pt>
                <c:pt idx="3">
                  <c:v>95.04</c:v>
                </c:pt>
                <c:pt idx="4">
                  <c:v>95.26</c:v>
                </c:pt>
              </c:numCache>
            </c:numRef>
          </c:val>
          <c:smooth val="0"/>
        </c:ser>
        <c:dLbls>
          <c:showLegendKey val="0"/>
          <c:showVal val="0"/>
          <c:showCatName val="0"/>
          <c:showSerName val="0"/>
          <c:showPercent val="0"/>
          <c:showBubbleSize val="0"/>
        </c:dLbls>
        <c:marker val="1"/>
        <c:smooth val="0"/>
        <c:axId val="81860096"/>
        <c:axId val="81862016"/>
      </c:lineChart>
      <c:dateAx>
        <c:axId val="81860096"/>
        <c:scaling>
          <c:orientation val="minMax"/>
        </c:scaling>
        <c:delete val="1"/>
        <c:axPos val="b"/>
        <c:numFmt formatCode="ge" sourceLinked="1"/>
        <c:majorTickMark val="none"/>
        <c:minorTickMark val="none"/>
        <c:tickLblPos val="none"/>
        <c:crossAx val="81862016"/>
        <c:crosses val="autoZero"/>
        <c:auto val="1"/>
        <c:lblOffset val="100"/>
        <c:baseTimeUnit val="years"/>
      </c:dateAx>
      <c:valAx>
        <c:axId val="818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100.37</c:v>
                </c:pt>
                <c:pt idx="1">
                  <c:v>98.39</c:v>
                </c:pt>
                <c:pt idx="2">
                  <c:v>100.81</c:v>
                </c:pt>
                <c:pt idx="3">
                  <c:v>100.41</c:v>
                </c:pt>
                <c:pt idx="4">
                  <c:v>100.31</c:v>
                </c:pt>
              </c:numCache>
            </c:numRef>
          </c:val>
        </c:ser>
        <c:dLbls>
          <c:showLegendKey val="0"/>
          <c:showVal val="0"/>
          <c:showCatName val="0"/>
          <c:showSerName val="0"/>
          <c:showPercent val="0"/>
          <c:showBubbleSize val="0"/>
        </c:dLbls>
        <c:gapWidth val="150"/>
        <c:axId val="80389248"/>
        <c:axId val="803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389248"/>
        <c:axId val="80391168"/>
      </c:lineChart>
      <c:dateAx>
        <c:axId val="80389248"/>
        <c:scaling>
          <c:orientation val="minMax"/>
        </c:scaling>
        <c:delete val="1"/>
        <c:axPos val="b"/>
        <c:numFmt formatCode="ge" sourceLinked="1"/>
        <c:majorTickMark val="none"/>
        <c:minorTickMark val="none"/>
        <c:tickLblPos val="none"/>
        <c:crossAx val="80391168"/>
        <c:crosses val="autoZero"/>
        <c:auto val="1"/>
        <c:lblOffset val="100"/>
        <c:baseTimeUnit val="years"/>
      </c:dateAx>
      <c:valAx>
        <c:axId val="803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412864"/>
        <c:axId val="8141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412864"/>
        <c:axId val="81414784"/>
      </c:lineChart>
      <c:dateAx>
        <c:axId val="81412864"/>
        <c:scaling>
          <c:orientation val="minMax"/>
        </c:scaling>
        <c:delete val="1"/>
        <c:axPos val="b"/>
        <c:numFmt formatCode="ge" sourceLinked="1"/>
        <c:majorTickMark val="none"/>
        <c:minorTickMark val="none"/>
        <c:tickLblPos val="none"/>
        <c:crossAx val="81414784"/>
        <c:crosses val="autoZero"/>
        <c:auto val="1"/>
        <c:lblOffset val="100"/>
        <c:baseTimeUnit val="years"/>
      </c:dateAx>
      <c:valAx>
        <c:axId val="8141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531264"/>
        <c:axId val="8153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531264"/>
        <c:axId val="81533184"/>
      </c:lineChart>
      <c:dateAx>
        <c:axId val="81531264"/>
        <c:scaling>
          <c:orientation val="minMax"/>
        </c:scaling>
        <c:delete val="1"/>
        <c:axPos val="b"/>
        <c:numFmt formatCode="ge" sourceLinked="1"/>
        <c:majorTickMark val="none"/>
        <c:minorTickMark val="none"/>
        <c:tickLblPos val="none"/>
        <c:crossAx val="81533184"/>
        <c:crosses val="autoZero"/>
        <c:auto val="1"/>
        <c:lblOffset val="100"/>
        <c:baseTimeUnit val="years"/>
      </c:dateAx>
      <c:valAx>
        <c:axId val="8153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570048"/>
        <c:axId val="815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570048"/>
        <c:axId val="81580416"/>
      </c:lineChart>
      <c:dateAx>
        <c:axId val="81570048"/>
        <c:scaling>
          <c:orientation val="minMax"/>
        </c:scaling>
        <c:delete val="1"/>
        <c:axPos val="b"/>
        <c:numFmt formatCode="ge" sourceLinked="1"/>
        <c:majorTickMark val="none"/>
        <c:minorTickMark val="none"/>
        <c:tickLblPos val="none"/>
        <c:crossAx val="81580416"/>
        <c:crosses val="autoZero"/>
        <c:auto val="1"/>
        <c:lblOffset val="100"/>
        <c:baseTimeUnit val="years"/>
      </c:dateAx>
      <c:valAx>
        <c:axId val="815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609088"/>
        <c:axId val="8161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609088"/>
        <c:axId val="81611008"/>
      </c:lineChart>
      <c:dateAx>
        <c:axId val="81609088"/>
        <c:scaling>
          <c:orientation val="minMax"/>
        </c:scaling>
        <c:delete val="1"/>
        <c:axPos val="b"/>
        <c:numFmt formatCode="ge" sourceLinked="1"/>
        <c:majorTickMark val="none"/>
        <c:minorTickMark val="none"/>
        <c:tickLblPos val="none"/>
        <c:crossAx val="81611008"/>
        <c:crosses val="autoZero"/>
        <c:auto val="1"/>
        <c:lblOffset val="100"/>
        <c:baseTimeUnit val="years"/>
      </c:dateAx>
      <c:valAx>
        <c:axId val="8161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37.659999999999997</c:v>
                </c:pt>
                <c:pt idx="1">
                  <c:v>56.85</c:v>
                </c:pt>
                <c:pt idx="2">
                  <c:v>35.64</c:v>
                </c:pt>
                <c:pt idx="3">
                  <c:v>34.72</c:v>
                </c:pt>
                <c:pt idx="4" formatCode="#,##0.00;&quot;△&quot;#,##0.00">
                  <c:v>0</c:v>
                </c:pt>
              </c:numCache>
            </c:numRef>
          </c:val>
        </c:ser>
        <c:dLbls>
          <c:showLegendKey val="0"/>
          <c:showVal val="0"/>
          <c:showCatName val="0"/>
          <c:showSerName val="0"/>
          <c:showPercent val="0"/>
          <c:showBubbleSize val="0"/>
        </c:dLbls>
        <c:gapWidth val="150"/>
        <c:axId val="81649664"/>
        <c:axId val="816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188.97</c:v>
                </c:pt>
                <c:pt idx="1">
                  <c:v>202.91</c:v>
                </c:pt>
                <c:pt idx="2">
                  <c:v>232.83</c:v>
                </c:pt>
                <c:pt idx="3">
                  <c:v>261.08</c:v>
                </c:pt>
                <c:pt idx="4">
                  <c:v>241.49</c:v>
                </c:pt>
              </c:numCache>
            </c:numRef>
          </c:val>
          <c:smooth val="0"/>
        </c:ser>
        <c:dLbls>
          <c:showLegendKey val="0"/>
          <c:showVal val="0"/>
          <c:showCatName val="0"/>
          <c:showSerName val="0"/>
          <c:showPercent val="0"/>
          <c:showBubbleSize val="0"/>
        </c:dLbls>
        <c:marker val="1"/>
        <c:smooth val="0"/>
        <c:axId val="81649664"/>
        <c:axId val="81651584"/>
      </c:lineChart>
      <c:dateAx>
        <c:axId val="81649664"/>
        <c:scaling>
          <c:orientation val="minMax"/>
        </c:scaling>
        <c:delete val="1"/>
        <c:axPos val="b"/>
        <c:numFmt formatCode="ge" sourceLinked="1"/>
        <c:majorTickMark val="none"/>
        <c:minorTickMark val="none"/>
        <c:tickLblPos val="none"/>
        <c:crossAx val="81651584"/>
        <c:crosses val="autoZero"/>
        <c:auto val="1"/>
        <c:lblOffset val="100"/>
        <c:baseTimeUnit val="years"/>
      </c:dateAx>
      <c:valAx>
        <c:axId val="816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79.900000000000006</c:v>
                </c:pt>
                <c:pt idx="1">
                  <c:v>82.5</c:v>
                </c:pt>
                <c:pt idx="2">
                  <c:v>82.31</c:v>
                </c:pt>
                <c:pt idx="3">
                  <c:v>80.239999999999995</c:v>
                </c:pt>
                <c:pt idx="4">
                  <c:v>77.989999999999995</c:v>
                </c:pt>
              </c:numCache>
            </c:numRef>
          </c:val>
        </c:ser>
        <c:dLbls>
          <c:showLegendKey val="0"/>
          <c:showVal val="0"/>
          <c:showCatName val="0"/>
          <c:showSerName val="0"/>
          <c:showPercent val="0"/>
          <c:showBubbleSize val="0"/>
        </c:dLbls>
        <c:gapWidth val="150"/>
        <c:axId val="81685504"/>
        <c:axId val="816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75.040000000000006</c:v>
                </c:pt>
                <c:pt idx="1">
                  <c:v>72.77</c:v>
                </c:pt>
                <c:pt idx="2">
                  <c:v>67.92</c:v>
                </c:pt>
                <c:pt idx="3">
                  <c:v>68.61</c:v>
                </c:pt>
                <c:pt idx="4">
                  <c:v>65.7</c:v>
                </c:pt>
              </c:numCache>
            </c:numRef>
          </c:val>
          <c:smooth val="0"/>
        </c:ser>
        <c:dLbls>
          <c:showLegendKey val="0"/>
          <c:showVal val="0"/>
          <c:showCatName val="0"/>
          <c:showSerName val="0"/>
          <c:showPercent val="0"/>
          <c:showBubbleSize val="0"/>
        </c:dLbls>
        <c:marker val="1"/>
        <c:smooth val="0"/>
        <c:axId val="81685504"/>
        <c:axId val="81691776"/>
      </c:lineChart>
      <c:dateAx>
        <c:axId val="81685504"/>
        <c:scaling>
          <c:orientation val="minMax"/>
        </c:scaling>
        <c:delete val="1"/>
        <c:axPos val="b"/>
        <c:numFmt formatCode="ge" sourceLinked="1"/>
        <c:majorTickMark val="none"/>
        <c:minorTickMark val="none"/>
        <c:tickLblPos val="none"/>
        <c:crossAx val="81691776"/>
        <c:crosses val="autoZero"/>
        <c:auto val="1"/>
        <c:lblOffset val="100"/>
        <c:baseTimeUnit val="years"/>
      </c:dateAx>
      <c:valAx>
        <c:axId val="816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204.3</c:v>
                </c:pt>
                <c:pt idx="1">
                  <c:v>207.71</c:v>
                </c:pt>
                <c:pt idx="2">
                  <c:v>193.22</c:v>
                </c:pt>
                <c:pt idx="3">
                  <c:v>209.05</c:v>
                </c:pt>
                <c:pt idx="4">
                  <c:v>220.04</c:v>
                </c:pt>
              </c:numCache>
            </c:numRef>
          </c:val>
        </c:ser>
        <c:dLbls>
          <c:showLegendKey val="0"/>
          <c:showVal val="0"/>
          <c:showCatName val="0"/>
          <c:showSerName val="0"/>
          <c:showPercent val="0"/>
          <c:showBubbleSize val="0"/>
        </c:dLbls>
        <c:gapWidth val="150"/>
        <c:axId val="81717504"/>
        <c:axId val="817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241.94</c:v>
                </c:pt>
                <c:pt idx="1">
                  <c:v>243.06</c:v>
                </c:pt>
                <c:pt idx="2">
                  <c:v>229.12</c:v>
                </c:pt>
                <c:pt idx="3">
                  <c:v>241.18</c:v>
                </c:pt>
                <c:pt idx="4">
                  <c:v>247.94</c:v>
                </c:pt>
              </c:numCache>
            </c:numRef>
          </c:val>
          <c:smooth val="0"/>
        </c:ser>
        <c:dLbls>
          <c:showLegendKey val="0"/>
          <c:showVal val="0"/>
          <c:showCatName val="0"/>
          <c:showSerName val="0"/>
          <c:showPercent val="0"/>
          <c:showBubbleSize val="0"/>
        </c:dLbls>
        <c:marker val="1"/>
        <c:smooth val="0"/>
        <c:axId val="81717504"/>
        <c:axId val="81719680"/>
      </c:lineChart>
      <c:dateAx>
        <c:axId val="81717504"/>
        <c:scaling>
          <c:orientation val="minMax"/>
        </c:scaling>
        <c:delete val="1"/>
        <c:axPos val="b"/>
        <c:numFmt formatCode="ge" sourceLinked="1"/>
        <c:majorTickMark val="none"/>
        <c:minorTickMark val="none"/>
        <c:tickLblPos val="none"/>
        <c:crossAx val="81719680"/>
        <c:crosses val="autoZero"/>
        <c:auto val="1"/>
        <c:lblOffset val="100"/>
        <c:baseTimeUnit val="years"/>
      </c:dateAx>
      <c:valAx>
        <c:axId val="817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能代市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K2</v>
      </c>
      <c r="X8" s="46"/>
      <c r="Y8" s="46"/>
      <c r="Z8" s="46"/>
      <c r="AA8" s="46"/>
      <c r="AB8" s="46"/>
      <c r="AC8" s="46"/>
      <c r="AD8" s="3"/>
      <c r="AE8" s="3"/>
      <c r="AF8" s="3"/>
      <c r="AG8" s="3"/>
      <c r="AH8" s="3"/>
      <c r="AI8" s="3"/>
      <c r="AJ8" s="3"/>
      <c r="AK8" s="3"/>
      <c r="AL8" s="47">
        <f>データ!R6</f>
        <v>56186</v>
      </c>
      <c r="AM8" s="47"/>
      <c r="AN8" s="47"/>
      <c r="AO8" s="47"/>
      <c r="AP8" s="47"/>
      <c r="AQ8" s="47"/>
      <c r="AR8" s="47"/>
      <c r="AS8" s="47"/>
      <c r="AT8" s="43">
        <f>データ!S6</f>
        <v>426.95</v>
      </c>
      <c r="AU8" s="43"/>
      <c r="AV8" s="43"/>
      <c r="AW8" s="43"/>
      <c r="AX8" s="43"/>
      <c r="AY8" s="43"/>
      <c r="AZ8" s="43"/>
      <c r="BA8" s="43"/>
      <c r="BB8" s="43">
        <f>データ!T6</f>
        <v>131.6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8.11</v>
      </c>
      <c r="Q10" s="43"/>
      <c r="R10" s="43"/>
      <c r="S10" s="43"/>
      <c r="T10" s="43"/>
      <c r="U10" s="43"/>
      <c r="V10" s="43"/>
      <c r="W10" s="43">
        <f>データ!P6</f>
        <v>100</v>
      </c>
      <c r="X10" s="43"/>
      <c r="Y10" s="43"/>
      <c r="Z10" s="43"/>
      <c r="AA10" s="43"/>
      <c r="AB10" s="43"/>
      <c r="AC10" s="43"/>
      <c r="AD10" s="47">
        <f>データ!Q6</f>
        <v>2376</v>
      </c>
      <c r="AE10" s="47"/>
      <c r="AF10" s="47"/>
      <c r="AG10" s="47"/>
      <c r="AH10" s="47"/>
      <c r="AI10" s="47"/>
      <c r="AJ10" s="47"/>
      <c r="AK10" s="2"/>
      <c r="AL10" s="47">
        <f>データ!U6</f>
        <v>4524</v>
      </c>
      <c r="AM10" s="47"/>
      <c r="AN10" s="47"/>
      <c r="AO10" s="47"/>
      <c r="AP10" s="47"/>
      <c r="AQ10" s="47"/>
      <c r="AR10" s="47"/>
      <c r="AS10" s="47"/>
      <c r="AT10" s="43">
        <f>データ!V6</f>
        <v>409.18</v>
      </c>
      <c r="AU10" s="43"/>
      <c r="AV10" s="43"/>
      <c r="AW10" s="43"/>
      <c r="AX10" s="43"/>
      <c r="AY10" s="43"/>
      <c r="AZ10" s="43"/>
      <c r="BA10" s="43"/>
      <c r="BB10" s="43">
        <f>データ!W6</f>
        <v>11.06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73"/>
      <c r="BN66" s="73"/>
      <c r="BO66" s="73"/>
      <c r="BP66" s="73"/>
      <c r="BQ66" s="73"/>
      <c r="BR66" s="73"/>
      <c r="BS66" s="73"/>
      <c r="BT66" s="73"/>
      <c r="BU66" s="73"/>
      <c r="BV66" s="73"/>
      <c r="BW66" s="73"/>
      <c r="BX66" s="73"/>
      <c r="BY66" s="73"/>
      <c r="BZ66" s="7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3"/>
      <c r="BN67" s="73"/>
      <c r="BO67" s="73"/>
      <c r="BP67" s="73"/>
      <c r="BQ67" s="73"/>
      <c r="BR67" s="73"/>
      <c r="BS67" s="73"/>
      <c r="BT67" s="73"/>
      <c r="BU67" s="73"/>
      <c r="BV67" s="73"/>
      <c r="BW67" s="73"/>
      <c r="BX67" s="73"/>
      <c r="BY67" s="73"/>
      <c r="BZ67" s="7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3"/>
      <c r="BN68" s="73"/>
      <c r="BO68" s="73"/>
      <c r="BP68" s="73"/>
      <c r="BQ68" s="73"/>
      <c r="BR68" s="73"/>
      <c r="BS68" s="73"/>
      <c r="BT68" s="73"/>
      <c r="BU68" s="73"/>
      <c r="BV68" s="73"/>
      <c r="BW68" s="73"/>
      <c r="BX68" s="73"/>
      <c r="BY68" s="73"/>
      <c r="BZ68" s="7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3"/>
      <c r="BN69" s="73"/>
      <c r="BO69" s="73"/>
      <c r="BP69" s="73"/>
      <c r="BQ69" s="73"/>
      <c r="BR69" s="73"/>
      <c r="BS69" s="73"/>
      <c r="BT69" s="73"/>
      <c r="BU69" s="73"/>
      <c r="BV69" s="73"/>
      <c r="BW69" s="73"/>
      <c r="BX69" s="73"/>
      <c r="BY69" s="73"/>
      <c r="BZ69" s="7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3"/>
      <c r="BN70" s="73"/>
      <c r="BO70" s="73"/>
      <c r="BP70" s="73"/>
      <c r="BQ70" s="73"/>
      <c r="BR70" s="73"/>
      <c r="BS70" s="73"/>
      <c r="BT70" s="73"/>
      <c r="BU70" s="73"/>
      <c r="BV70" s="73"/>
      <c r="BW70" s="73"/>
      <c r="BX70" s="73"/>
      <c r="BY70" s="73"/>
      <c r="BZ70" s="7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3"/>
      <c r="BN71" s="73"/>
      <c r="BO71" s="73"/>
      <c r="BP71" s="73"/>
      <c r="BQ71" s="73"/>
      <c r="BR71" s="73"/>
      <c r="BS71" s="73"/>
      <c r="BT71" s="73"/>
      <c r="BU71" s="73"/>
      <c r="BV71" s="73"/>
      <c r="BW71" s="73"/>
      <c r="BX71" s="73"/>
      <c r="BY71" s="73"/>
      <c r="BZ71" s="7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3"/>
      <c r="BN72" s="73"/>
      <c r="BO72" s="73"/>
      <c r="BP72" s="73"/>
      <c r="BQ72" s="73"/>
      <c r="BR72" s="73"/>
      <c r="BS72" s="73"/>
      <c r="BT72" s="73"/>
      <c r="BU72" s="73"/>
      <c r="BV72" s="73"/>
      <c r="BW72" s="73"/>
      <c r="BX72" s="73"/>
      <c r="BY72" s="73"/>
      <c r="BZ72" s="7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3"/>
      <c r="BN73" s="73"/>
      <c r="BO73" s="73"/>
      <c r="BP73" s="73"/>
      <c r="BQ73" s="73"/>
      <c r="BR73" s="73"/>
      <c r="BS73" s="73"/>
      <c r="BT73" s="73"/>
      <c r="BU73" s="73"/>
      <c r="BV73" s="73"/>
      <c r="BW73" s="73"/>
      <c r="BX73" s="73"/>
      <c r="BY73" s="73"/>
      <c r="BZ73" s="7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3"/>
      <c r="BN74" s="73"/>
      <c r="BO74" s="73"/>
      <c r="BP74" s="73"/>
      <c r="BQ74" s="73"/>
      <c r="BR74" s="73"/>
      <c r="BS74" s="73"/>
      <c r="BT74" s="73"/>
      <c r="BU74" s="73"/>
      <c r="BV74" s="73"/>
      <c r="BW74" s="73"/>
      <c r="BX74" s="73"/>
      <c r="BY74" s="73"/>
      <c r="BZ74" s="7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3"/>
      <c r="BN75" s="73"/>
      <c r="BO75" s="73"/>
      <c r="BP75" s="73"/>
      <c r="BQ75" s="73"/>
      <c r="BR75" s="73"/>
      <c r="BS75" s="73"/>
      <c r="BT75" s="73"/>
      <c r="BU75" s="73"/>
      <c r="BV75" s="73"/>
      <c r="BW75" s="73"/>
      <c r="BX75" s="73"/>
      <c r="BY75" s="73"/>
      <c r="BZ75" s="7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3"/>
      <c r="BN76" s="73"/>
      <c r="BO76" s="73"/>
      <c r="BP76" s="73"/>
      <c r="BQ76" s="73"/>
      <c r="BR76" s="73"/>
      <c r="BS76" s="73"/>
      <c r="BT76" s="73"/>
      <c r="BU76" s="73"/>
      <c r="BV76" s="73"/>
      <c r="BW76" s="73"/>
      <c r="BX76" s="73"/>
      <c r="BY76" s="73"/>
      <c r="BZ76" s="7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3"/>
      <c r="BN77" s="73"/>
      <c r="BO77" s="73"/>
      <c r="BP77" s="73"/>
      <c r="BQ77" s="73"/>
      <c r="BR77" s="73"/>
      <c r="BS77" s="73"/>
      <c r="BT77" s="73"/>
      <c r="BU77" s="73"/>
      <c r="BV77" s="73"/>
      <c r="BW77" s="73"/>
      <c r="BX77" s="73"/>
      <c r="BY77" s="73"/>
      <c r="BZ77" s="7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3"/>
      <c r="BN78" s="73"/>
      <c r="BO78" s="73"/>
      <c r="BP78" s="73"/>
      <c r="BQ78" s="73"/>
      <c r="BR78" s="73"/>
      <c r="BS78" s="73"/>
      <c r="BT78" s="73"/>
      <c r="BU78" s="73"/>
      <c r="BV78" s="73"/>
      <c r="BW78" s="73"/>
      <c r="BX78" s="73"/>
      <c r="BY78" s="73"/>
      <c r="BZ78" s="74"/>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5"/>
      <c r="BM79" s="73"/>
      <c r="BN79" s="73"/>
      <c r="BO79" s="73"/>
      <c r="BP79" s="73"/>
      <c r="BQ79" s="73"/>
      <c r="BR79" s="73"/>
      <c r="BS79" s="73"/>
      <c r="BT79" s="73"/>
      <c r="BU79" s="73"/>
      <c r="BV79" s="73"/>
      <c r="BW79" s="73"/>
      <c r="BX79" s="73"/>
      <c r="BY79" s="73"/>
      <c r="BZ79" s="74"/>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5"/>
      <c r="BM80" s="73"/>
      <c r="BN80" s="73"/>
      <c r="BO80" s="73"/>
      <c r="BP80" s="73"/>
      <c r="BQ80" s="73"/>
      <c r="BR80" s="73"/>
      <c r="BS80" s="73"/>
      <c r="BT80" s="73"/>
      <c r="BU80" s="73"/>
      <c r="BV80" s="73"/>
      <c r="BW80" s="73"/>
      <c r="BX80" s="73"/>
      <c r="BY80" s="73"/>
      <c r="BZ80" s="74"/>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3"/>
      <c r="BN81" s="73"/>
      <c r="BO81" s="73"/>
      <c r="BP81" s="73"/>
      <c r="BQ81" s="73"/>
      <c r="BR81" s="73"/>
      <c r="BS81" s="73"/>
      <c r="BT81" s="73"/>
      <c r="BU81" s="73"/>
      <c r="BV81" s="73"/>
      <c r="BW81" s="73"/>
      <c r="BX81" s="73"/>
      <c r="BY81" s="73"/>
      <c r="BZ81" s="74"/>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52027</v>
      </c>
      <c r="D6" s="31">
        <f t="shared" si="3"/>
        <v>47</v>
      </c>
      <c r="E6" s="31">
        <f t="shared" si="3"/>
        <v>18</v>
      </c>
      <c r="F6" s="31">
        <f t="shared" si="3"/>
        <v>0</v>
      </c>
      <c r="G6" s="31">
        <f t="shared" si="3"/>
        <v>0</v>
      </c>
      <c r="H6" s="31" t="str">
        <f t="shared" si="3"/>
        <v>秋田県　能代市</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8.11</v>
      </c>
      <c r="P6" s="32">
        <f t="shared" si="3"/>
        <v>100</v>
      </c>
      <c r="Q6" s="32">
        <f t="shared" si="3"/>
        <v>2376</v>
      </c>
      <c r="R6" s="32">
        <f t="shared" si="3"/>
        <v>56186</v>
      </c>
      <c r="S6" s="32">
        <f t="shared" si="3"/>
        <v>426.95</v>
      </c>
      <c r="T6" s="32">
        <f t="shared" si="3"/>
        <v>131.6</v>
      </c>
      <c r="U6" s="32">
        <f t="shared" si="3"/>
        <v>4524</v>
      </c>
      <c r="V6" s="32">
        <f t="shared" si="3"/>
        <v>409.18</v>
      </c>
      <c r="W6" s="32">
        <f t="shared" si="3"/>
        <v>11.06</v>
      </c>
      <c r="X6" s="33">
        <f>IF(X7="",NA(),X7)</f>
        <v>100.37</v>
      </c>
      <c r="Y6" s="33">
        <f t="shared" ref="Y6:AG6" si="4">IF(Y7="",NA(),Y7)</f>
        <v>98.39</v>
      </c>
      <c r="Z6" s="33">
        <f t="shared" si="4"/>
        <v>100.81</v>
      </c>
      <c r="AA6" s="33">
        <f t="shared" si="4"/>
        <v>100.41</v>
      </c>
      <c r="AB6" s="33">
        <f t="shared" si="4"/>
        <v>100.31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37.659999999999997</v>
      </c>
      <c r="BF6" s="33">
        <f t="shared" ref="BF6:BN6" si="7">IF(BF7="",NA(),BF7)</f>
        <v>56.85</v>
      </c>
      <c r="BG6" s="33">
        <f t="shared" si="7"/>
        <v>35.64</v>
      </c>
      <c r="BH6" s="33">
        <f t="shared" si="7"/>
        <v>34.72</v>
      </c>
      <c r="BI6" s="32">
        <f t="shared" si="7"/>
        <v>0</v>
      </c>
      <c r="BJ6" s="33">
        <f t="shared" si="7"/>
        <v>188.97</v>
      </c>
      <c r="BK6" s="33">
        <f t="shared" si="7"/>
        <v>202.91</v>
      </c>
      <c r="BL6" s="33">
        <f t="shared" si="7"/>
        <v>232.83</v>
      </c>
      <c r="BM6" s="33">
        <f t="shared" si="7"/>
        <v>261.08</v>
      </c>
      <c r="BN6" s="33">
        <f t="shared" si="7"/>
        <v>241.49</v>
      </c>
      <c r="BO6" s="32" t="str">
        <f>IF(BO7="","",IF(BO7="-","【-】","【"&amp;SUBSTITUTE(TEXT(BO7,"#,##0.00"),"-","△")&amp;"】"))</f>
        <v>【345.93】</v>
      </c>
      <c r="BP6" s="33">
        <f>IF(BP7="",NA(),BP7)</f>
        <v>79.900000000000006</v>
      </c>
      <c r="BQ6" s="33">
        <f t="shared" ref="BQ6:BY6" si="8">IF(BQ7="",NA(),BQ7)</f>
        <v>82.5</v>
      </c>
      <c r="BR6" s="33">
        <f t="shared" si="8"/>
        <v>82.31</v>
      </c>
      <c r="BS6" s="33">
        <f t="shared" si="8"/>
        <v>80.239999999999995</v>
      </c>
      <c r="BT6" s="33">
        <f t="shared" si="8"/>
        <v>77.989999999999995</v>
      </c>
      <c r="BU6" s="33">
        <f t="shared" si="8"/>
        <v>75.040000000000006</v>
      </c>
      <c r="BV6" s="33">
        <f t="shared" si="8"/>
        <v>72.77</v>
      </c>
      <c r="BW6" s="33">
        <f t="shared" si="8"/>
        <v>67.92</v>
      </c>
      <c r="BX6" s="33">
        <f t="shared" si="8"/>
        <v>68.61</v>
      </c>
      <c r="BY6" s="33">
        <f t="shared" si="8"/>
        <v>65.7</v>
      </c>
      <c r="BZ6" s="32" t="str">
        <f>IF(BZ7="","",IF(BZ7="-","【-】","【"&amp;SUBSTITUTE(TEXT(BZ7,"#,##0.00"),"-","△")&amp;"】"))</f>
        <v>【59.44】</v>
      </c>
      <c r="CA6" s="33">
        <f>IF(CA7="",NA(),CA7)</f>
        <v>204.3</v>
      </c>
      <c r="CB6" s="33">
        <f t="shared" ref="CB6:CJ6" si="9">IF(CB7="",NA(),CB7)</f>
        <v>207.71</v>
      </c>
      <c r="CC6" s="33">
        <f t="shared" si="9"/>
        <v>193.22</v>
      </c>
      <c r="CD6" s="33">
        <f t="shared" si="9"/>
        <v>209.05</v>
      </c>
      <c r="CE6" s="33">
        <f t="shared" si="9"/>
        <v>220.04</v>
      </c>
      <c r="CF6" s="33">
        <f t="shared" si="9"/>
        <v>241.94</v>
      </c>
      <c r="CG6" s="33">
        <f t="shared" si="9"/>
        <v>243.06</v>
      </c>
      <c r="CH6" s="33">
        <f t="shared" si="9"/>
        <v>229.12</v>
      </c>
      <c r="CI6" s="33">
        <f t="shared" si="9"/>
        <v>241.18</v>
      </c>
      <c r="CJ6" s="33">
        <f t="shared" si="9"/>
        <v>247.94</v>
      </c>
      <c r="CK6" s="32" t="str">
        <f>IF(CK7="","",IF(CK7="-","【-】","【"&amp;SUBSTITUTE(TEXT(CK7,"#,##0.00"),"-","△")&amp;"】"))</f>
        <v>【272.79】</v>
      </c>
      <c r="CL6" s="33">
        <f>IF(CL7="",NA(),CL7)</f>
        <v>46.43</v>
      </c>
      <c r="CM6" s="33">
        <f t="shared" ref="CM6:CU6" si="10">IF(CM7="",NA(),CM7)</f>
        <v>46.61</v>
      </c>
      <c r="CN6" s="33">
        <f t="shared" si="10"/>
        <v>47.83</v>
      </c>
      <c r="CO6" s="33">
        <f t="shared" si="10"/>
        <v>43.82</v>
      </c>
      <c r="CP6" s="33">
        <f t="shared" si="10"/>
        <v>45.53</v>
      </c>
      <c r="CQ6" s="33">
        <f t="shared" si="10"/>
        <v>49.56</v>
      </c>
      <c r="CR6" s="33">
        <f t="shared" si="10"/>
        <v>51.83</v>
      </c>
      <c r="CS6" s="33">
        <f t="shared" si="10"/>
        <v>59.5</v>
      </c>
      <c r="CT6" s="33">
        <f t="shared" si="10"/>
        <v>53.84</v>
      </c>
      <c r="CU6" s="33">
        <f t="shared" si="10"/>
        <v>60.25</v>
      </c>
      <c r="CV6" s="32" t="str">
        <f>IF(CV7="","",IF(CV7="-","【-】","【"&amp;SUBSTITUTE(TEXT(CV7,"#,##0.00"),"-","△")&amp;"】"))</f>
        <v>【58.84】</v>
      </c>
      <c r="CW6" s="33">
        <f>IF(CW7="",NA(),CW7)</f>
        <v>92.24</v>
      </c>
      <c r="CX6" s="33">
        <f t="shared" ref="CX6:DF6" si="11">IF(CX7="",NA(),CX7)</f>
        <v>91.98</v>
      </c>
      <c r="CY6" s="33">
        <f t="shared" si="11"/>
        <v>98.75</v>
      </c>
      <c r="CZ6" s="33">
        <f t="shared" si="11"/>
        <v>97.61</v>
      </c>
      <c r="DA6" s="33">
        <f t="shared" si="11"/>
        <v>99.09</v>
      </c>
      <c r="DB6" s="33">
        <f t="shared" si="11"/>
        <v>98.1</v>
      </c>
      <c r="DC6" s="33">
        <f t="shared" si="11"/>
        <v>97.64</v>
      </c>
      <c r="DD6" s="33">
        <f t="shared" si="11"/>
        <v>92.37</v>
      </c>
      <c r="DE6" s="33">
        <f t="shared" si="11"/>
        <v>95.04</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52027</v>
      </c>
      <c r="D7" s="35">
        <v>47</v>
      </c>
      <c r="E7" s="35">
        <v>18</v>
      </c>
      <c r="F7" s="35">
        <v>0</v>
      </c>
      <c r="G7" s="35">
        <v>0</v>
      </c>
      <c r="H7" s="35" t="s">
        <v>96</v>
      </c>
      <c r="I7" s="35" t="s">
        <v>97</v>
      </c>
      <c r="J7" s="35" t="s">
        <v>98</v>
      </c>
      <c r="K7" s="35" t="s">
        <v>99</v>
      </c>
      <c r="L7" s="35" t="s">
        <v>100</v>
      </c>
      <c r="M7" s="36" t="s">
        <v>101</v>
      </c>
      <c r="N7" s="36" t="s">
        <v>102</v>
      </c>
      <c r="O7" s="36">
        <v>8.11</v>
      </c>
      <c r="P7" s="36">
        <v>100</v>
      </c>
      <c r="Q7" s="36">
        <v>2376</v>
      </c>
      <c r="R7" s="36">
        <v>56186</v>
      </c>
      <c r="S7" s="36">
        <v>426.95</v>
      </c>
      <c r="T7" s="36">
        <v>131.6</v>
      </c>
      <c r="U7" s="36">
        <v>4524</v>
      </c>
      <c r="V7" s="36">
        <v>409.18</v>
      </c>
      <c r="W7" s="36">
        <v>11.06</v>
      </c>
      <c r="X7" s="36">
        <v>100.37</v>
      </c>
      <c r="Y7" s="36">
        <v>98.39</v>
      </c>
      <c r="Z7" s="36">
        <v>100.81</v>
      </c>
      <c r="AA7" s="36">
        <v>100.41</v>
      </c>
      <c r="AB7" s="36">
        <v>100.31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37.659999999999997</v>
      </c>
      <c r="BF7" s="36">
        <v>56.85</v>
      </c>
      <c r="BG7" s="36">
        <v>35.64</v>
      </c>
      <c r="BH7" s="36">
        <v>34.72</v>
      </c>
      <c r="BI7" s="36">
        <v>0</v>
      </c>
      <c r="BJ7" s="36">
        <v>188.97</v>
      </c>
      <c r="BK7" s="36">
        <v>202.91</v>
      </c>
      <c r="BL7" s="36">
        <v>232.83</v>
      </c>
      <c r="BM7" s="36">
        <v>261.08</v>
      </c>
      <c r="BN7" s="36">
        <v>241.49</v>
      </c>
      <c r="BO7" s="36">
        <v>345.93</v>
      </c>
      <c r="BP7" s="36">
        <v>79.900000000000006</v>
      </c>
      <c r="BQ7" s="36">
        <v>82.5</v>
      </c>
      <c r="BR7" s="36">
        <v>82.31</v>
      </c>
      <c r="BS7" s="36">
        <v>80.239999999999995</v>
      </c>
      <c r="BT7" s="36">
        <v>77.989999999999995</v>
      </c>
      <c r="BU7" s="36">
        <v>75.040000000000006</v>
      </c>
      <c r="BV7" s="36">
        <v>72.77</v>
      </c>
      <c r="BW7" s="36">
        <v>67.92</v>
      </c>
      <c r="BX7" s="36">
        <v>68.61</v>
      </c>
      <c r="BY7" s="36">
        <v>65.7</v>
      </c>
      <c r="BZ7" s="36">
        <v>59.44</v>
      </c>
      <c r="CA7" s="36">
        <v>204.3</v>
      </c>
      <c r="CB7" s="36">
        <v>207.71</v>
      </c>
      <c r="CC7" s="36">
        <v>193.22</v>
      </c>
      <c r="CD7" s="36">
        <v>209.05</v>
      </c>
      <c r="CE7" s="36">
        <v>220.04</v>
      </c>
      <c r="CF7" s="36">
        <v>241.94</v>
      </c>
      <c r="CG7" s="36">
        <v>243.06</v>
      </c>
      <c r="CH7" s="36">
        <v>229.12</v>
      </c>
      <c r="CI7" s="36">
        <v>241.18</v>
      </c>
      <c r="CJ7" s="36">
        <v>247.94</v>
      </c>
      <c r="CK7" s="36">
        <v>272.79000000000002</v>
      </c>
      <c r="CL7" s="36">
        <v>46.43</v>
      </c>
      <c r="CM7" s="36">
        <v>46.61</v>
      </c>
      <c r="CN7" s="36">
        <v>47.83</v>
      </c>
      <c r="CO7" s="36">
        <v>43.82</v>
      </c>
      <c r="CP7" s="36">
        <v>45.53</v>
      </c>
      <c r="CQ7" s="36">
        <v>49.56</v>
      </c>
      <c r="CR7" s="36">
        <v>51.83</v>
      </c>
      <c r="CS7" s="36">
        <v>59.5</v>
      </c>
      <c r="CT7" s="36">
        <v>53.84</v>
      </c>
      <c r="CU7" s="36">
        <v>60.25</v>
      </c>
      <c r="CV7" s="36">
        <v>58.84</v>
      </c>
      <c r="CW7" s="36">
        <v>92.24</v>
      </c>
      <c r="CX7" s="36">
        <v>91.98</v>
      </c>
      <c r="CY7" s="36">
        <v>98.75</v>
      </c>
      <c r="CZ7" s="36">
        <v>97.61</v>
      </c>
      <c r="DA7" s="36">
        <v>99.09</v>
      </c>
      <c r="DB7" s="36">
        <v>98.1</v>
      </c>
      <c r="DC7" s="36">
        <v>97.64</v>
      </c>
      <c r="DD7" s="36">
        <v>92.37</v>
      </c>
      <c r="DE7" s="36">
        <v>95.04</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cp:lastModifiedBy>
  <cp:lastPrinted>2017-02-13T05:25:07Z</cp:lastPrinted>
  <dcterms:created xsi:type="dcterms:W3CDTF">2017-02-08T03:21:43Z</dcterms:created>
  <dcterms:modified xsi:type="dcterms:W3CDTF">2017-02-13T05:36:40Z</dcterms:modified>
  <cp:category/>
</cp:coreProperties>
</file>