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24.93\share\簡易水道係\01【簡水特会関係】\12各種照会\R03\経営比較分析表の分析等について（依頼）\"/>
    </mc:Choice>
  </mc:AlternateContent>
  <workbookProtection workbookAlgorithmName="SHA-512" workbookHashValue="hG8J66wfAMfhtFg3py8kxfRUwHkhf1cCQEGqwKhWbAkYHQu9mbFDShEWyaH+YFjlAnCC9dzsGuBpZyVnXv9NvQ==" workbookSaltValue="8CLVaGZLNhIL1+jlaCCasA==" workbookSpinCount="100000" lockStructure="1"/>
  <bookViews>
    <workbookView xWindow="0" yWindow="0" windowWidth="19200" windowHeight="10620"/>
  </bookViews>
  <sheets>
    <sheet name="法非適用_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<sst xmlns="http://schemas.openxmlformats.org/spreadsheetml/2006/main" count="233" uniqueCount="116">
  <si>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</si>
  <si>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</si>
  <si>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</si>
  <si>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</si>
  <si>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</si>
  <si>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</si>
  <si>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</si>
  <si>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</si>
  <si>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</si>
  <si>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</si>
  <si>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</si>
  <si>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</si>
  <si>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</si>
  <si>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</si>
  <si>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</si>
  <si>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</si>
  <si>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</si>
  <si>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</si>
  <si>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</si>
  <si>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</si>
  <si>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</si>
  <si>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</si>
  <si>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</si>
  <si>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</si>
  <si>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</si>
  <si>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</si>
  <si>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</si>
  <si>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</si>
  <si>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</si>
  <si>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</si>
  <si>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</si>
  <si>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</si>
  <si>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</si>
  <si>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</si>
  <si>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</si>
  <si>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</si>
  <si>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</si>
  <si>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</si>
  <si>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</si>
  <si>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</si>
  <si>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</si>
  <si>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</si>
  <si>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</si>
  <si>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</si>
  <si>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</si>
  <si>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</si>
  <si>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</si>
  <si>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</si>
  <si>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</si>
  <si>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</si>
  <si>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</si>
  <si>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</si>
  <si>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</si>
  <si>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</si>
  <si>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</si>
  <si>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</si>
  <si>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</si>
  <si>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</si>
  <si>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</si>
  <si>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</si>
  <si>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</si>
  <si>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</si>
  <si>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</si>
  <si>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</si>
  <si>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</si>
  <si>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</si>
  <si>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</si>
  <si>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</si>
  <si>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</si>
  <si>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</si>
  <si>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</si>
  <si>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</si>
  <si>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</si>
  <si>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</si>
  <si>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</si>
  <si>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</si>
  <si>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</si>
  <si>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</si>
  <si>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</si>
  <si>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</si>
  <si>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</si>
  <si>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</si>
  <si>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</si>
  <si>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</si>
  <si>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</si>
  <si>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</si>
  <si>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</si>
  <si>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</si>
  <si>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</si>
  <si>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</si>
  <si>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</si>
  <si>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</si>
  <si>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</si>
  <si>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</si>
  <si>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</si>
  <si>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能代市</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</si>
  <si>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</si>
  <si>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</si>
  <si>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</si>
  <si>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</si>
  <si>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</si>
  <si>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</si>
  <si>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</si>
  <si>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</si>
  <si>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</si>
  <si>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</si>
  <si>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</si>
  <si>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</si>
  <si>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</si>
  <si>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</si>
  <si>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</si>
  <si>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</si>
  <si>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</si>
  <si>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二ツ井・荷上場地区簡易水道事業については、施設等の建設が平成23年度以降と新しく、老朽化にかかる経費等は現在のところ発生していない。仁鮒地区簡易水道事業については、平成18年度までの拡張事業及び平成25年度の更新工事により、しばらくの間更新を行う予定はない。富根地区簡易水道事業については、当面の間大規模な更新工事を行う予定はない。</t>
    <phoneticPr fontId="4"/>
  </si>
  <si>
    <t>収益的収入は増加しているものの、二ツ井・荷上場地区簡易水道事業の施設整備の財源として活用した地方債の元利償還が令和6年度のピークに向け増加していることから、収益的収支比率の低下と給水原価の増加につながっている。水道未加入世帯に対する加入促進活動を行い収益の増加を図るとともに、事務・事業の見直しを進め経費の削減に努めたい。</t>
    <phoneticPr fontId="4"/>
  </si>
  <si>
    <r>
      <t>①収益的収支比率
　統合簡易水道整備事業の財源として充当した地方債の償還が進んできたことから、数値は昨年度同様、類似団体より低い状況にある。</t>
    </r>
    <r>
      <rPr>
        <sz val="11"/>
        <rFont val="ＭＳ ゴシック"/>
        <family val="3"/>
        <charset val="128"/>
      </rPr>
      <t>引き続き、加入促進に努め給水収益の確保を図る。</t>
    </r>
    <r>
      <rPr>
        <sz val="11"/>
        <color theme="1"/>
        <rFont val="ＭＳ ゴシック"/>
        <family val="3"/>
        <charset val="128"/>
      </rPr>
      <t xml:space="preserve">
④企業債残高対給水比率
　類似団体平均より高い状況にあるものの、数値は年々改善してきている。直近での大規模な投資計画はない事から、元金償還が進むことにより改善していく見込である。
⑤料金回収率
　昨年度並みの数値となっているが、類似団体平均より低い水準にある。供給単価は昨年度とほぼ横ばいであるものの、地方債償還金の増加に伴い給水原価が高いためである。
⑥給水原価
　昨年度並みの数値となっているが、類似団体平均より高くなっている。原因は、昨年度同様、地方債償還の増加であるが、引き続き、維持管理費の削減等の検討を行うことが必要である。
⑦施設利用率
　新規の水道加入が落ち着いたことから、数値は横ばいとなっている。引き続き、加入促進に努め利用率の向上を図る。
⑧有収率
　類似団体平均より高い状況にある。適切な維持管理により有収率の維持向上を図る。</t>
    </r>
    <rPh sb="37" eb="38">
      <t>スス</t>
    </rPh>
    <rPh sb="53" eb="55">
      <t>ドウヨウ</t>
    </rPh>
    <rPh sb="70" eb="71">
      <t>ヒ</t>
    </rPh>
    <rPh sb="164" eb="165">
      <t>スス</t>
    </rPh>
    <rPh sb="195" eb="196">
      <t>ナ</t>
    </rPh>
    <rPh sb="198" eb="200">
      <t>スウチ</t>
    </rPh>
    <rPh sb="224" eb="226">
      <t>キョウキュウ</t>
    </rPh>
    <rPh sb="226" eb="228">
      <t>タンカ</t>
    </rPh>
    <rPh sb="229" eb="232">
      <t>サクネンド</t>
    </rPh>
    <rPh sb="235" eb="236">
      <t>ヨコ</t>
    </rPh>
    <rPh sb="245" eb="248">
      <t>チホウサイ</t>
    </rPh>
    <rPh sb="248" eb="250">
      <t>ショウカン</t>
    </rPh>
    <rPh sb="250" eb="251">
      <t>キン</t>
    </rPh>
    <rPh sb="252" eb="254">
      <t>ゾウカ</t>
    </rPh>
    <rPh sb="255" eb="256">
      <t>トモナ</t>
    </rPh>
    <rPh sb="257" eb="259">
      <t>キュウスイ</t>
    </rPh>
    <rPh sb="259" eb="261">
      <t>ゲンカ</t>
    </rPh>
    <rPh sb="262" eb="263">
      <t>タカ</t>
    </rPh>
    <rPh sb="278" eb="281">
      <t>サクネンド</t>
    </rPh>
    <rPh sb="281" eb="282">
      <t>ナ</t>
    </rPh>
    <rPh sb="284" eb="286">
      <t>スウチ</t>
    </rPh>
    <rPh sb="302" eb="303">
      <t>タカ</t>
    </rPh>
    <rPh sb="310" eb="312">
      <t>ゲンイン</t>
    </rPh>
    <rPh sb="314" eb="317">
      <t>サクネンド</t>
    </rPh>
    <rPh sb="317" eb="319">
      <t>ドウヨウ</t>
    </rPh>
    <rPh sb="320" eb="323">
      <t>チホウサイ</t>
    </rPh>
    <rPh sb="323" eb="325">
      <t>ショウカン</t>
    </rPh>
    <rPh sb="326" eb="328">
      <t>ゾウカ</t>
    </rPh>
    <rPh sb="333" eb="334">
      <t>ヒ</t>
    </rPh>
    <rPh sb="335" eb="336">
      <t>ツヅ</t>
    </rPh>
    <rPh sb="338" eb="340">
      <t>イジ</t>
    </rPh>
    <rPh sb="340" eb="343">
      <t>カンリヒ</t>
    </rPh>
    <rPh sb="344" eb="346">
      <t>サクゲン</t>
    </rPh>
    <rPh sb="346" eb="347">
      <t>トウ</t>
    </rPh>
    <rPh sb="348" eb="350">
      <t>ケントウ</t>
    </rPh>
    <rPh sb="351" eb="352">
      <t>オコナ</t>
    </rPh>
    <rPh sb="356" eb="358">
      <t>ヒツヨウ</t>
    </rPh>
    <rPh sb="371" eb="373">
      <t>シンキ</t>
    </rPh>
    <rPh sb="379" eb="380">
      <t>オ</t>
    </rPh>
    <rPh sb="381" eb="382">
      <t>ツ</t>
    </rPh>
    <rPh sb="392" eb="393">
      <t>ヨコ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</si>
</sst>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D0-4487-A9C6-5E82FDCA84A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B7D0-4487-A9C6-5E82FDCA84A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41.24</c:v>
                </c:pt>
                <c:pt idx="1">
                  <c:v>50.51</c:v>
                </c:pt>
                <c:pt idx="2">
                  <c:v>52.36</c:v>
                </c:pt>
                <c:pt idx="3">
                  <c:v>52.74</c:v>
                </c:pt>
                <c:pt idx="4">
                  <c:v>53.44</c:v>
                </c:pt>
              </c:numCache>
            </c:numRef>
          </c:val>
          <c:extLst>
            <c:ext xmlns:c16="http://schemas.microsoft.com/office/drawing/2014/chart" uri="{C3380CC4-5D6E-409C-BE32-E72D297353CC}">
              <c16:uniqueId val="{00000000-9E2A-4FFB-86FD-451A557D74E4}"/>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9E2A-4FFB-86FD-451A557D74E4}"/>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68.599999999999994</c:v>
                </c:pt>
                <c:pt idx="1">
                  <c:v>85.87</c:v>
                </c:pt>
                <c:pt idx="2">
                  <c:v>86.93</c:v>
                </c:pt>
                <c:pt idx="3">
                  <c:v>85.96</c:v>
                </c:pt>
                <c:pt idx="4">
                  <c:v>86.22</c:v>
                </c:pt>
              </c:numCache>
            </c:numRef>
          </c:val>
          <c:extLst>
            <c:ext xmlns:c16="http://schemas.microsoft.com/office/drawing/2014/chart" uri="{C3380CC4-5D6E-409C-BE32-E72D297353CC}">
              <c16:uniqueId val="{00000000-9A69-486F-A734-2EAFC27174D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9A69-486F-A734-2EAFC27174D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91.16</c:v>
                </c:pt>
                <c:pt idx="1">
                  <c:v>99.49</c:v>
                </c:pt>
                <c:pt idx="2">
                  <c:v>73.73</c:v>
                </c:pt>
                <c:pt idx="3">
                  <c:v>54.93</c:v>
                </c:pt>
                <c:pt idx="4">
                  <c:v>54.85</c:v>
                </c:pt>
              </c:numCache>
            </c:numRef>
          </c:val>
          <c:extLst>
            <c:ext xmlns:c16="http://schemas.microsoft.com/office/drawing/2014/chart" uri="{C3380CC4-5D6E-409C-BE32-E72D297353CC}">
              <c16:uniqueId val="{00000000-5BDD-4024-8C21-11506BBCFA2B}"/>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5BDD-4024-8C21-11506BBCFA2B}"/>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49-441E-92EC-C894E6A78F6B}"/>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49-441E-92EC-C894E6A78F6B}"/>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F1-4CC8-862D-A8EB4FDC2A8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F1-4CC8-862D-A8EB4FDC2A8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8A-4B52-910D-3E1B09318E82}"/>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8A-4B52-910D-3E1B09318E82}"/>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A-4344-BB51-D4D30CE0144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A-4344-BB51-D4D30CE0144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3178.29</c:v>
                </c:pt>
                <c:pt idx="1">
                  <c:v>2463.0700000000002</c:v>
                </c:pt>
                <c:pt idx="2">
                  <c:v>2198.88</c:v>
                </c:pt>
                <c:pt idx="3">
                  <c:v>2072.2600000000002</c:v>
                </c:pt>
                <c:pt idx="4">
                  <c:v>1911.17</c:v>
                </c:pt>
              </c:numCache>
            </c:numRef>
          </c:val>
          <c:extLst>
            <c:ext xmlns:c16="http://schemas.microsoft.com/office/drawing/2014/chart" uri="{C3380CC4-5D6E-409C-BE32-E72D297353CC}">
              <c16:uniqueId val="{00000000-F3B9-4259-8064-B5D944B85AB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F3B9-4259-8064-B5D944B85AB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58.63</c:v>
                </c:pt>
                <c:pt idx="1">
                  <c:v>66.459999999999994</c:v>
                </c:pt>
                <c:pt idx="2">
                  <c:v>60.41</c:v>
                </c:pt>
                <c:pt idx="3">
                  <c:v>48.74</c:v>
                </c:pt>
                <c:pt idx="4">
                  <c:v>49.42</c:v>
                </c:pt>
              </c:numCache>
            </c:numRef>
          </c:val>
          <c:extLst>
            <c:ext xmlns:c16="http://schemas.microsoft.com/office/drawing/2014/chart" uri="{C3380CC4-5D6E-409C-BE32-E72D297353CC}">
              <c16:uniqueId val="{00000000-9857-48C9-8036-F9CBD6A8127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9857-48C9-8036-F9CBD6A8127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315.16000000000003</c:v>
                </c:pt>
                <c:pt idx="1">
                  <c:v>246.34</c:v>
                </c:pt>
                <c:pt idx="2">
                  <c:v>280.12</c:v>
                </c:pt>
                <c:pt idx="3">
                  <c:v>354.05</c:v>
                </c:pt>
                <c:pt idx="4">
                  <c:v>355.33</c:v>
                </c:pt>
              </c:numCache>
            </c:numRef>
          </c:val>
          <c:extLst>
            <c:ext xmlns:c16="http://schemas.microsoft.com/office/drawing/2014/chart" uri="{C3380CC4-5D6E-409C-BE32-E72D297353CC}">
              <c16:uniqueId val="{00000000-60E5-4B86-B43F-A97B3F36295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60E5-4B86-B43F-A97B3F36295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0"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能代市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3" t="str">
        <f>データ!$M$6</f>
        <v>非設置</v>
      </c>
      <c r="AE8" s="73"/>
      <c r="AF8" s="73"/>
      <c r="AG8" s="73"/>
      <c r="AH8" s="73"/>
      <c r="AI8" s="73"/>
      <c r="AJ8" s="73"/>
      <c r="AK8" s="2"/>
      <c r="AL8" s="67">
        <f>データ!$R$6</f>
        <v>51409</v>
      </c>
      <c r="AM8" s="67"/>
      <c r="AN8" s="67"/>
      <c r="AO8" s="67"/>
      <c r="AP8" s="67"/>
      <c r="AQ8" s="67"/>
      <c r="AR8" s="67"/>
      <c r="AS8" s="67"/>
      <c r="AT8" s="66">
        <f>データ!$S$6</f>
        <v>426.95</v>
      </c>
      <c r="AU8" s="66"/>
      <c r="AV8" s="66"/>
      <c r="AW8" s="66"/>
      <c r="AX8" s="66"/>
      <c r="AY8" s="66"/>
      <c r="AZ8" s="66"/>
      <c r="BA8" s="66"/>
      <c r="BB8" s="66">
        <f>データ!$T$6</f>
        <v>120.41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8.6300000000000008</v>
      </c>
      <c r="Q10" s="66"/>
      <c r="R10" s="66"/>
      <c r="S10" s="66"/>
      <c r="T10" s="66"/>
      <c r="U10" s="66"/>
      <c r="V10" s="66"/>
      <c r="W10" s="67">
        <f>データ!$Q$6</f>
        <v>3685</v>
      </c>
      <c r="X10" s="67"/>
      <c r="Y10" s="67"/>
      <c r="Z10" s="67"/>
      <c r="AA10" s="67"/>
      <c r="AB10" s="67"/>
      <c r="AC10" s="67"/>
      <c r="AD10" s="2"/>
      <c r="AE10" s="2"/>
      <c r="AF10" s="2"/>
      <c r="AG10" s="2"/>
      <c r="AH10" s="2"/>
      <c r="AI10" s="2"/>
      <c r="AJ10" s="2"/>
      <c r="AK10" s="2"/>
      <c r="AL10" s="67">
        <f>データ!$U$6</f>
        <v>4402</v>
      </c>
      <c r="AM10" s="67"/>
      <c r="AN10" s="67"/>
      <c r="AO10" s="67"/>
      <c r="AP10" s="67"/>
      <c r="AQ10" s="67"/>
      <c r="AR10" s="67"/>
      <c r="AS10" s="67"/>
      <c r="AT10" s="66">
        <f>データ!$V$6</f>
        <v>4.58</v>
      </c>
      <c r="AU10" s="66"/>
      <c r="AV10" s="66"/>
      <c r="AW10" s="66"/>
      <c r="AX10" s="66"/>
      <c r="AY10" s="66"/>
      <c r="AZ10" s="66"/>
      <c r="BA10" s="66"/>
      <c r="BB10" s="66">
        <f>データ!$W$6</f>
        <v>961.14</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AmXHE8EqvXv92R9oTMNidZZ/CjrFPZ/VhvsEXwnIC3Ce/Pno15kr/GU7HwuPEXfWwNLlJ8AbZNOzLzJ7CQsDTA==" saltValue="5snPLmXwqsSC2JuLnt0p4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52027</v>
      </c>
      <c r="D6" s="34">
        <f t="shared" si="3"/>
        <v>47</v>
      </c>
      <c r="E6" s="34">
        <f t="shared" si="3"/>
        <v>1</v>
      </c>
      <c r="F6" s="34">
        <f t="shared" si="3"/>
        <v>0</v>
      </c>
      <c r="G6" s="34">
        <f t="shared" si="3"/>
        <v>0</v>
      </c>
      <c r="H6" s="34" t="str">
        <f t="shared" si="3"/>
        <v>秋田県　能代市</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8.6300000000000008</v>
      </c>
      <c r="Q6" s="35">
        <f t="shared" si="3"/>
        <v>3685</v>
      </c>
      <c r="R6" s="35">
        <f t="shared" si="3"/>
        <v>51409</v>
      </c>
      <c r="S6" s="35">
        <f t="shared" si="3"/>
        <v>426.95</v>
      </c>
      <c r="T6" s="35">
        <f t="shared" si="3"/>
        <v>120.41</v>
      </c>
      <c r="U6" s="35">
        <f t="shared" si="3"/>
        <v>4402</v>
      </c>
      <c r="V6" s="35">
        <f t="shared" si="3"/>
        <v>4.58</v>
      </c>
      <c r="W6" s="35">
        <f t="shared" si="3"/>
        <v>961.14</v>
      </c>
      <c r="X6" s="36">
        <f>IF(X7="",NA(),X7)</f>
        <v>91.16</v>
      </c>
      <c r="Y6" s="36">
        <f t="shared" ref="Y6:AG6" si="4">IF(Y7="",NA(),Y7)</f>
        <v>99.49</v>
      </c>
      <c r="Z6" s="36">
        <f t="shared" si="4"/>
        <v>73.73</v>
      </c>
      <c r="AA6" s="36">
        <f t="shared" si="4"/>
        <v>54.93</v>
      </c>
      <c r="AB6" s="36">
        <f t="shared" si="4"/>
        <v>54.85</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3178.29</v>
      </c>
      <c r="BF6" s="36">
        <f t="shared" ref="BF6:BN6" si="7">IF(BF7="",NA(),BF7)</f>
        <v>2463.0700000000002</v>
      </c>
      <c r="BG6" s="36">
        <f t="shared" si="7"/>
        <v>2198.88</v>
      </c>
      <c r="BH6" s="36">
        <f t="shared" si="7"/>
        <v>2072.2600000000002</v>
      </c>
      <c r="BI6" s="36">
        <f t="shared" si="7"/>
        <v>1911.17</v>
      </c>
      <c r="BJ6" s="36">
        <f t="shared" si="7"/>
        <v>1144.79</v>
      </c>
      <c r="BK6" s="36">
        <f t="shared" si="7"/>
        <v>1061.58</v>
      </c>
      <c r="BL6" s="36">
        <f t="shared" si="7"/>
        <v>1007.7</v>
      </c>
      <c r="BM6" s="36">
        <f t="shared" si="7"/>
        <v>1018.52</v>
      </c>
      <c r="BN6" s="36">
        <f t="shared" si="7"/>
        <v>949.61</v>
      </c>
      <c r="BO6" s="35" t="str">
        <f>IF(BO7="","",IF(BO7="-","【-】","【"&amp;SUBSTITUTE(TEXT(BO7,"#,##0.00"),"-","△")&amp;"】"))</f>
        <v>【949.15】</v>
      </c>
      <c r="BP6" s="36">
        <f>IF(BP7="",NA(),BP7)</f>
        <v>58.63</v>
      </c>
      <c r="BQ6" s="36">
        <f t="shared" ref="BQ6:BY6" si="8">IF(BQ7="",NA(),BQ7)</f>
        <v>66.459999999999994</v>
      </c>
      <c r="BR6" s="36">
        <f t="shared" si="8"/>
        <v>60.41</v>
      </c>
      <c r="BS6" s="36">
        <f t="shared" si="8"/>
        <v>48.74</v>
      </c>
      <c r="BT6" s="36">
        <f t="shared" si="8"/>
        <v>49.42</v>
      </c>
      <c r="BU6" s="36">
        <f t="shared" si="8"/>
        <v>56.04</v>
      </c>
      <c r="BV6" s="36">
        <f t="shared" si="8"/>
        <v>58.52</v>
      </c>
      <c r="BW6" s="36">
        <f t="shared" si="8"/>
        <v>59.22</v>
      </c>
      <c r="BX6" s="36">
        <f t="shared" si="8"/>
        <v>58.79</v>
      </c>
      <c r="BY6" s="36">
        <f t="shared" si="8"/>
        <v>58.41</v>
      </c>
      <c r="BZ6" s="35" t="str">
        <f>IF(BZ7="","",IF(BZ7="-","【-】","【"&amp;SUBSTITUTE(TEXT(BZ7,"#,##0.00"),"-","△")&amp;"】"))</f>
        <v>【55.87】</v>
      </c>
      <c r="CA6" s="36">
        <f>IF(CA7="",NA(),CA7)</f>
        <v>315.16000000000003</v>
      </c>
      <c r="CB6" s="36">
        <f t="shared" ref="CB6:CJ6" si="9">IF(CB7="",NA(),CB7)</f>
        <v>246.34</v>
      </c>
      <c r="CC6" s="36">
        <f t="shared" si="9"/>
        <v>280.12</v>
      </c>
      <c r="CD6" s="36">
        <f t="shared" si="9"/>
        <v>354.05</v>
      </c>
      <c r="CE6" s="36">
        <f t="shared" si="9"/>
        <v>355.33</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41.24</v>
      </c>
      <c r="CM6" s="36">
        <f t="shared" ref="CM6:CU6" si="10">IF(CM7="",NA(),CM7)</f>
        <v>50.51</v>
      </c>
      <c r="CN6" s="36">
        <f t="shared" si="10"/>
        <v>52.36</v>
      </c>
      <c r="CO6" s="36">
        <f t="shared" si="10"/>
        <v>52.74</v>
      </c>
      <c r="CP6" s="36">
        <f t="shared" si="10"/>
        <v>53.44</v>
      </c>
      <c r="CQ6" s="36">
        <f t="shared" si="10"/>
        <v>55.9</v>
      </c>
      <c r="CR6" s="36">
        <f t="shared" si="10"/>
        <v>57.3</v>
      </c>
      <c r="CS6" s="36">
        <f t="shared" si="10"/>
        <v>56.76</v>
      </c>
      <c r="CT6" s="36">
        <f t="shared" si="10"/>
        <v>56.04</v>
      </c>
      <c r="CU6" s="36">
        <f t="shared" si="10"/>
        <v>58.52</v>
      </c>
      <c r="CV6" s="35" t="str">
        <f>IF(CV7="","",IF(CV7="-","【-】","【"&amp;SUBSTITUTE(TEXT(CV7,"#,##0.00"),"-","△")&amp;"】"))</f>
        <v>【56.31】</v>
      </c>
      <c r="CW6" s="36">
        <f>IF(CW7="",NA(),CW7)</f>
        <v>68.599999999999994</v>
      </c>
      <c r="CX6" s="36">
        <f t="shared" ref="CX6:DF6" si="11">IF(CX7="",NA(),CX7)</f>
        <v>85.87</v>
      </c>
      <c r="CY6" s="36">
        <f t="shared" si="11"/>
        <v>86.93</v>
      </c>
      <c r="CZ6" s="36">
        <f t="shared" si="11"/>
        <v>85.96</v>
      </c>
      <c r="DA6" s="36">
        <f t="shared" si="11"/>
        <v>86.22</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52027</v>
      </c>
      <c r="D7" s="38">
        <v>47</v>
      </c>
      <c r="E7" s="38">
        <v>1</v>
      </c>
      <c r="F7" s="38">
        <v>0</v>
      </c>
      <c r="G7" s="38">
        <v>0</v>
      </c>
      <c r="H7" s="38" t="s">
        <v>95</v>
      </c>
      <c r="I7" s="38" t="s">
        <v>96</v>
      </c>
      <c r="J7" s="38" t="s">
        <v>97</v>
      </c>
      <c r="K7" s="38" t="s">
        <v>98</v>
      </c>
      <c r="L7" s="38" t="s">
        <v>99</v>
      </c>
      <c r="M7" s="38" t="s">
        <v>100</v>
      </c>
      <c r="N7" s="39" t="s">
        <v>101</v>
      </c>
      <c r="O7" s="39" t="s">
        <v>102</v>
      </c>
      <c r="P7" s="39">
        <v>8.6300000000000008</v>
      </c>
      <c r="Q7" s="39">
        <v>3685</v>
      </c>
      <c r="R7" s="39">
        <v>51409</v>
      </c>
      <c r="S7" s="39">
        <v>426.95</v>
      </c>
      <c r="T7" s="39">
        <v>120.41</v>
      </c>
      <c r="U7" s="39">
        <v>4402</v>
      </c>
      <c r="V7" s="39">
        <v>4.58</v>
      </c>
      <c r="W7" s="39">
        <v>961.14</v>
      </c>
      <c r="X7" s="39">
        <v>91.16</v>
      </c>
      <c r="Y7" s="39">
        <v>99.49</v>
      </c>
      <c r="Z7" s="39">
        <v>73.73</v>
      </c>
      <c r="AA7" s="39">
        <v>54.93</v>
      </c>
      <c r="AB7" s="39">
        <v>54.85</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3178.29</v>
      </c>
      <c r="BF7" s="39">
        <v>2463.0700000000002</v>
      </c>
      <c r="BG7" s="39">
        <v>2198.88</v>
      </c>
      <c r="BH7" s="39">
        <v>2072.2600000000002</v>
      </c>
      <c r="BI7" s="39">
        <v>1911.17</v>
      </c>
      <c r="BJ7" s="39">
        <v>1144.79</v>
      </c>
      <c r="BK7" s="39">
        <v>1061.58</v>
      </c>
      <c r="BL7" s="39">
        <v>1007.7</v>
      </c>
      <c r="BM7" s="39">
        <v>1018.52</v>
      </c>
      <c r="BN7" s="39">
        <v>949.61</v>
      </c>
      <c r="BO7" s="39">
        <v>949.15</v>
      </c>
      <c r="BP7" s="39">
        <v>58.63</v>
      </c>
      <c r="BQ7" s="39">
        <v>66.459999999999994</v>
      </c>
      <c r="BR7" s="39">
        <v>60.41</v>
      </c>
      <c r="BS7" s="39">
        <v>48.74</v>
      </c>
      <c r="BT7" s="39">
        <v>49.42</v>
      </c>
      <c r="BU7" s="39">
        <v>56.04</v>
      </c>
      <c r="BV7" s="39">
        <v>58.52</v>
      </c>
      <c r="BW7" s="39">
        <v>59.22</v>
      </c>
      <c r="BX7" s="39">
        <v>58.79</v>
      </c>
      <c r="BY7" s="39">
        <v>58.41</v>
      </c>
      <c r="BZ7" s="39">
        <v>55.87</v>
      </c>
      <c r="CA7" s="39">
        <v>315.16000000000003</v>
      </c>
      <c r="CB7" s="39">
        <v>246.34</v>
      </c>
      <c r="CC7" s="39">
        <v>280.12</v>
      </c>
      <c r="CD7" s="39">
        <v>354.05</v>
      </c>
      <c r="CE7" s="39">
        <v>355.33</v>
      </c>
      <c r="CF7" s="39">
        <v>304.35000000000002</v>
      </c>
      <c r="CG7" s="39">
        <v>296.3</v>
      </c>
      <c r="CH7" s="39">
        <v>292.89999999999998</v>
      </c>
      <c r="CI7" s="39">
        <v>298.25</v>
      </c>
      <c r="CJ7" s="39">
        <v>303.27999999999997</v>
      </c>
      <c r="CK7" s="39">
        <v>288.19</v>
      </c>
      <c r="CL7" s="39">
        <v>41.24</v>
      </c>
      <c r="CM7" s="39">
        <v>50.51</v>
      </c>
      <c r="CN7" s="39">
        <v>52.36</v>
      </c>
      <c r="CO7" s="39">
        <v>52.74</v>
      </c>
      <c r="CP7" s="39">
        <v>53.44</v>
      </c>
      <c r="CQ7" s="39">
        <v>55.9</v>
      </c>
      <c r="CR7" s="39">
        <v>57.3</v>
      </c>
      <c r="CS7" s="39">
        <v>56.76</v>
      </c>
      <c r="CT7" s="39">
        <v>56.04</v>
      </c>
      <c r="CU7" s="39">
        <v>58.52</v>
      </c>
      <c r="CV7" s="39">
        <v>56.31</v>
      </c>
      <c r="CW7" s="39">
        <v>68.599999999999994</v>
      </c>
      <c r="CX7" s="39">
        <v>85.87</v>
      </c>
      <c r="CY7" s="39">
        <v>86.93</v>
      </c>
      <c r="CZ7" s="39">
        <v>85.96</v>
      </c>
      <c r="DA7" s="39">
        <v>86.22</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cp:lastPrinted>2022-01-12T02:00:14Z</cp:lastPrinted>
  <dcterms:created xsi:type="dcterms:W3CDTF">2021-12-03T07:02:02Z</dcterms:created>
  <dcterms:modified xsi:type="dcterms:W3CDTF">2022-03-01T23:35:26Z</dcterms:modified>
  <cp:category/>
</cp:coreProperties>
</file>