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kensetsu\share\04　報告関係\R4年度\R4　財政課\R5.1【経営比較分析表】2021_052027_47_010\"/>
    </mc:Choice>
  </mc:AlternateContent>
  <workbookProtection workbookAlgorithmName="SHA-512" workbookHashValue="+/bdzIFgzEX1oTCgpYPSovzBKoF1U6f3ph0fUss6RWPDrWGf4muUzKu+Z83JB4KpILMosbEpAIfkJGfvG8j0EQ==" workbookSaltValue="VIaeyPKUW7mv5ccqY2Xcw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<sst xmlns="http://schemas.openxmlformats.org/spreadsheetml/2006/main" count="233" uniqueCount="118">
  <si>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</si>
  <si>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</si>
  <si>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</si>
  <si>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</si>
  <si>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</si>
  <si>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</si>
  <si>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</si>
  <si>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</si>
  <si>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</si>
  <si>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</si>
  <si>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</si>
  <si>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</si>
  <si>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</si>
  <si>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</si>
  <si>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</si>
  <si>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</si>
  <si>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</si>
  <si>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</si>
  <si>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</si>
  <si>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</si>
  <si>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</si>
  <si>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</si>
  <si>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</si>
  <si>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</si>
  <si>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</si>
  <si>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</si>
  <si>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</si>
  <si>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</si>
  <si>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</si>
  <si>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</si>
  <si>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</si>
  <si>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</si>
  <si>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</si>
  <si>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</si>
  <si>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</si>
  <si>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</si>
  <si>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</si>
  <si>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</si>
  <si>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</si>
  <si>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</si>
  <si>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</si>
  <si>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</si>
  <si>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</si>
  <si>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</si>
  <si>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</si>
  <si>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</si>
  <si>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</si>
  <si>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</si>
  <si>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</si>
  <si>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</si>
  <si>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</si>
  <si>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</si>
  <si>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</si>
  <si>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</si>
  <si>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</si>
  <si>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</si>
  <si>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</si>
  <si>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</si>
  <si>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</si>
  <si>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</si>
  <si>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</si>
  <si>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</si>
  <si>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</si>
  <si>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</si>
  <si>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</si>
  <si>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</si>
  <si>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</si>
  <si>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</si>
  <si>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</si>
  <si>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</si>
  <si>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</si>
  <si>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</si>
  <si>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</si>
  <si>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</si>
  <si>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</si>
  <si>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</si>
  <si>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</si>
  <si>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</si>
  <si>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</si>
  <si>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</si>
  <si>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</si>
  <si>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</si>
  <si>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</si>
  <si>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</si>
  <si>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</si>
  <si>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</si>
  <si>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</si>
  <si>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</si>
  <si>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</si>
  <si>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</si>
  <si>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</si>
  <si>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</si>
  <si>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</si>
  <si>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</si>
  <si>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</si>
  <si>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</si>
  <si>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能代市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</si>
  <si>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</si>
  <si>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</si>
  <si>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</si>
  <si>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</si>
  <si>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</si>
  <si>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</si>
  <si>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</si>
  <si>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</si>
  <si>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</si>
  <si>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</si>
  <si>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</si>
  <si>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</si>
  <si>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</si>
  <si>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</si>
  <si>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</si>
  <si>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</si>
  <si>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</si>
  <si>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</si>
  <si>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仁鮒地区簡易水道事業については、平成18年度までの拡張事業及び平成25年度の更新工事により、しばらくの間更新を行う予定はない。
　富根地区簡易水道事業については、当面の間大規模な更新工事を行う予定はない。</t>
    <rPh sb="1" eb="3">
      <t>ニブナ</t>
    </rPh>
    <rPh sb="3" eb="5">
      <t>チク</t>
    </rPh>
    <rPh sb="5" eb="7">
      <t>カンイ</t>
    </rPh>
    <rPh sb="7" eb="9">
      <t>スイドウ</t>
    </rPh>
    <rPh sb="9" eb="11">
      <t>ジギョウ</t>
    </rPh>
    <rPh sb="17" eb="19">
      <t>ヘイセイ</t>
    </rPh>
    <rPh sb="21" eb="23">
      <t>ネンド</t>
    </rPh>
    <rPh sb="26" eb="28">
      <t>カクチョウ</t>
    </rPh>
    <rPh sb="28" eb="30">
      <t>ジギョウ</t>
    </rPh>
    <rPh sb="30" eb="31">
      <t>オヨ</t>
    </rPh>
    <rPh sb="32" eb="34">
      <t>ヘイセイ</t>
    </rPh>
    <rPh sb="36" eb="38">
      <t>ネンド</t>
    </rPh>
    <rPh sb="39" eb="41">
      <t>コウシン</t>
    </rPh>
    <rPh sb="41" eb="43">
      <t>コウジ</t>
    </rPh>
    <rPh sb="52" eb="53">
      <t>アイダ</t>
    </rPh>
    <rPh sb="53" eb="55">
      <t>コウシン</t>
    </rPh>
    <rPh sb="56" eb="57">
      <t>オコナ</t>
    </rPh>
    <rPh sb="58" eb="60">
      <t>ヨテイ</t>
    </rPh>
    <rPh sb="66" eb="67">
      <t>トミ</t>
    </rPh>
    <rPh sb="67" eb="68">
      <t>ネ</t>
    </rPh>
    <rPh sb="68" eb="70">
      <t>チク</t>
    </rPh>
    <rPh sb="70" eb="72">
      <t>カンイ</t>
    </rPh>
    <rPh sb="72" eb="74">
      <t>スイドウ</t>
    </rPh>
    <rPh sb="74" eb="76">
      <t>ジギョウ</t>
    </rPh>
    <rPh sb="82" eb="84">
      <t>トウメン</t>
    </rPh>
    <rPh sb="85" eb="86">
      <t>アイダ</t>
    </rPh>
    <rPh sb="86" eb="89">
      <t>ダイキボ</t>
    </rPh>
    <rPh sb="90" eb="92">
      <t>コウシン</t>
    </rPh>
    <rPh sb="92" eb="94">
      <t>コウジ</t>
    </rPh>
    <rPh sb="95" eb="96">
      <t>オコナ</t>
    </rPh>
    <rPh sb="97" eb="99">
      <t>ヨテイ</t>
    </rPh>
    <phoneticPr fontId="4"/>
  </si>
  <si>
    <t>　富根、仁鮒両地区簡易水道事業とも、人口減少等に伴い給水収益が減少傾向であることから、経営状況は厳しさを増している。また、施設・設備については、当面は大規模な更新は計画されていないが、将来的な大規模更新等に対応できる財源を確保できていない状況となっている。
　また、将来にわたり水道事業を継続して経営し、持続的にサービスを提供していくためには中長期的な視点から経営計画の策定、施設・設備などの適切な建設改良計画の策定、将来必要となる投資計画を含めた適正な料金算定などが必要となっている。
　このため、令和５年度から地方公営企業法適用し、経営基盤の強化を図っていくこととしている。</t>
    <rPh sb="1" eb="2">
      <t>トミ</t>
    </rPh>
    <rPh sb="2" eb="3">
      <t>ネ</t>
    </rPh>
    <rPh sb="4" eb="6">
      <t>ニブナ</t>
    </rPh>
    <rPh sb="6" eb="7">
      <t>リョウ</t>
    </rPh>
    <rPh sb="7" eb="9">
      <t>チク</t>
    </rPh>
    <rPh sb="9" eb="11">
      <t>カンイ</t>
    </rPh>
    <rPh sb="11" eb="13">
      <t>スイドウ</t>
    </rPh>
    <rPh sb="13" eb="15">
      <t>ジギョウ</t>
    </rPh>
    <rPh sb="18" eb="20">
      <t>ジンコウ</t>
    </rPh>
    <rPh sb="20" eb="22">
      <t>ゲンショウ</t>
    </rPh>
    <rPh sb="22" eb="23">
      <t>トウ</t>
    </rPh>
    <rPh sb="24" eb="25">
      <t>トモナ</t>
    </rPh>
    <rPh sb="26" eb="28">
      <t>キュウスイ</t>
    </rPh>
    <rPh sb="28" eb="30">
      <t>シュウエキ</t>
    </rPh>
    <rPh sb="31" eb="33">
      <t>ゲンショウ</t>
    </rPh>
    <rPh sb="33" eb="35">
      <t>ケイコウ</t>
    </rPh>
    <rPh sb="43" eb="45">
      <t>ケイエイ</t>
    </rPh>
    <rPh sb="45" eb="47">
      <t>ジョウキョウ</t>
    </rPh>
    <rPh sb="48" eb="49">
      <t>キビ</t>
    </rPh>
    <rPh sb="52" eb="53">
      <t>マ</t>
    </rPh>
    <rPh sb="61" eb="63">
      <t>シセツ</t>
    </rPh>
    <rPh sb="64" eb="66">
      <t>セツビ</t>
    </rPh>
    <rPh sb="72" eb="74">
      <t>トウメン</t>
    </rPh>
    <rPh sb="75" eb="78">
      <t>ダイキボ</t>
    </rPh>
    <rPh sb="79" eb="81">
      <t>コウシン</t>
    </rPh>
    <rPh sb="82" eb="84">
      <t>ケイカク</t>
    </rPh>
    <rPh sb="92" eb="95">
      <t>ショウライテキ</t>
    </rPh>
    <rPh sb="96" eb="99">
      <t>ダイキボ</t>
    </rPh>
    <rPh sb="99" eb="101">
      <t>コウシン</t>
    </rPh>
    <rPh sb="101" eb="102">
      <t>トウ</t>
    </rPh>
    <rPh sb="103" eb="105">
      <t>タイオウ</t>
    </rPh>
    <rPh sb="108" eb="110">
      <t>ザイゲン</t>
    </rPh>
    <rPh sb="111" eb="113">
      <t>カクホ</t>
    </rPh>
    <rPh sb="119" eb="121">
      <t>ジョウキョウ</t>
    </rPh>
    <rPh sb="133" eb="135">
      <t>ショウライ</t>
    </rPh>
    <rPh sb="139" eb="141">
      <t>スイドウ</t>
    </rPh>
    <rPh sb="141" eb="143">
      <t>ジギョウ</t>
    </rPh>
    <rPh sb="144" eb="146">
      <t>ケイゾク</t>
    </rPh>
    <rPh sb="148" eb="150">
      <t>ケイエイ</t>
    </rPh>
    <rPh sb="152" eb="155">
      <t>ジゾクテキ</t>
    </rPh>
    <rPh sb="161" eb="163">
      <t>テイキョウ</t>
    </rPh>
    <rPh sb="171" eb="175">
      <t>チュウチョウキテキ</t>
    </rPh>
    <rPh sb="176" eb="178">
      <t>シテン</t>
    </rPh>
    <rPh sb="180" eb="182">
      <t>ケイエイ</t>
    </rPh>
    <rPh sb="182" eb="184">
      <t>ケイカク</t>
    </rPh>
    <rPh sb="185" eb="187">
      <t>サクテイ</t>
    </rPh>
    <rPh sb="188" eb="190">
      <t>シセツ</t>
    </rPh>
    <rPh sb="191" eb="193">
      <t>セツビ</t>
    </rPh>
    <rPh sb="196" eb="198">
      <t>テキセツ</t>
    </rPh>
    <rPh sb="199" eb="201">
      <t>ケンセツ</t>
    </rPh>
    <rPh sb="201" eb="203">
      <t>カイリョウ</t>
    </rPh>
    <rPh sb="203" eb="205">
      <t>ケイカク</t>
    </rPh>
    <rPh sb="206" eb="208">
      <t>サクテイ</t>
    </rPh>
    <rPh sb="209" eb="211">
      <t>ショウライ</t>
    </rPh>
    <rPh sb="211" eb="213">
      <t>ヒツヨウ</t>
    </rPh>
    <rPh sb="216" eb="218">
      <t>トウシ</t>
    </rPh>
    <rPh sb="218" eb="220">
      <t>ケイカク</t>
    </rPh>
    <rPh sb="221" eb="222">
      <t>フク</t>
    </rPh>
    <rPh sb="224" eb="226">
      <t>テキセイ</t>
    </rPh>
    <rPh sb="227" eb="229">
      <t>リョウキン</t>
    </rPh>
    <rPh sb="229" eb="231">
      <t>サンテイ</t>
    </rPh>
    <rPh sb="234" eb="236">
      <t>ヒツヨウ</t>
    </rPh>
    <rPh sb="250" eb="252">
      <t>レイワ</t>
    </rPh>
    <rPh sb="253" eb="255">
      <t>ネンド</t>
    </rPh>
    <rPh sb="257" eb="259">
      <t>チホウ</t>
    </rPh>
    <rPh sb="259" eb="261">
      <t>コウエイ</t>
    </rPh>
    <rPh sb="261" eb="263">
      <t>キギョウ</t>
    </rPh>
    <rPh sb="263" eb="264">
      <t>ホウ</t>
    </rPh>
    <rPh sb="264" eb="266">
      <t>テキヨウ</t>
    </rPh>
    <rPh sb="268" eb="270">
      <t>ケイエイ</t>
    </rPh>
    <rPh sb="270" eb="272">
      <t>キバン</t>
    </rPh>
    <rPh sb="273" eb="275">
      <t>キョウカ</t>
    </rPh>
    <rPh sb="276" eb="277">
      <t>ハカ</t>
    </rPh>
    <phoneticPr fontId="4"/>
  </si>
  <si>
    <t>①収益的収支比率
　二ツ井・荷上場地区簡易水道事業が令和３年度から公営企業会計へ移行したことにより、収益的収支比率は類似団体平均とほぼ同様ではあるが、依然給水収益以外の収入に依存しているため、給水収益の確保を図っていく。
④企業債残高対給水収益比率
　①同様、簡水事業の移行により、類似団体平均より低い状況である。直近での大規模な投資計画はないことから企業債残高は減少していくと見込む。
⑤料金回収率
　類似団体平均より高い水準にあるが、回収率は昨年より下がっている。給水収益以外の収入に依存しているため、給水収益の確保を図っていく。
⑥給水原価
　①同様、簡水事業の移行により、類似団体平均より低い状況にあるが、残りの簡水事業は施設の経年劣化が進んでおり、大規模な更新工事はないものの施設の更新計画を図っていくためにも、経営改善の検討が必要となっている。
⑦施設利用率
　類似団体平均値より高くなっている。富根・仁鮒地区簡易水道事業は、地区の水道組合に管理運営を委託していることからほぼ100％近い加入率となっているが、引き続き加入促進に努めていく。
⑧有収率
　類似団体平均より高い状況にある。適切な維持管理により有収率の維持向上を図る。
　</t>
    <rPh sb="1" eb="4">
      <t>シュウエキテキ</t>
    </rPh>
    <rPh sb="4" eb="6">
      <t>シュウシ</t>
    </rPh>
    <rPh sb="6" eb="8">
      <t>ヒリツ</t>
    </rPh>
    <rPh sb="10" eb="11">
      <t>フタ</t>
    </rPh>
    <rPh sb="12" eb="13">
      <t>イ</t>
    </rPh>
    <rPh sb="14" eb="17">
      <t>ニアゲバ</t>
    </rPh>
    <rPh sb="17" eb="19">
      <t>チク</t>
    </rPh>
    <rPh sb="19" eb="21">
      <t>カンイ</t>
    </rPh>
    <rPh sb="21" eb="23">
      <t>スイドウ</t>
    </rPh>
    <rPh sb="23" eb="25">
      <t>ジギョウ</t>
    </rPh>
    <rPh sb="26" eb="28">
      <t>レイワ</t>
    </rPh>
    <rPh sb="29" eb="31">
      <t>ネンド</t>
    </rPh>
    <rPh sb="33" eb="35">
      <t>コウエイ</t>
    </rPh>
    <rPh sb="35" eb="37">
      <t>キギョウ</t>
    </rPh>
    <rPh sb="37" eb="39">
      <t>カイケイ</t>
    </rPh>
    <rPh sb="40" eb="42">
      <t>イコウ</t>
    </rPh>
    <rPh sb="50" eb="53">
      <t>シュウエキテキ</t>
    </rPh>
    <rPh sb="53" eb="55">
      <t>シュウシ</t>
    </rPh>
    <rPh sb="55" eb="57">
      <t>ヒリツ</t>
    </rPh>
    <rPh sb="58" eb="60">
      <t>ルイジ</t>
    </rPh>
    <rPh sb="60" eb="62">
      <t>ダンタイ</t>
    </rPh>
    <rPh sb="67" eb="69">
      <t>ドウヨウ</t>
    </rPh>
    <rPh sb="75" eb="77">
      <t>イゼン</t>
    </rPh>
    <rPh sb="77" eb="79">
      <t>キュウスイ</t>
    </rPh>
    <rPh sb="79" eb="81">
      <t>シュウエキ</t>
    </rPh>
    <rPh sb="81" eb="83">
      <t>イガイ</t>
    </rPh>
    <rPh sb="84" eb="86">
      <t>シュウニュウ</t>
    </rPh>
    <rPh sb="87" eb="89">
      <t>イゾン</t>
    </rPh>
    <rPh sb="96" eb="98">
      <t>キュウスイ</t>
    </rPh>
    <rPh sb="98" eb="100">
      <t>シュウエキ</t>
    </rPh>
    <rPh sb="101" eb="103">
      <t>カクホ</t>
    </rPh>
    <rPh sb="104" eb="105">
      <t>ハカ</t>
    </rPh>
    <rPh sb="112" eb="114">
      <t>キギョウ</t>
    </rPh>
    <rPh sb="114" eb="115">
      <t>サイ</t>
    </rPh>
    <rPh sb="115" eb="117">
      <t>ザンダカ</t>
    </rPh>
    <rPh sb="117" eb="118">
      <t>タイ</t>
    </rPh>
    <rPh sb="118" eb="120">
      <t>キュウスイ</t>
    </rPh>
    <rPh sb="120" eb="122">
      <t>シュウエキ</t>
    </rPh>
    <rPh sb="122" eb="124">
      <t>ヒリツ</t>
    </rPh>
    <rPh sb="127" eb="129">
      <t>ドウヨウ</t>
    </rPh>
    <rPh sb="132" eb="134">
      <t>ジギョウ</t>
    </rPh>
    <rPh sb="135" eb="137">
      <t>イコウ</t>
    </rPh>
    <rPh sb="141" eb="143">
      <t>ルイジ</t>
    </rPh>
    <rPh sb="149" eb="150">
      <t>ヒク</t>
    </rPh>
    <rPh sb="151" eb="153">
      <t>ジョウキョウ</t>
    </rPh>
    <rPh sb="157" eb="159">
      <t>チョッキン</t>
    </rPh>
    <rPh sb="161" eb="164">
      <t>ダイキボ</t>
    </rPh>
    <rPh sb="165" eb="167">
      <t>トウシ</t>
    </rPh>
    <rPh sb="167" eb="169">
      <t>ケイカク</t>
    </rPh>
    <rPh sb="176" eb="178">
      <t>キギョウ</t>
    </rPh>
    <rPh sb="178" eb="179">
      <t>サイ</t>
    </rPh>
    <rPh sb="179" eb="181">
      <t>ザンダカ</t>
    </rPh>
    <rPh sb="182" eb="184">
      <t>ゲンショウ</t>
    </rPh>
    <rPh sb="189" eb="191">
      <t>ミコ</t>
    </rPh>
    <rPh sb="195" eb="197">
      <t>リョウキン</t>
    </rPh>
    <rPh sb="197" eb="199">
      <t>カイシュウ</t>
    </rPh>
    <rPh sb="199" eb="200">
      <t>リツ</t>
    </rPh>
    <rPh sb="202" eb="204">
      <t>ルイジ</t>
    </rPh>
    <rPh sb="204" eb="206">
      <t>ダンタイ</t>
    </rPh>
    <rPh sb="206" eb="208">
      <t>ヘイキン</t>
    </rPh>
    <rPh sb="210" eb="211">
      <t>タカ</t>
    </rPh>
    <rPh sb="212" eb="214">
      <t>スイジュン</t>
    </rPh>
    <rPh sb="219" eb="221">
      <t>カイシュウ</t>
    </rPh>
    <rPh sb="221" eb="222">
      <t>リツ</t>
    </rPh>
    <rPh sb="223" eb="225">
      <t>サクネン</t>
    </rPh>
    <rPh sb="227" eb="228">
      <t>サ</t>
    </rPh>
    <rPh sb="253" eb="255">
      <t>キュウスイ</t>
    </rPh>
    <rPh sb="255" eb="257">
      <t>シュウエキ</t>
    </rPh>
    <rPh sb="269" eb="271">
      <t>キュウスイ</t>
    </rPh>
    <rPh sb="271" eb="273">
      <t>ゲンカ</t>
    </rPh>
    <rPh sb="276" eb="278">
      <t>ドウヨウ</t>
    </rPh>
    <rPh sb="279" eb="281">
      <t>カンスイ</t>
    </rPh>
    <rPh sb="281" eb="283">
      <t>ジギョウ</t>
    </rPh>
    <rPh sb="284" eb="286">
      <t>イコウ</t>
    </rPh>
    <rPh sb="290" eb="292">
      <t>ルイジ</t>
    </rPh>
    <rPh sb="292" eb="294">
      <t>ダンタイ</t>
    </rPh>
    <rPh sb="294" eb="296">
      <t>ヘイキン</t>
    </rPh>
    <rPh sb="298" eb="299">
      <t>ヒク</t>
    </rPh>
    <rPh sb="300" eb="302">
      <t>ジョウキョウ</t>
    </rPh>
    <rPh sb="307" eb="308">
      <t>ノコ</t>
    </rPh>
    <rPh sb="310" eb="312">
      <t>カンスイ</t>
    </rPh>
    <rPh sb="312" eb="314">
      <t>ジギョウ</t>
    </rPh>
    <rPh sb="315" eb="317">
      <t>シセツ</t>
    </rPh>
    <rPh sb="318" eb="320">
      <t>ケイネン</t>
    </rPh>
    <rPh sb="320" eb="322">
      <t>レッカ</t>
    </rPh>
    <rPh sb="323" eb="324">
      <t>スス</t>
    </rPh>
    <rPh sb="329" eb="332">
      <t>ダイキボ</t>
    </rPh>
    <rPh sb="333" eb="335">
      <t>コウシン</t>
    </rPh>
    <rPh sb="335" eb="337">
      <t>コウジ</t>
    </rPh>
    <rPh sb="343" eb="345">
      <t>シセツ</t>
    </rPh>
    <rPh sb="346" eb="348">
      <t>コウシン</t>
    </rPh>
    <rPh sb="348" eb="350">
      <t>ケイカク</t>
    </rPh>
    <rPh sb="351" eb="352">
      <t>ハカ</t>
    </rPh>
    <rPh sb="361" eb="363">
      <t>ケイエイ</t>
    </rPh>
    <rPh sb="363" eb="365">
      <t>カイゼン</t>
    </rPh>
    <rPh sb="366" eb="368">
      <t>ケントウ</t>
    </rPh>
    <rPh sb="369" eb="371">
      <t>ヒツヨウ</t>
    </rPh>
    <rPh sb="380" eb="382">
      <t>シセツ</t>
    </rPh>
    <rPh sb="382" eb="384">
      <t>リヨウ</t>
    </rPh>
    <rPh sb="384" eb="385">
      <t>リツ</t>
    </rPh>
    <rPh sb="404" eb="405">
      <t>トミ</t>
    </rPh>
    <rPh sb="405" eb="406">
      <t>ネ</t>
    </rPh>
    <rPh sb="407" eb="409">
      <t>ニブナ</t>
    </rPh>
    <rPh sb="409" eb="411">
      <t>チク</t>
    </rPh>
    <rPh sb="411" eb="413">
      <t>カンイ</t>
    </rPh>
    <rPh sb="413" eb="415">
      <t>スイドウ</t>
    </rPh>
    <rPh sb="415" eb="417">
      <t>ジギョウ</t>
    </rPh>
    <rPh sb="419" eb="421">
      <t>チク</t>
    </rPh>
    <rPh sb="422" eb="424">
      <t>スイドウ</t>
    </rPh>
    <rPh sb="424" eb="426">
      <t>クミアイ</t>
    </rPh>
    <rPh sb="427" eb="429">
      <t>カンリ</t>
    </rPh>
    <rPh sb="429" eb="431">
      <t>ウンエイ</t>
    </rPh>
    <rPh sb="432" eb="434">
      <t>イタク</t>
    </rPh>
    <rPh sb="448" eb="449">
      <t>チカ</t>
    </rPh>
    <rPh sb="450" eb="452">
      <t>カニュウ</t>
    </rPh>
    <rPh sb="452" eb="453">
      <t>リツ</t>
    </rPh>
    <rPh sb="461" eb="462">
      <t>ヒ</t>
    </rPh>
    <rPh sb="463" eb="464">
      <t>ツヅ</t>
    </rPh>
    <rPh sb="465" eb="467">
      <t>カニュウ</t>
    </rPh>
    <rPh sb="467" eb="469">
      <t>ソクシン</t>
    </rPh>
    <rPh sb="470" eb="471">
      <t>ツト</t>
    </rPh>
    <rPh sb="478" eb="480">
      <t>ユウシュウ</t>
    </rPh>
    <rPh sb="480" eb="481">
      <t>リツ</t>
    </rPh>
    <rPh sb="483" eb="485">
      <t>ルイジ</t>
    </rPh>
    <rPh sb="485" eb="487">
      <t>ダンタイ</t>
    </rPh>
    <rPh sb="487" eb="489">
      <t>ヘイキン</t>
    </rPh>
    <rPh sb="491" eb="492">
      <t>タカ</t>
    </rPh>
    <rPh sb="493" eb="495">
      <t>ジョウキョウ</t>
    </rPh>
    <rPh sb="499" eb="501">
      <t>テキセツ</t>
    </rPh>
    <rPh sb="502" eb="504">
      <t>イジ</t>
    </rPh>
    <rPh sb="504" eb="506">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</si>
</sst>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0C-437D-935C-B3364BADC8A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0.4</c:v>
                </c:pt>
              </c:numCache>
            </c:numRef>
          </c:val>
          <c:smooth val="0"/>
          <c:extLst>
            <c:ext xmlns:c16="http://schemas.microsoft.com/office/drawing/2014/chart" uri="{C3380CC4-5D6E-409C-BE32-E72D297353CC}">
              <c16:uniqueId val="{00000001-640C-437D-935C-B3364BADC8A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50.51</c:v>
                </c:pt>
                <c:pt idx="1">
                  <c:v>52.36</c:v>
                </c:pt>
                <c:pt idx="2">
                  <c:v>52.74</c:v>
                </c:pt>
                <c:pt idx="3">
                  <c:v>53.44</c:v>
                </c:pt>
                <c:pt idx="4">
                  <c:v>67.3</c:v>
                </c:pt>
              </c:numCache>
            </c:numRef>
          </c:val>
          <c:extLst>
            <c:ext xmlns:c16="http://schemas.microsoft.com/office/drawing/2014/chart" uri="{C3380CC4-5D6E-409C-BE32-E72D297353CC}">
              <c16:uniqueId val="{00000000-E2E5-4FC0-8645-CD0471232F3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51.46</c:v>
                </c:pt>
              </c:numCache>
            </c:numRef>
          </c:val>
          <c:smooth val="0"/>
          <c:extLst>
            <c:ext xmlns:c16="http://schemas.microsoft.com/office/drawing/2014/chart" uri="{C3380CC4-5D6E-409C-BE32-E72D297353CC}">
              <c16:uniqueId val="{00000001-E2E5-4FC0-8645-CD0471232F3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85.87</c:v>
                </c:pt>
                <c:pt idx="1">
                  <c:v>86.93</c:v>
                </c:pt>
                <c:pt idx="2">
                  <c:v>85.96</c:v>
                </c:pt>
                <c:pt idx="3">
                  <c:v>86.22</c:v>
                </c:pt>
                <c:pt idx="4">
                  <c:v>74.44</c:v>
                </c:pt>
              </c:numCache>
            </c:numRef>
          </c:val>
          <c:extLst>
            <c:ext xmlns:c16="http://schemas.microsoft.com/office/drawing/2014/chart" uri="{C3380CC4-5D6E-409C-BE32-E72D297353CC}">
              <c16:uniqueId val="{00000000-14E9-4CC4-9DA2-C44E661E337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68.58</c:v>
                </c:pt>
              </c:numCache>
            </c:numRef>
          </c:val>
          <c:smooth val="0"/>
          <c:extLst>
            <c:ext xmlns:c16="http://schemas.microsoft.com/office/drawing/2014/chart" uri="{C3380CC4-5D6E-409C-BE32-E72D297353CC}">
              <c16:uniqueId val="{00000001-14E9-4CC4-9DA2-C44E661E337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99.49</c:v>
                </c:pt>
                <c:pt idx="1">
                  <c:v>73.73</c:v>
                </c:pt>
                <c:pt idx="2">
                  <c:v>54.93</c:v>
                </c:pt>
                <c:pt idx="3">
                  <c:v>54.85</c:v>
                </c:pt>
                <c:pt idx="4">
                  <c:v>68.88</c:v>
                </c:pt>
              </c:numCache>
            </c:numRef>
          </c:val>
          <c:extLst>
            <c:ext xmlns:c16="http://schemas.microsoft.com/office/drawing/2014/chart" uri="{C3380CC4-5D6E-409C-BE32-E72D297353CC}">
              <c16:uniqueId val="{00000000-78E5-45A0-84CB-DB571B1DAD5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69.05</c:v>
                </c:pt>
              </c:numCache>
            </c:numRef>
          </c:val>
          <c:smooth val="0"/>
          <c:extLst>
            <c:ext xmlns:c16="http://schemas.microsoft.com/office/drawing/2014/chart" uri="{C3380CC4-5D6E-409C-BE32-E72D297353CC}">
              <c16:uniqueId val="{00000001-78E5-45A0-84CB-DB571B1DAD5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39-410B-A9BF-3EE1437DB6A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39-410B-A9BF-3EE1437DB6A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34-4746-836D-572FDC13F23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34-4746-836D-572FDC13F23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0E-4399-9079-3E3282477F2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0E-4399-9079-3E3282477F2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E4-435B-91E6-10B86E81237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E4-435B-91E6-10B86E81237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2463.0700000000002</c:v>
                </c:pt>
                <c:pt idx="1">
                  <c:v>2198.88</c:v>
                </c:pt>
                <c:pt idx="2">
                  <c:v>2072.2600000000002</c:v>
                </c:pt>
                <c:pt idx="3">
                  <c:v>1911.17</c:v>
                </c:pt>
                <c:pt idx="4">
                  <c:v>795.79</c:v>
                </c:pt>
              </c:numCache>
            </c:numRef>
          </c:val>
          <c:extLst>
            <c:ext xmlns:c16="http://schemas.microsoft.com/office/drawing/2014/chart" uri="{C3380CC4-5D6E-409C-BE32-E72D297353CC}">
              <c16:uniqueId val="{00000000-3D71-4169-8028-50175B454FD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1125.25</c:v>
                </c:pt>
              </c:numCache>
            </c:numRef>
          </c:val>
          <c:smooth val="0"/>
          <c:extLst>
            <c:ext xmlns:c16="http://schemas.microsoft.com/office/drawing/2014/chart" uri="{C3380CC4-5D6E-409C-BE32-E72D297353CC}">
              <c16:uniqueId val="{00000001-3D71-4169-8028-50175B454FD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66.459999999999994</c:v>
                </c:pt>
                <c:pt idx="1">
                  <c:v>60.41</c:v>
                </c:pt>
                <c:pt idx="2">
                  <c:v>48.74</c:v>
                </c:pt>
                <c:pt idx="3">
                  <c:v>49.42</c:v>
                </c:pt>
                <c:pt idx="4">
                  <c:v>45.98</c:v>
                </c:pt>
              </c:numCache>
            </c:numRef>
          </c:val>
          <c:extLst>
            <c:ext xmlns:c16="http://schemas.microsoft.com/office/drawing/2014/chart" uri="{C3380CC4-5D6E-409C-BE32-E72D297353CC}">
              <c16:uniqueId val="{00000000-ECEA-4A96-A20D-01AEB240CBE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41.44</c:v>
                </c:pt>
              </c:numCache>
            </c:numRef>
          </c:val>
          <c:smooth val="0"/>
          <c:extLst>
            <c:ext xmlns:c16="http://schemas.microsoft.com/office/drawing/2014/chart" uri="{C3380CC4-5D6E-409C-BE32-E72D297353CC}">
              <c16:uniqueId val="{00000001-ECEA-4A96-A20D-01AEB240CBE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246.34</c:v>
                </c:pt>
                <c:pt idx="1">
                  <c:v>280.12</c:v>
                </c:pt>
                <c:pt idx="2">
                  <c:v>354.05</c:v>
                </c:pt>
                <c:pt idx="3">
                  <c:v>355.33</c:v>
                </c:pt>
                <c:pt idx="4">
                  <c:v>242.8</c:v>
                </c:pt>
              </c:numCache>
            </c:numRef>
          </c:val>
          <c:extLst>
            <c:ext xmlns:c16="http://schemas.microsoft.com/office/drawing/2014/chart" uri="{C3380CC4-5D6E-409C-BE32-E72D297353CC}">
              <c16:uniqueId val="{00000000-67EB-4878-9D59-ABF572C3DD6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403.61</c:v>
                </c:pt>
              </c:numCache>
            </c:numRef>
          </c:val>
          <c:smooth val="0"/>
          <c:extLst>
            <c:ext xmlns:c16="http://schemas.microsoft.com/office/drawing/2014/chart" uri="{C3380CC4-5D6E-409C-BE32-E72D297353CC}">
              <c16:uniqueId val="{00000001-67EB-4878-9D59-ABF572C3DD6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V28" zoomScale="140" zoomScaleNormal="14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秋田県　能代市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50397</v>
      </c>
      <c r="AM8" s="60"/>
      <c r="AN8" s="60"/>
      <c r="AO8" s="60"/>
      <c r="AP8" s="60"/>
      <c r="AQ8" s="60"/>
      <c r="AR8" s="60"/>
      <c r="AS8" s="60"/>
      <c r="AT8" s="36">
        <f>データ!$S$6</f>
        <v>426.95</v>
      </c>
      <c r="AU8" s="36"/>
      <c r="AV8" s="36"/>
      <c r="AW8" s="36"/>
      <c r="AX8" s="36"/>
      <c r="AY8" s="36"/>
      <c r="AZ8" s="36"/>
      <c r="BA8" s="36"/>
      <c r="BB8" s="36">
        <f>データ!$T$6</f>
        <v>118.04</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3.61</v>
      </c>
      <c r="Q10" s="36"/>
      <c r="R10" s="36"/>
      <c r="S10" s="36"/>
      <c r="T10" s="36"/>
      <c r="U10" s="36"/>
      <c r="V10" s="36"/>
      <c r="W10" s="60">
        <f>データ!$Q$6</f>
        <v>1760</v>
      </c>
      <c r="X10" s="60"/>
      <c r="Y10" s="60"/>
      <c r="Z10" s="60"/>
      <c r="AA10" s="60"/>
      <c r="AB10" s="60"/>
      <c r="AC10" s="60"/>
      <c r="AD10" s="2"/>
      <c r="AE10" s="2"/>
      <c r="AF10" s="2"/>
      <c r="AG10" s="2"/>
      <c r="AH10" s="2"/>
      <c r="AI10" s="2"/>
      <c r="AJ10" s="2"/>
      <c r="AK10" s="2"/>
      <c r="AL10" s="60">
        <f>データ!$U$6</f>
        <v>1803</v>
      </c>
      <c r="AM10" s="60"/>
      <c r="AN10" s="60"/>
      <c r="AO10" s="60"/>
      <c r="AP10" s="60"/>
      <c r="AQ10" s="60"/>
      <c r="AR10" s="60"/>
      <c r="AS10" s="60"/>
      <c r="AT10" s="36">
        <f>データ!$V$6</f>
        <v>2.4300000000000002</v>
      </c>
      <c r="AU10" s="36"/>
      <c r="AV10" s="36"/>
      <c r="AW10" s="36"/>
      <c r="AX10" s="36"/>
      <c r="AY10" s="36"/>
      <c r="AZ10" s="36"/>
      <c r="BA10" s="36"/>
      <c r="BB10" s="36">
        <f>データ!$W$6</f>
        <v>741.98</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117</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115</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116</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t7zpMbjiUuTQasY0pNDrEo4w9xZX2hz8rtFHPIlCEhCI4IJSE4rBGX6lkwkk9jO7usbr3U9QeHF1i7jJQK0Xw==" saltValue="/Tc+Ik3CKOPyO5u41//Wk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52027</v>
      </c>
      <c r="D6" s="20">
        <f t="shared" si="3"/>
        <v>47</v>
      </c>
      <c r="E6" s="20">
        <f t="shared" si="3"/>
        <v>1</v>
      </c>
      <c r="F6" s="20">
        <f t="shared" si="3"/>
        <v>0</v>
      </c>
      <c r="G6" s="20">
        <f t="shared" si="3"/>
        <v>0</v>
      </c>
      <c r="H6" s="20" t="str">
        <f t="shared" si="3"/>
        <v>秋田県　能代市</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3.61</v>
      </c>
      <c r="Q6" s="21">
        <f t="shared" si="3"/>
        <v>1760</v>
      </c>
      <c r="R6" s="21">
        <f t="shared" si="3"/>
        <v>50397</v>
      </c>
      <c r="S6" s="21">
        <f t="shared" si="3"/>
        <v>426.95</v>
      </c>
      <c r="T6" s="21">
        <f t="shared" si="3"/>
        <v>118.04</v>
      </c>
      <c r="U6" s="21">
        <f t="shared" si="3"/>
        <v>1803</v>
      </c>
      <c r="V6" s="21">
        <f t="shared" si="3"/>
        <v>2.4300000000000002</v>
      </c>
      <c r="W6" s="21">
        <f t="shared" si="3"/>
        <v>741.98</v>
      </c>
      <c r="X6" s="22">
        <f>IF(X7="",NA(),X7)</f>
        <v>99.49</v>
      </c>
      <c r="Y6" s="22">
        <f t="shared" ref="Y6:AG6" si="4">IF(Y7="",NA(),Y7)</f>
        <v>73.73</v>
      </c>
      <c r="Z6" s="22">
        <f t="shared" si="4"/>
        <v>54.93</v>
      </c>
      <c r="AA6" s="22">
        <f t="shared" si="4"/>
        <v>54.85</v>
      </c>
      <c r="AB6" s="22">
        <f t="shared" si="4"/>
        <v>68.88</v>
      </c>
      <c r="AC6" s="22">
        <f t="shared" si="4"/>
        <v>78.510000000000005</v>
      </c>
      <c r="AD6" s="22">
        <f t="shared" si="4"/>
        <v>77.91</v>
      </c>
      <c r="AE6" s="22">
        <f t="shared" si="4"/>
        <v>79.099999999999994</v>
      </c>
      <c r="AF6" s="22">
        <f t="shared" si="4"/>
        <v>79.33</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2463.0700000000002</v>
      </c>
      <c r="BF6" s="22">
        <f t="shared" ref="BF6:BN6" si="7">IF(BF7="",NA(),BF7)</f>
        <v>2198.88</v>
      </c>
      <c r="BG6" s="22">
        <f t="shared" si="7"/>
        <v>2072.2600000000002</v>
      </c>
      <c r="BH6" s="22">
        <f t="shared" si="7"/>
        <v>1911.17</v>
      </c>
      <c r="BI6" s="22">
        <f t="shared" si="7"/>
        <v>795.79</v>
      </c>
      <c r="BJ6" s="22">
        <f t="shared" si="7"/>
        <v>1061.58</v>
      </c>
      <c r="BK6" s="22">
        <f t="shared" si="7"/>
        <v>1007.7</v>
      </c>
      <c r="BL6" s="22">
        <f t="shared" si="7"/>
        <v>1018.52</v>
      </c>
      <c r="BM6" s="22">
        <f t="shared" si="7"/>
        <v>949.61</v>
      </c>
      <c r="BN6" s="22">
        <f t="shared" si="7"/>
        <v>1125.25</v>
      </c>
      <c r="BO6" s="21" t="str">
        <f>IF(BO7="","",IF(BO7="-","【-】","【"&amp;SUBSTITUTE(TEXT(BO7,"#,##0.00"),"-","△")&amp;"】"))</f>
        <v>【940.88】</v>
      </c>
      <c r="BP6" s="22">
        <f>IF(BP7="",NA(),BP7)</f>
        <v>66.459999999999994</v>
      </c>
      <c r="BQ6" s="22">
        <f t="shared" ref="BQ6:BY6" si="8">IF(BQ7="",NA(),BQ7)</f>
        <v>60.41</v>
      </c>
      <c r="BR6" s="22">
        <f t="shared" si="8"/>
        <v>48.74</v>
      </c>
      <c r="BS6" s="22">
        <f t="shared" si="8"/>
        <v>49.42</v>
      </c>
      <c r="BT6" s="22">
        <f t="shared" si="8"/>
        <v>45.98</v>
      </c>
      <c r="BU6" s="22">
        <f t="shared" si="8"/>
        <v>58.52</v>
      </c>
      <c r="BV6" s="22">
        <f t="shared" si="8"/>
        <v>59.22</v>
      </c>
      <c r="BW6" s="22">
        <f t="shared" si="8"/>
        <v>58.79</v>
      </c>
      <c r="BX6" s="22">
        <f t="shared" si="8"/>
        <v>58.41</v>
      </c>
      <c r="BY6" s="22">
        <f t="shared" si="8"/>
        <v>41.44</v>
      </c>
      <c r="BZ6" s="21" t="str">
        <f>IF(BZ7="","",IF(BZ7="-","【-】","【"&amp;SUBSTITUTE(TEXT(BZ7,"#,##0.00"),"-","△")&amp;"】"))</f>
        <v>【54.59】</v>
      </c>
      <c r="CA6" s="22">
        <f>IF(CA7="",NA(),CA7)</f>
        <v>246.34</v>
      </c>
      <c r="CB6" s="22">
        <f t="shared" ref="CB6:CJ6" si="9">IF(CB7="",NA(),CB7)</f>
        <v>280.12</v>
      </c>
      <c r="CC6" s="22">
        <f t="shared" si="9"/>
        <v>354.05</v>
      </c>
      <c r="CD6" s="22">
        <f t="shared" si="9"/>
        <v>355.33</v>
      </c>
      <c r="CE6" s="22">
        <f t="shared" si="9"/>
        <v>242.8</v>
      </c>
      <c r="CF6" s="22">
        <f t="shared" si="9"/>
        <v>296.3</v>
      </c>
      <c r="CG6" s="22">
        <f t="shared" si="9"/>
        <v>292.89999999999998</v>
      </c>
      <c r="CH6" s="22">
        <f t="shared" si="9"/>
        <v>298.25</v>
      </c>
      <c r="CI6" s="22">
        <f t="shared" si="9"/>
        <v>303.27999999999997</v>
      </c>
      <c r="CJ6" s="22">
        <f t="shared" si="9"/>
        <v>403.61</v>
      </c>
      <c r="CK6" s="21" t="str">
        <f>IF(CK7="","",IF(CK7="-","【-】","【"&amp;SUBSTITUTE(TEXT(CK7,"#,##0.00"),"-","△")&amp;"】"))</f>
        <v>【301.20】</v>
      </c>
      <c r="CL6" s="22">
        <f>IF(CL7="",NA(),CL7)</f>
        <v>50.51</v>
      </c>
      <c r="CM6" s="22">
        <f t="shared" ref="CM6:CU6" si="10">IF(CM7="",NA(),CM7)</f>
        <v>52.36</v>
      </c>
      <c r="CN6" s="22">
        <f t="shared" si="10"/>
        <v>52.74</v>
      </c>
      <c r="CO6" s="22">
        <f t="shared" si="10"/>
        <v>53.44</v>
      </c>
      <c r="CP6" s="22">
        <f t="shared" si="10"/>
        <v>67.3</v>
      </c>
      <c r="CQ6" s="22">
        <f t="shared" si="10"/>
        <v>57.3</v>
      </c>
      <c r="CR6" s="22">
        <f t="shared" si="10"/>
        <v>56.76</v>
      </c>
      <c r="CS6" s="22">
        <f t="shared" si="10"/>
        <v>56.04</v>
      </c>
      <c r="CT6" s="22">
        <f t="shared" si="10"/>
        <v>58.52</v>
      </c>
      <c r="CU6" s="22">
        <f t="shared" si="10"/>
        <v>51.46</v>
      </c>
      <c r="CV6" s="21" t="str">
        <f>IF(CV7="","",IF(CV7="-","【-】","【"&amp;SUBSTITUTE(TEXT(CV7,"#,##0.00"),"-","△")&amp;"】"))</f>
        <v>【56.42】</v>
      </c>
      <c r="CW6" s="22">
        <f>IF(CW7="",NA(),CW7)</f>
        <v>85.87</v>
      </c>
      <c r="CX6" s="22">
        <f t="shared" ref="CX6:DF6" si="11">IF(CX7="",NA(),CX7)</f>
        <v>86.93</v>
      </c>
      <c r="CY6" s="22">
        <f t="shared" si="11"/>
        <v>85.96</v>
      </c>
      <c r="CZ6" s="22">
        <f t="shared" si="11"/>
        <v>86.22</v>
      </c>
      <c r="DA6" s="22">
        <f t="shared" si="11"/>
        <v>74.44</v>
      </c>
      <c r="DB6" s="22">
        <f t="shared" si="11"/>
        <v>72.42</v>
      </c>
      <c r="DC6" s="22">
        <f t="shared" si="11"/>
        <v>73.069999999999993</v>
      </c>
      <c r="DD6" s="22">
        <f t="shared" si="11"/>
        <v>72.78</v>
      </c>
      <c r="DE6" s="22">
        <f t="shared" si="11"/>
        <v>71.33</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0.72</v>
      </c>
      <c r="EJ6" s="22">
        <f t="shared" si="14"/>
        <v>0.53</v>
      </c>
      <c r="EK6" s="22">
        <f t="shared" si="14"/>
        <v>0.71</v>
      </c>
      <c r="EL6" s="22">
        <f t="shared" si="14"/>
        <v>0.72</v>
      </c>
      <c r="EM6" s="22">
        <f t="shared" si="14"/>
        <v>0.4</v>
      </c>
      <c r="EN6" s="21" t="str">
        <f>IF(EN7="","",IF(EN7="-","【-】","【"&amp;SUBSTITUTE(TEXT(EN7,"#,##0.00"),"-","△")&amp;"】"))</f>
        <v>【0.58】</v>
      </c>
    </row>
    <row r="7" spans="1:144" s="23" customFormat="1" x14ac:dyDescent="0.15">
      <c r="A7" s="15"/>
      <c r="B7" s="24">
        <v>2021</v>
      </c>
      <c r="C7" s="24">
        <v>52027</v>
      </c>
      <c r="D7" s="24">
        <v>47</v>
      </c>
      <c r="E7" s="24">
        <v>1</v>
      </c>
      <c r="F7" s="24">
        <v>0</v>
      </c>
      <c r="G7" s="24">
        <v>0</v>
      </c>
      <c r="H7" s="24" t="s">
        <v>96</v>
      </c>
      <c r="I7" s="24" t="s">
        <v>97</v>
      </c>
      <c r="J7" s="24" t="s">
        <v>98</v>
      </c>
      <c r="K7" s="24" t="s">
        <v>99</v>
      </c>
      <c r="L7" s="24" t="s">
        <v>100</v>
      </c>
      <c r="M7" s="24" t="s">
        <v>101</v>
      </c>
      <c r="N7" s="25" t="s">
        <v>102</v>
      </c>
      <c r="O7" s="25" t="s">
        <v>103</v>
      </c>
      <c r="P7" s="25">
        <v>3.61</v>
      </c>
      <c r="Q7" s="25">
        <v>1760</v>
      </c>
      <c r="R7" s="25">
        <v>50397</v>
      </c>
      <c r="S7" s="25">
        <v>426.95</v>
      </c>
      <c r="T7" s="25">
        <v>118.04</v>
      </c>
      <c r="U7" s="25">
        <v>1803</v>
      </c>
      <c r="V7" s="25">
        <v>2.4300000000000002</v>
      </c>
      <c r="W7" s="25">
        <v>741.98</v>
      </c>
      <c r="X7" s="25">
        <v>99.49</v>
      </c>
      <c r="Y7" s="25">
        <v>73.73</v>
      </c>
      <c r="Z7" s="25">
        <v>54.93</v>
      </c>
      <c r="AA7" s="25">
        <v>54.85</v>
      </c>
      <c r="AB7" s="25">
        <v>68.88</v>
      </c>
      <c r="AC7" s="25">
        <v>78.510000000000005</v>
      </c>
      <c r="AD7" s="25">
        <v>77.91</v>
      </c>
      <c r="AE7" s="25">
        <v>79.099999999999994</v>
      </c>
      <c r="AF7" s="25">
        <v>79.33</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2463.0700000000002</v>
      </c>
      <c r="BF7" s="25">
        <v>2198.88</v>
      </c>
      <c r="BG7" s="25">
        <v>2072.2600000000002</v>
      </c>
      <c r="BH7" s="25">
        <v>1911.17</v>
      </c>
      <c r="BI7" s="25">
        <v>795.79</v>
      </c>
      <c r="BJ7" s="25">
        <v>1061.58</v>
      </c>
      <c r="BK7" s="25">
        <v>1007.7</v>
      </c>
      <c r="BL7" s="25">
        <v>1018.52</v>
      </c>
      <c r="BM7" s="25">
        <v>949.61</v>
      </c>
      <c r="BN7" s="25">
        <v>1125.25</v>
      </c>
      <c r="BO7" s="25">
        <v>940.88</v>
      </c>
      <c r="BP7" s="25">
        <v>66.459999999999994</v>
      </c>
      <c r="BQ7" s="25">
        <v>60.41</v>
      </c>
      <c r="BR7" s="25">
        <v>48.74</v>
      </c>
      <c r="BS7" s="25">
        <v>49.42</v>
      </c>
      <c r="BT7" s="25">
        <v>45.98</v>
      </c>
      <c r="BU7" s="25">
        <v>58.52</v>
      </c>
      <c r="BV7" s="25">
        <v>59.22</v>
      </c>
      <c r="BW7" s="25">
        <v>58.79</v>
      </c>
      <c r="BX7" s="25">
        <v>58.41</v>
      </c>
      <c r="BY7" s="25">
        <v>41.44</v>
      </c>
      <c r="BZ7" s="25">
        <v>54.59</v>
      </c>
      <c r="CA7" s="25">
        <v>246.34</v>
      </c>
      <c r="CB7" s="25">
        <v>280.12</v>
      </c>
      <c r="CC7" s="25">
        <v>354.05</v>
      </c>
      <c r="CD7" s="25">
        <v>355.33</v>
      </c>
      <c r="CE7" s="25">
        <v>242.8</v>
      </c>
      <c r="CF7" s="25">
        <v>296.3</v>
      </c>
      <c r="CG7" s="25">
        <v>292.89999999999998</v>
      </c>
      <c r="CH7" s="25">
        <v>298.25</v>
      </c>
      <c r="CI7" s="25">
        <v>303.27999999999997</v>
      </c>
      <c r="CJ7" s="25">
        <v>403.61</v>
      </c>
      <c r="CK7" s="25">
        <v>301.2</v>
      </c>
      <c r="CL7" s="25">
        <v>50.51</v>
      </c>
      <c r="CM7" s="25">
        <v>52.36</v>
      </c>
      <c r="CN7" s="25">
        <v>52.74</v>
      </c>
      <c r="CO7" s="25">
        <v>53.44</v>
      </c>
      <c r="CP7" s="25">
        <v>67.3</v>
      </c>
      <c r="CQ7" s="25">
        <v>57.3</v>
      </c>
      <c r="CR7" s="25">
        <v>56.76</v>
      </c>
      <c r="CS7" s="25">
        <v>56.04</v>
      </c>
      <c r="CT7" s="25">
        <v>58.52</v>
      </c>
      <c r="CU7" s="25">
        <v>51.46</v>
      </c>
      <c r="CV7" s="25">
        <v>56.42</v>
      </c>
      <c r="CW7" s="25">
        <v>85.87</v>
      </c>
      <c r="CX7" s="25">
        <v>86.93</v>
      </c>
      <c r="CY7" s="25">
        <v>85.96</v>
      </c>
      <c r="CZ7" s="25">
        <v>86.22</v>
      </c>
      <c r="DA7" s="25">
        <v>74.44</v>
      </c>
      <c r="DB7" s="25">
        <v>72.42</v>
      </c>
      <c r="DC7" s="25">
        <v>73.069999999999993</v>
      </c>
      <c r="DD7" s="25">
        <v>72.78</v>
      </c>
      <c r="DE7" s="25">
        <v>71.33</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0.72</v>
      </c>
      <c r="EJ7" s="25">
        <v>0.53</v>
      </c>
      <c r="EK7" s="25">
        <v>0.71</v>
      </c>
      <c r="EL7" s="25">
        <v>0.72</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112</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吉岡 孝行</cp:lastModifiedBy>
  <cp:lastPrinted>2023-01-26T23:52:23Z</cp:lastPrinted>
  <dcterms:created xsi:type="dcterms:W3CDTF">2022-12-01T01:09:04Z</dcterms:created>
  <dcterms:modified xsi:type="dcterms:W3CDTF">2023-01-27T02:33:53Z</dcterms:modified>
  <cp:category/>
</cp:coreProperties>
</file>