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2"/>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<sst xmlns="http://schemas.openxmlformats.org/spreadsheetml/2006/main" count="221" uniqueCount="111">
  <si>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</si>
  <si>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</si>
  <si>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</si>
  <si>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</si>
  <si>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</si>
  <si>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</si>
  <si>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</si>
  <si>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</si>
  <si>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</si>
  <si>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</si>
  <si>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</si>
  <si>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</si>
  <si>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</si>
  <si>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</si>
  <si>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</si>
  <si>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</si>
  <si>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</si>
  <si>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</si>
  <si>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</si>
  <si>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</si>
  <si>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</si>
  <si>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</si>
  <si>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</si>
  <si>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</si>
  <si>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</si>
  <si>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</si>
  <si>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</si>
  <si>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</si>
  <si>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</si>
  <si>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</si>
  <si>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</si>
  <si>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</si>
  <si>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</si>
  <si>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</si>
  <si>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</si>
  <si>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</si>
  <si>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</si>
  <si>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</si>
  <si>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</si>
  <si>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</si>
  <si>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</si>
  <si>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</si>
  <si>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</si>
  <si>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</si>
  <si>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</si>
  <si>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</si>
  <si>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</si>
  <si>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</si>
  <si>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</si>
  <si>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</si>
  <si>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</si>
  <si>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</si>
  <si>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</si>
  <si>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</si>
  <si>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</si>
  <si>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</si>
  <si>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</si>
  <si>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</si>
  <si>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</si>
  <si>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</si>
  <si>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</si>
  <si>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</si>
  <si>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</si>
  <si>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</si>
  <si>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</si>
  <si>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</si>
  <si>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</si>
  <si>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</si>
  <si>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</si>
  <si>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</si>
  <si>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</si>
  <si>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</si>
  <si>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</si>
  <si>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</si>
  <si>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</si>
  <si>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</si>
  <si>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</si>
  <si>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</si>
  <si>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</si>
  <si>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</si>
  <si>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</si>
  <si>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</si>
  <si>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</si>
  <si>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</si>
  <si>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</si>
  <si>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</si>
  <si>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</si>
  <si>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</si>
  <si>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</si>
  <si>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</si>
  <si>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</si>
  <si>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</si>
  <si>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</si>
  <si>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</si>
  <si>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</si>
  <si>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</si>
  <si>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能代市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</si>
  <si>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</si>
  <si>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</si>
  <si>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</si>
  <si>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</si>
  <si>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</si>
  <si>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</si>
  <si>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</si>
  <si>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</si>
  <si>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</si>
  <si>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</si>
  <si>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</si>
  <si>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経常収支比率は100％以上となっているが、経費回収率が低く、汚水処理原価が高くなっており、使用料で経費を賄えない状況である。　　　　　　　　　　　　　　　　　　　　　　　　　　　　　　　　　　　　　　　　　　　　　　　　　　　　　　　　　　　　　　　　　　　経営は一般会計からの繰入金に依存しているため、維持管理費の削減や使用料改定の検討が必要であるが、現在の使用料は下水道使用料と比較し高い水準となっていることから、次回の下水道使用料改定時に再度検討が必要である。</t>
    <rPh sb="1" eb="3">
      <t>ケイジョウ</t>
    </rPh>
    <rPh sb="3" eb="5">
      <t>シュウシ</t>
    </rPh>
    <rPh sb="5" eb="7">
      <t>ヒリツ</t>
    </rPh>
    <rPh sb="12" eb="14">
      <t>イジョウ</t>
    </rPh>
    <rPh sb="22" eb="24">
      <t>ケイヒ</t>
    </rPh>
    <rPh sb="24" eb="26">
      <t>カイシュウ</t>
    </rPh>
    <rPh sb="26" eb="27">
      <t>リツ</t>
    </rPh>
    <rPh sb="28" eb="29">
      <t>ヒク</t>
    </rPh>
    <rPh sb="31" eb="33">
      <t>オスイ</t>
    </rPh>
    <rPh sb="33" eb="35">
      <t>ショリ</t>
    </rPh>
    <rPh sb="35" eb="37">
      <t>ゲンカ</t>
    </rPh>
    <rPh sb="38" eb="39">
      <t>タカ</t>
    </rPh>
    <rPh sb="46" eb="48">
      <t>シヨウ</t>
    </rPh>
    <rPh sb="48" eb="49">
      <t>リョウ</t>
    </rPh>
    <rPh sb="50" eb="52">
      <t>ケイヒ</t>
    </rPh>
    <rPh sb="53" eb="54">
      <t>マカナ</t>
    </rPh>
    <rPh sb="57" eb="59">
      <t>ジョウキョウ</t>
    </rPh>
    <rPh sb="130" eb="132">
      <t>ケイエイ</t>
    </rPh>
    <rPh sb="133" eb="135">
      <t>イッパン</t>
    </rPh>
    <rPh sb="135" eb="137">
      <t>カイケイ</t>
    </rPh>
    <rPh sb="140" eb="142">
      <t>クリイレ</t>
    </rPh>
    <rPh sb="142" eb="143">
      <t>キン</t>
    </rPh>
    <rPh sb="144" eb="146">
      <t>イゾン</t>
    </rPh>
    <rPh sb="153" eb="155">
      <t>イジ</t>
    </rPh>
    <rPh sb="155" eb="157">
      <t>カンリ</t>
    </rPh>
    <rPh sb="157" eb="158">
      <t>ヒ</t>
    </rPh>
    <rPh sb="159" eb="161">
      <t>サクゲン</t>
    </rPh>
    <rPh sb="162" eb="164">
      <t>シヨウ</t>
    </rPh>
    <rPh sb="164" eb="165">
      <t>リョウ</t>
    </rPh>
    <rPh sb="165" eb="167">
      <t>カイテイ</t>
    </rPh>
    <rPh sb="168" eb="170">
      <t>ケントウ</t>
    </rPh>
    <rPh sb="171" eb="173">
      <t>ヒツヨウ</t>
    </rPh>
    <rPh sb="178" eb="180">
      <t>ゲンザイ</t>
    </rPh>
    <rPh sb="181" eb="183">
      <t>シヨウ</t>
    </rPh>
    <rPh sb="183" eb="184">
      <t>リョウ</t>
    </rPh>
    <rPh sb="185" eb="188">
      <t>ゲスイドウ</t>
    </rPh>
    <rPh sb="188" eb="190">
      <t>シヨウ</t>
    </rPh>
    <rPh sb="190" eb="191">
      <t>リョウ</t>
    </rPh>
    <rPh sb="192" eb="194">
      <t>ヒカク</t>
    </rPh>
    <rPh sb="195" eb="196">
      <t>タカ</t>
    </rPh>
    <rPh sb="197" eb="199">
      <t>スイジュン</t>
    </rPh>
    <rPh sb="210" eb="212">
      <t>ジカイ</t>
    </rPh>
    <rPh sb="213" eb="216">
      <t>ゲスイドウ</t>
    </rPh>
    <rPh sb="216" eb="218">
      <t>シヨウ</t>
    </rPh>
    <rPh sb="218" eb="219">
      <t>リョウ</t>
    </rPh>
    <rPh sb="219" eb="221">
      <t>カイテイ</t>
    </rPh>
    <rPh sb="221" eb="222">
      <t>ジ</t>
    </rPh>
    <rPh sb="223" eb="225">
      <t>サイド</t>
    </rPh>
    <rPh sb="225" eb="227">
      <t>ケントウ</t>
    </rPh>
    <rPh sb="228" eb="230">
      <t>ヒツヨウ</t>
    </rPh>
    <phoneticPr fontId="4"/>
  </si>
  <si>
    <t>　施設は平成１１年供用開始で１６年経過している。管渠の耐用年数は概ね５０年であり、当分の間は改築等の必要性はない。</t>
    <rPh sb="1" eb="3">
      <t>シセツ</t>
    </rPh>
    <rPh sb="4" eb="6">
      <t>ヘイセイ</t>
    </rPh>
    <rPh sb="8" eb="9">
      <t>ネン</t>
    </rPh>
    <rPh sb="9" eb="11">
      <t>キョウヨウ</t>
    </rPh>
    <rPh sb="11" eb="13">
      <t>カイシ</t>
    </rPh>
    <rPh sb="16" eb="17">
      <t>ネン</t>
    </rPh>
    <rPh sb="17" eb="19">
      <t>ケイカ</t>
    </rPh>
    <rPh sb="24" eb="25">
      <t>カン</t>
    </rPh>
    <rPh sb="25" eb="26">
      <t>キョ</t>
    </rPh>
    <rPh sb="27" eb="29">
      <t>タイヨウ</t>
    </rPh>
    <rPh sb="29" eb="31">
      <t>ネンスウ</t>
    </rPh>
    <rPh sb="32" eb="33">
      <t>オオム</t>
    </rPh>
    <rPh sb="36" eb="37">
      <t>ネン</t>
    </rPh>
    <rPh sb="41" eb="43">
      <t>トウブン</t>
    </rPh>
    <rPh sb="44" eb="45">
      <t>アイダ</t>
    </rPh>
    <rPh sb="46" eb="48">
      <t>カイチク</t>
    </rPh>
    <rPh sb="48" eb="49">
      <t>トウ</t>
    </rPh>
    <rPh sb="50" eb="53">
      <t>ヒツヨウセイ</t>
    </rPh>
    <phoneticPr fontId="4"/>
  </si>
  <si>
    <t>　事業地区は、本市の農業集落排水事業を推進するためのモデル地区として政策的に事業を行ったため、経営は一般会計からの繰入金に依存している状況である。　　　　　　　　　　　　　　　　　　　　　　　　　　　　　　　　　　　　　　　　　　　　　　　現在策定中の能代市生活排水処理整備構想で、人口減少を考慮した将来の運営を考え、公共下水道へ接続することが最も有利となったことから、公共下水道への接続替えが可能となる時期まで必要最低限の経費で対応する必要がある。</t>
    <rPh sb="1" eb="3">
      <t>ジギョウ</t>
    </rPh>
    <rPh sb="3" eb="5">
      <t>チク</t>
    </rPh>
    <rPh sb="7" eb="8">
      <t>ホン</t>
    </rPh>
    <rPh sb="8" eb="9">
      <t>シ</t>
    </rPh>
    <rPh sb="10" eb="12">
      <t>ノウギョウ</t>
    </rPh>
    <rPh sb="12" eb="14">
      <t>シュウラク</t>
    </rPh>
    <rPh sb="14" eb="16">
      <t>ハイスイ</t>
    </rPh>
    <rPh sb="16" eb="18">
      <t>ジギョウ</t>
    </rPh>
    <rPh sb="19" eb="21">
      <t>スイシン</t>
    </rPh>
    <rPh sb="29" eb="31">
      <t>チク</t>
    </rPh>
    <rPh sb="34" eb="37">
      <t>セイサクテキ</t>
    </rPh>
    <rPh sb="38" eb="40">
      <t>ジギョウ</t>
    </rPh>
    <rPh sb="41" eb="42">
      <t>オコナ</t>
    </rPh>
    <rPh sb="47" eb="49">
      <t>ケイエイ</t>
    </rPh>
    <rPh sb="50" eb="52">
      <t>イッパン</t>
    </rPh>
    <rPh sb="52" eb="54">
      <t>カイケイ</t>
    </rPh>
    <rPh sb="57" eb="59">
      <t>クリイレ</t>
    </rPh>
    <rPh sb="59" eb="60">
      <t>キン</t>
    </rPh>
    <rPh sb="61" eb="63">
      <t>イゾン</t>
    </rPh>
    <rPh sb="67" eb="69">
      <t>ジョウキョウ</t>
    </rPh>
    <rPh sb="120" eb="122">
      <t>ゲンザイ</t>
    </rPh>
    <rPh sb="122" eb="125">
      <t>サクテイチュウ</t>
    </rPh>
    <rPh sb="126" eb="128">
      <t>ノシロ</t>
    </rPh>
    <rPh sb="128" eb="129">
      <t>シ</t>
    </rPh>
    <rPh sb="129" eb="131">
      <t>セイカツ</t>
    </rPh>
    <rPh sb="131" eb="133">
      <t>ハイスイ</t>
    </rPh>
    <rPh sb="133" eb="135">
      <t>ショリ</t>
    </rPh>
    <rPh sb="135" eb="137">
      <t>セイビ</t>
    </rPh>
    <rPh sb="137" eb="139">
      <t>コウソウ</t>
    </rPh>
    <rPh sb="141" eb="143">
      <t>ジンコウ</t>
    </rPh>
    <rPh sb="143" eb="145">
      <t>ゲンショウ</t>
    </rPh>
    <rPh sb="146" eb="148">
      <t>コウリョ</t>
    </rPh>
    <rPh sb="150" eb="152">
      <t>ショウライ</t>
    </rPh>
    <rPh sb="153" eb="155">
      <t>ウンエイ</t>
    </rPh>
    <rPh sb="156" eb="157">
      <t>カンガ</t>
    </rPh>
    <rPh sb="159" eb="161">
      <t>コウキョウ</t>
    </rPh>
    <rPh sb="161" eb="164">
      <t>ゲスイドウ</t>
    </rPh>
    <rPh sb="165" eb="167">
      <t>セツゾク</t>
    </rPh>
    <rPh sb="172" eb="173">
      <t>モット</t>
    </rPh>
    <rPh sb="174" eb="176">
      <t>ユウリ</t>
    </rPh>
    <rPh sb="185" eb="187">
      <t>コウキョウ</t>
    </rPh>
    <rPh sb="187" eb="190">
      <t>ゲスイドウ</t>
    </rPh>
    <rPh sb="192" eb="194">
      <t>セツゾク</t>
    </rPh>
    <rPh sb="194" eb="195">
      <t>カ</t>
    </rPh>
    <rPh sb="197" eb="199">
      <t>カノウ</t>
    </rPh>
    <rPh sb="202" eb="204">
      <t>ジキ</t>
    </rPh>
    <rPh sb="206" eb="208">
      <t>ヒツヨウ</t>
    </rPh>
    <rPh sb="208" eb="211">
      <t>サイテイゲン</t>
    </rPh>
    <rPh sb="212" eb="214">
      <t>ケイヒ</t>
    </rPh>
    <rPh sb="215" eb="217">
      <t>タイオウ</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</si>
</sst>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9031296"/>
        <c:axId val="9647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0.04</c:v>
                </c:pt>
                <c:pt idx="4">
                  <c:v>0.02</c:v>
                </c:pt>
              </c:numCache>
            </c:numRef>
          </c:val>
          <c:smooth val="0"/>
        </c:ser>
        <c:dLbls>
          <c:showLegendKey val="0"/>
          <c:showVal val="0"/>
          <c:showCatName val="0"/>
          <c:showSerName val="0"/>
          <c:showPercent val="0"/>
          <c:showBubbleSize val="0"/>
        </c:dLbls>
        <c:marker val="1"/>
        <c:smooth val="0"/>
        <c:axId val="79031296"/>
        <c:axId val="96474240"/>
      </c:lineChart>
      <c:dateAx>
        <c:axId val="79031296"/>
        <c:scaling>
          <c:orientation val="minMax"/>
        </c:scaling>
        <c:delete val="1"/>
        <c:axPos val="b"/>
        <c:numFmt formatCode="ge" sourceLinked="1"/>
        <c:majorTickMark val="none"/>
        <c:minorTickMark val="none"/>
        <c:tickLblPos val="none"/>
        <c:crossAx val="96474240"/>
        <c:crosses val="autoZero"/>
        <c:auto val="1"/>
        <c:lblOffset val="100"/>
        <c:baseTimeUnit val="years"/>
      </c:dateAx>
      <c:valAx>
        <c:axId val="964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72.62</c:v>
                </c:pt>
                <c:pt idx="1">
                  <c:v>70.239999999999995</c:v>
                </c:pt>
                <c:pt idx="2">
                  <c:v>70.239999999999995</c:v>
                </c:pt>
                <c:pt idx="3">
                  <c:v>75.34</c:v>
                </c:pt>
                <c:pt idx="4">
                  <c:v>73.97</c:v>
                </c:pt>
              </c:numCache>
            </c:numRef>
          </c:val>
        </c:ser>
        <c:dLbls>
          <c:showLegendKey val="0"/>
          <c:showVal val="0"/>
          <c:showCatName val="0"/>
          <c:showSerName val="0"/>
          <c:showPercent val="0"/>
          <c:showBubbleSize val="0"/>
        </c:dLbls>
        <c:gapWidth val="150"/>
        <c:axId val="97144192"/>
        <c:axId val="9717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45.95</c:v>
                </c:pt>
                <c:pt idx="4">
                  <c:v>53.24</c:v>
                </c:pt>
              </c:numCache>
            </c:numRef>
          </c:val>
          <c:smooth val="0"/>
        </c:ser>
        <c:dLbls>
          <c:showLegendKey val="0"/>
          <c:showVal val="0"/>
          <c:showCatName val="0"/>
          <c:showSerName val="0"/>
          <c:showPercent val="0"/>
          <c:showBubbleSize val="0"/>
        </c:dLbls>
        <c:marker val="1"/>
        <c:smooth val="0"/>
        <c:axId val="97144192"/>
        <c:axId val="97170944"/>
      </c:lineChart>
      <c:dateAx>
        <c:axId val="97144192"/>
        <c:scaling>
          <c:orientation val="minMax"/>
        </c:scaling>
        <c:delete val="1"/>
        <c:axPos val="b"/>
        <c:numFmt formatCode="ge" sourceLinked="1"/>
        <c:majorTickMark val="none"/>
        <c:minorTickMark val="none"/>
        <c:tickLblPos val="none"/>
        <c:crossAx val="97170944"/>
        <c:crosses val="autoZero"/>
        <c:auto val="1"/>
        <c:lblOffset val="100"/>
        <c:baseTimeUnit val="years"/>
      </c:dateAx>
      <c:valAx>
        <c:axId val="9717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99.62</c:v>
                </c:pt>
                <c:pt idx="1">
                  <c:v>99.61</c:v>
                </c:pt>
                <c:pt idx="2">
                  <c:v>99.6</c:v>
                </c:pt>
                <c:pt idx="3">
                  <c:v>99.59</c:v>
                </c:pt>
                <c:pt idx="4">
                  <c:v>99.58</c:v>
                </c:pt>
              </c:numCache>
            </c:numRef>
          </c:val>
        </c:ser>
        <c:dLbls>
          <c:showLegendKey val="0"/>
          <c:showVal val="0"/>
          <c:showCatName val="0"/>
          <c:showSerName val="0"/>
          <c:showPercent val="0"/>
          <c:showBubbleSize val="0"/>
        </c:dLbls>
        <c:gapWidth val="150"/>
        <c:axId val="97184768"/>
        <c:axId val="9721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71.97</c:v>
                </c:pt>
                <c:pt idx="4">
                  <c:v>84.07</c:v>
                </c:pt>
              </c:numCache>
            </c:numRef>
          </c:val>
          <c:smooth val="0"/>
        </c:ser>
        <c:dLbls>
          <c:showLegendKey val="0"/>
          <c:showVal val="0"/>
          <c:showCatName val="0"/>
          <c:showSerName val="0"/>
          <c:showPercent val="0"/>
          <c:showBubbleSize val="0"/>
        </c:dLbls>
        <c:marker val="1"/>
        <c:smooth val="0"/>
        <c:axId val="97184768"/>
        <c:axId val="97211520"/>
      </c:lineChart>
      <c:dateAx>
        <c:axId val="97184768"/>
        <c:scaling>
          <c:orientation val="minMax"/>
        </c:scaling>
        <c:delete val="1"/>
        <c:axPos val="b"/>
        <c:numFmt formatCode="ge" sourceLinked="1"/>
        <c:majorTickMark val="none"/>
        <c:minorTickMark val="none"/>
        <c:tickLblPos val="none"/>
        <c:crossAx val="97211520"/>
        <c:crosses val="autoZero"/>
        <c:auto val="1"/>
        <c:lblOffset val="100"/>
        <c:baseTimeUnit val="years"/>
      </c:dateAx>
      <c:valAx>
        <c:axId val="9721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98.67</c:v>
                </c:pt>
                <c:pt idx="1">
                  <c:v>101.56</c:v>
                </c:pt>
                <c:pt idx="2">
                  <c:v>99.77</c:v>
                </c:pt>
                <c:pt idx="3">
                  <c:v>102.69</c:v>
                </c:pt>
                <c:pt idx="4">
                  <c:v>100.3</c:v>
                </c:pt>
              </c:numCache>
            </c:numRef>
          </c:val>
        </c:ser>
        <c:dLbls>
          <c:showLegendKey val="0"/>
          <c:showVal val="0"/>
          <c:showCatName val="0"/>
          <c:showSerName val="0"/>
          <c:showPercent val="0"/>
          <c:showBubbleSize val="0"/>
        </c:dLbls>
        <c:gapWidth val="150"/>
        <c:axId val="96529024"/>
        <c:axId val="9666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529024"/>
        <c:axId val="96666368"/>
      </c:lineChart>
      <c:dateAx>
        <c:axId val="96529024"/>
        <c:scaling>
          <c:orientation val="minMax"/>
        </c:scaling>
        <c:delete val="1"/>
        <c:axPos val="b"/>
        <c:numFmt formatCode="ge" sourceLinked="1"/>
        <c:majorTickMark val="none"/>
        <c:minorTickMark val="none"/>
        <c:tickLblPos val="none"/>
        <c:crossAx val="96666368"/>
        <c:crosses val="autoZero"/>
        <c:auto val="1"/>
        <c:lblOffset val="100"/>
        <c:baseTimeUnit val="years"/>
      </c:dateAx>
      <c:valAx>
        <c:axId val="9666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5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676096"/>
        <c:axId val="967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676096"/>
        <c:axId val="96711040"/>
      </c:lineChart>
      <c:dateAx>
        <c:axId val="96676096"/>
        <c:scaling>
          <c:orientation val="minMax"/>
        </c:scaling>
        <c:delete val="1"/>
        <c:axPos val="b"/>
        <c:numFmt formatCode="ge" sourceLinked="1"/>
        <c:majorTickMark val="none"/>
        <c:minorTickMark val="none"/>
        <c:tickLblPos val="none"/>
        <c:crossAx val="96711040"/>
        <c:crosses val="autoZero"/>
        <c:auto val="1"/>
        <c:lblOffset val="100"/>
        <c:baseTimeUnit val="years"/>
      </c:dateAx>
      <c:valAx>
        <c:axId val="967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864128"/>
        <c:axId val="96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864128"/>
        <c:axId val="96870400"/>
      </c:lineChart>
      <c:dateAx>
        <c:axId val="96864128"/>
        <c:scaling>
          <c:orientation val="minMax"/>
        </c:scaling>
        <c:delete val="1"/>
        <c:axPos val="b"/>
        <c:numFmt formatCode="ge" sourceLinked="1"/>
        <c:majorTickMark val="none"/>
        <c:minorTickMark val="none"/>
        <c:tickLblPos val="none"/>
        <c:crossAx val="96870400"/>
        <c:crosses val="autoZero"/>
        <c:auto val="1"/>
        <c:lblOffset val="100"/>
        <c:baseTimeUnit val="years"/>
      </c:dateAx>
      <c:valAx>
        <c:axId val="96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6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10720"/>
        <c:axId val="9691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10720"/>
        <c:axId val="96912896"/>
      </c:lineChart>
      <c:dateAx>
        <c:axId val="96910720"/>
        <c:scaling>
          <c:orientation val="minMax"/>
        </c:scaling>
        <c:delete val="1"/>
        <c:axPos val="b"/>
        <c:numFmt formatCode="ge" sourceLinked="1"/>
        <c:majorTickMark val="none"/>
        <c:minorTickMark val="none"/>
        <c:tickLblPos val="none"/>
        <c:crossAx val="96912896"/>
        <c:crosses val="autoZero"/>
        <c:auto val="1"/>
        <c:lblOffset val="100"/>
        <c:baseTimeUnit val="years"/>
      </c:dateAx>
      <c:valAx>
        <c:axId val="9691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6951680"/>
        <c:axId val="969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6951680"/>
        <c:axId val="96957952"/>
      </c:lineChart>
      <c:dateAx>
        <c:axId val="96951680"/>
        <c:scaling>
          <c:orientation val="minMax"/>
        </c:scaling>
        <c:delete val="1"/>
        <c:axPos val="b"/>
        <c:numFmt formatCode="ge" sourceLinked="1"/>
        <c:majorTickMark val="none"/>
        <c:minorTickMark val="none"/>
        <c:tickLblPos val="none"/>
        <c:crossAx val="96957952"/>
        <c:crosses val="autoZero"/>
        <c:auto val="1"/>
        <c:lblOffset val="100"/>
        <c:baseTimeUnit val="years"/>
      </c:dateAx>
      <c:valAx>
        <c:axId val="969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5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6979968"/>
        <c:axId val="969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1117.1099999999999</c:v>
                </c:pt>
                <c:pt idx="4">
                  <c:v>1044.8</c:v>
                </c:pt>
              </c:numCache>
            </c:numRef>
          </c:val>
          <c:smooth val="0"/>
        </c:ser>
        <c:dLbls>
          <c:showLegendKey val="0"/>
          <c:showVal val="0"/>
          <c:showCatName val="0"/>
          <c:showSerName val="0"/>
          <c:showPercent val="0"/>
          <c:showBubbleSize val="0"/>
        </c:dLbls>
        <c:marker val="1"/>
        <c:smooth val="0"/>
        <c:axId val="96979968"/>
        <c:axId val="96990336"/>
      </c:lineChart>
      <c:dateAx>
        <c:axId val="96979968"/>
        <c:scaling>
          <c:orientation val="minMax"/>
        </c:scaling>
        <c:delete val="1"/>
        <c:axPos val="b"/>
        <c:numFmt formatCode="ge" sourceLinked="1"/>
        <c:majorTickMark val="none"/>
        <c:minorTickMark val="none"/>
        <c:tickLblPos val="none"/>
        <c:crossAx val="96990336"/>
        <c:crosses val="autoZero"/>
        <c:auto val="1"/>
        <c:lblOffset val="100"/>
        <c:baseTimeUnit val="years"/>
      </c:dateAx>
      <c:valAx>
        <c:axId val="9699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62.38</c:v>
                </c:pt>
                <c:pt idx="1">
                  <c:v>67.88</c:v>
                </c:pt>
                <c:pt idx="2">
                  <c:v>58.74</c:v>
                </c:pt>
                <c:pt idx="3">
                  <c:v>57.86</c:v>
                </c:pt>
                <c:pt idx="4">
                  <c:v>52.78</c:v>
                </c:pt>
              </c:numCache>
            </c:numRef>
          </c:val>
        </c:ser>
        <c:dLbls>
          <c:showLegendKey val="0"/>
          <c:showVal val="0"/>
          <c:showCatName val="0"/>
          <c:showSerName val="0"/>
          <c:showPercent val="0"/>
          <c:showBubbleSize val="0"/>
        </c:dLbls>
        <c:gapWidth val="150"/>
        <c:axId val="97090176"/>
        <c:axId val="9710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41.04</c:v>
                </c:pt>
                <c:pt idx="4">
                  <c:v>50.82</c:v>
                </c:pt>
              </c:numCache>
            </c:numRef>
          </c:val>
          <c:smooth val="0"/>
        </c:ser>
        <c:dLbls>
          <c:showLegendKey val="0"/>
          <c:showVal val="0"/>
          <c:showCatName val="0"/>
          <c:showSerName val="0"/>
          <c:showPercent val="0"/>
          <c:showBubbleSize val="0"/>
        </c:dLbls>
        <c:marker val="1"/>
        <c:smooth val="0"/>
        <c:axId val="97090176"/>
        <c:axId val="97100544"/>
      </c:lineChart>
      <c:dateAx>
        <c:axId val="97090176"/>
        <c:scaling>
          <c:orientation val="minMax"/>
        </c:scaling>
        <c:delete val="1"/>
        <c:axPos val="b"/>
        <c:numFmt formatCode="ge" sourceLinked="1"/>
        <c:majorTickMark val="none"/>
        <c:minorTickMark val="none"/>
        <c:tickLblPos val="none"/>
        <c:crossAx val="97100544"/>
        <c:crosses val="autoZero"/>
        <c:auto val="1"/>
        <c:lblOffset val="100"/>
        <c:baseTimeUnit val="years"/>
      </c:dateAx>
      <c:valAx>
        <c:axId val="9710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0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249.09</c:v>
                </c:pt>
                <c:pt idx="1">
                  <c:v>236.22</c:v>
                </c:pt>
                <c:pt idx="2">
                  <c:v>326.24</c:v>
                </c:pt>
                <c:pt idx="3">
                  <c:v>291.39999999999998</c:v>
                </c:pt>
                <c:pt idx="4">
                  <c:v>331.11</c:v>
                </c:pt>
              </c:numCache>
            </c:numRef>
          </c:val>
        </c:ser>
        <c:dLbls>
          <c:showLegendKey val="0"/>
          <c:showVal val="0"/>
          <c:showCatName val="0"/>
          <c:showSerName val="0"/>
          <c:showPercent val="0"/>
          <c:showBubbleSize val="0"/>
        </c:dLbls>
        <c:gapWidth val="150"/>
        <c:axId val="97128448"/>
        <c:axId val="971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357.08</c:v>
                </c:pt>
                <c:pt idx="4">
                  <c:v>300.52</c:v>
                </c:pt>
              </c:numCache>
            </c:numRef>
          </c:val>
          <c:smooth val="0"/>
        </c:ser>
        <c:dLbls>
          <c:showLegendKey val="0"/>
          <c:showVal val="0"/>
          <c:showCatName val="0"/>
          <c:showSerName val="0"/>
          <c:showPercent val="0"/>
          <c:showBubbleSize val="0"/>
        </c:dLbls>
        <c:marker val="1"/>
        <c:smooth val="0"/>
        <c:axId val="97128448"/>
        <c:axId val="97130368"/>
      </c:lineChart>
      <c:dateAx>
        <c:axId val="97128448"/>
        <c:scaling>
          <c:orientation val="minMax"/>
        </c:scaling>
        <c:delete val="1"/>
        <c:axPos val="b"/>
        <c:numFmt formatCode="ge" sourceLinked="1"/>
        <c:majorTickMark val="none"/>
        <c:minorTickMark val="none"/>
        <c:tickLblPos val="none"/>
        <c:crossAx val="97130368"/>
        <c:crosses val="autoZero"/>
        <c:auto val="1"/>
        <c:lblOffset val="100"/>
        <c:baseTimeUnit val="years"/>
      </c:dateAx>
      <c:valAx>
        <c:axId val="971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1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O7" zoomScaleNormal="100" workbookViewId="0">
      <selection activeCell="BL66" sqref="BL66:BZ82"/>
    </sheetView>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秋田県　能代市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56991</v>
      </c>
      <c r="AM8" s="64"/>
      <c r="AN8" s="64"/>
      <c r="AO8" s="64"/>
      <c r="AP8" s="64"/>
      <c r="AQ8" s="64"/>
      <c r="AR8" s="64"/>
      <c r="AS8" s="64"/>
      <c r="AT8" s="63">
        <f>データ!S6</f>
        <v>426.95</v>
      </c>
      <c r="AU8" s="63"/>
      <c r="AV8" s="63"/>
      <c r="AW8" s="63"/>
      <c r="AX8" s="63"/>
      <c r="AY8" s="63"/>
      <c r="AZ8" s="63"/>
      <c r="BA8" s="63"/>
      <c r="BB8" s="63">
        <f>データ!T6</f>
        <v>133.47999999999999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0.42</v>
      </c>
      <c r="Q10" s="63"/>
      <c r="R10" s="63"/>
      <c r="S10" s="63"/>
      <c r="T10" s="63"/>
      <c r="U10" s="63"/>
      <c r="V10" s="63"/>
      <c r="W10" s="63">
        <f>データ!P6</f>
        <v>100</v>
      </c>
      <c r="X10" s="63"/>
      <c r="Y10" s="63"/>
      <c r="Z10" s="63"/>
      <c r="AA10" s="63"/>
      <c r="AB10" s="63"/>
      <c r="AC10" s="63"/>
      <c r="AD10" s="64">
        <f>データ!Q6</f>
        <v>3499</v>
      </c>
      <c r="AE10" s="64"/>
      <c r="AF10" s="64"/>
      <c r="AG10" s="64"/>
      <c r="AH10" s="64"/>
      <c r="AI10" s="64"/>
      <c r="AJ10" s="64"/>
      <c r="AK10" s="2"/>
      <c r="AL10" s="64">
        <f>データ!U6</f>
        <v>239</v>
      </c>
      <c r="AM10" s="64"/>
      <c r="AN10" s="64"/>
      <c r="AO10" s="64"/>
      <c r="AP10" s="64"/>
      <c r="AQ10" s="64"/>
      <c r="AR10" s="64"/>
      <c r="AS10" s="64"/>
      <c r="AT10" s="63">
        <f>データ!V6</f>
        <v>0.16</v>
      </c>
      <c r="AU10" s="63"/>
      <c r="AV10" s="63"/>
      <c r="AW10" s="63"/>
      <c r="AX10" s="63"/>
      <c r="AY10" s="63"/>
      <c r="AZ10" s="63"/>
      <c r="BA10" s="63"/>
      <c r="BB10" s="63">
        <f>データ!W6</f>
        <v>1493.75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2"/>
  <cols>
    <col min="2" max="143" width="11.8867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52027</v>
      </c>
      <c r="D6" s="31">
        <f t="shared" si="3"/>
        <v>47</v>
      </c>
      <c r="E6" s="31">
        <f t="shared" si="3"/>
        <v>17</v>
      </c>
      <c r="F6" s="31">
        <f t="shared" si="3"/>
        <v>5</v>
      </c>
      <c r="G6" s="31">
        <f t="shared" si="3"/>
        <v>0</v>
      </c>
      <c r="H6" s="31" t="str">
        <f t="shared" si="3"/>
        <v>秋田県　能代市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0.42</v>
      </c>
      <c r="P6" s="32">
        <f t="shared" si="3"/>
        <v>100</v>
      </c>
      <c r="Q6" s="32">
        <f t="shared" si="3"/>
        <v>3499</v>
      </c>
      <c r="R6" s="32">
        <f t="shared" si="3"/>
        <v>56991</v>
      </c>
      <c r="S6" s="32">
        <f t="shared" si="3"/>
        <v>426.95</v>
      </c>
      <c r="T6" s="32">
        <f t="shared" si="3"/>
        <v>133.47999999999999</v>
      </c>
      <c r="U6" s="32">
        <f t="shared" si="3"/>
        <v>239</v>
      </c>
      <c r="V6" s="32">
        <f t="shared" si="3"/>
        <v>0.16</v>
      </c>
      <c r="W6" s="32">
        <f t="shared" si="3"/>
        <v>1493.75</v>
      </c>
      <c r="X6" s="33">
        <f>IF(X7="",NA(),X7)</f>
        <v>98.67</v>
      </c>
      <c r="Y6" s="33">
        <f t="shared" ref="Y6:AG6" si="4">IF(Y7="",NA(),Y7)</f>
        <v>101.56</v>
      </c>
      <c r="Z6" s="33">
        <f t="shared" si="4"/>
        <v>99.77</v>
      </c>
      <c r="AA6" s="33">
        <f t="shared" si="4"/>
        <v>102.69</v>
      </c>
      <c r="AB6" s="33">
        <f t="shared" si="4"/>
        <v>100.3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1316.7</v>
      </c>
      <c r="BK6" s="33">
        <f t="shared" si="7"/>
        <v>1224.75</v>
      </c>
      <c r="BL6" s="33">
        <f t="shared" si="7"/>
        <v>1144.05</v>
      </c>
      <c r="BM6" s="33">
        <f t="shared" si="7"/>
        <v>1117.1099999999999</v>
      </c>
      <c r="BN6" s="33">
        <f t="shared" si="7"/>
        <v>1044.8</v>
      </c>
      <c r="BO6" s="32" t="str">
        <f>IF(BO7="","",IF(BO7="-","【-】","【"&amp;SUBSTITUTE(TEXT(BO7,"#,##0.00"),"-","△")&amp;"】"))</f>
        <v>【992.47】</v>
      </c>
      <c r="BP6" s="33">
        <f>IF(BP7="",NA(),BP7)</f>
        <v>62.38</v>
      </c>
      <c r="BQ6" s="33">
        <f t="shared" ref="BQ6:BY6" si="8">IF(BQ7="",NA(),BQ7)</f>
        <v>67.88</v>
      </c>
      <c r="BR6" s="33">
        <f t="shared" si="8"/>
        <v>58.74</v>
      </c>
      <c r="BS6" s="33">
        <f t="shared" si="8"/>
        <v>57.86</v>
      </c>
      <c r="BT6" s="33">
        <f t="shared" si="8"/>
        <v>52.78</v>
      </c>
      <c r="BU6" s="33">
        <f t="shared" si="8"/>
        <v>43.24</v>
      </c>
      <c r="BV6" s="33">
        <f t="shared" si="8"/>
        <v>42.13</v>
      </c>
      <c r="BW6" s="33">
        <f t="shared" si="8"/>
        <v>42.48</v>
      </c>
      <c r="BX6" s="33">
        <f t="shared" si="8"/>
        <v>41.04</v>
      </c>
      <c r="BY6" s="33">
        <f t="shared" si="8"/>
        <v>50.82</v>
      </c>
      <c r="BZ6" s="32" t="str">
        <f>IF(BZ7="","",IF(BZ7="-","【-】","【"&amp;SUBSTITUTE(TEXT(BZ7,"#,##0.00"),"-","△")&amp;"】"))</f>
        <v>【51.49】</v>
      </c>
      <c r="CA6" s="33">
        <f>IF(CA7="",NA(),CA7)</f>
        <v>249.09</v>
      </c>
      <c r="CB6" s="33">
        <f t="shared" ref="CB6:CJ6" si="9">IF(CB7="",NA(),CB7)</f>
        <v>236.22</v>
      </c>
      <c r="CC6" s="33">
        <f t="shared" si="9"/>
        <v>326.24</v>
      </c>
      <c r="CD6" s="33">
        <f t="shared" si="9"/>
        <v>291.39999999999998</v>
      </c>
      <c r="CE6" s="33">
        <f t="shared" si="9"/>
        <v>331.11</v>
      </c>
      <c r="CF6" s="33">
        <f t="shared" si="9"/>
        <v>338.76</v>
      </c>
      <c r="CG6" s="33">
        <f t="shared" si="9"/>
        <v>348.41</v>
      </c>
      <c r="CH6" s="33">
        <f t="shared" si="9"/>
        <v>343.8</v>
      </c>
      <c r="CI6" s="33">
        <f t="shared" si="9"/>
        <v>357.08</v>
      </c>
      <c r="CJ6" s="33">
        <f t="shared" si="9"/>
        <v>300.52</v>
      </c>
      <c r="CK6" s="32" t="str">
        <f>IF(CK7="","",IF(CK7="-","【-】","【"&amp;SUBSTITUTE(TEXT(CK7,"#,##0.00"),"-","△")&amp;"】"))</f>
        <v>【295.10】</v>
      </c>
      <c r="CL6" s="33">
        <f>IF(CL7="",NA(),CL7)</f>
        <v>72.62</v>
      </c>
      <c r="CM6" s="33">
        <f t="shared" ref="CM6:CU6" si="10">IF(CM7="",NA(),CM7)</f>
        <v>70.239999999999995</v>
      </c>
      <c r="CN6" s="33">
        <f t="shared" si="10"/>
        <v>70.239999999999995</v>
      </c>
      <c r="CO6" s="33">
        <f t="shared" si="10"/>
        <v>75.34</v>
      </c>
      <c r="CP6" s="33">
        <f t="shared" si="10"/>
        <v>73.97</v>
      </c>
      <c r="CQ6" s="33">
        <f t="shared" si="10"/>
        <v>44.65</v>
      </c>
      <c r="CR6" s="33">
        <f t="shared" si="10"/>
        <v>46.85</v>
      </c>
      <c r="CS6" s="33">
        <f t="shared" si="10"/>
        <v>46.06</v>
      </c>
      <c r="CT6" s="33">
        <f t="shared" si="10"/>
        <v>45.95</v>
      </c>
      <c r="CU6" s="33">
        <f t="shared" si="10"/>
        <v>53.24</v>
      </c>
      <c r="CV6" s="32" t="str">
        <f>IF(CV7="","",IF(CV7="-","【-】","【"&amp;SUBSTITUTE(TEXT(CV7,"#,##0.00"),"-","△")&amp;"】"))</f>
        <v>【53.32】</v>
      </c>
      <c r="CW6" s="33">
        <f>IF(CW7="",NA(),CW7)</f>
        <v>99.62</v>
      </c>
      <c r="CX6" s="33">
        <f t="shared" ref="CX6:DF6" si="11">IF(CX7="",NA(),CX7)</f>
        <v>99.61</v>
      </c>
      <c r="CY6" s="33">
        <f t="shared" si="11"/>
        <v>99.6</v>
      </c>
      <c r="CZ6" s="33">
        <f t="shared" si="11"/>
        <v>99.59</v>
      </c>
      <c r="DA6" s="33">
        <f t="shared" si="11"/>
        <v>99.58</v>
      </c>
      <c r="DB6" s="33">
        <f t="shared" si="11"/>
        <v>73.599999999999994</v>
      </c>
      <c r="DC6" s="33">
        <f t="shared" si="11"/>
        <v>73.78</v>
      </c>
      <c r="DD6" s="33">
        <f t="shared" si="11"/>
        <v>72.989999999999995</v>
      </c>
      <c r="DE6" s="33">
        <f t="shared" si="11"/>
        <v>71.97</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0.04</v>
      </c>
      <c r="EM6" s="33">
        <f t="shared" si="14"/>
        <v>0.02</v>
      </c>
      <c r="EN6" s="32" t="str">
        <f>IF(EN7="","",IF(EN7="-","【-】","【"&amp;SUBSTITUTE(TEXT(EN7,"#,##0.00"),"-","△")&amp;"】"))</f>
        <v>【0.03】</v>
      </c>
    </row>
    <row r="7" spans="1:144" s="34" customFormat="1">
      <c r="A7" s="26"/>
      <c r="B7" s="35">
        <v>2014</v>
      </c>
      <c r="C7" s="35">
        <v>52027</v>
      </c>
      <c r="D7" s="35">
        <v>47</v>
      </c>
      <c r="E7" s="35">
        <v>17</v>
      </c>
      <c r="F7" s="35">
        <v>5</v>
      </c>
      <c r="G7" s="35">
        <v>0</v>
      </c>
      <c r="H7" s="35" t="s">
        <v>96</v>
      </c>
      <c r="I7" s="35" t="s">
        <v>97</v>
      </c>
      <c r="J7" s="35" t="s">
        <v>98</v>
      </c>
      <c r="K7" s="35" t="s">
        <v>99</v>
      </c>
      <c r="L7" s="35" t="s">
        <v>100</v>
      </c>
      <c r="M7" s="36" t="s">
        <v>101</v>
      </c>
      <c r="N7" s="36" t="s">
        <v>102</v>
      </c>
      <c r="O7" s="36">
        <v>0.42</v>
      </c>
      <c r="P7" s="36">
        <v>100</v>
      </c>
      <c r="Q7" s="36">
        <v>3499</v>
      </c>
      <c r="R7" s="36">
        <v>56991</v>
      </c>
      <c r="S7" s="36">
        <v>426.95</v>
      </c>
      <c r="T7" s="36">
        <v>133.47999999999999</v>
      </c>
      <c r="U7" s="36">
        <v>239</v>
      </c>
      <c r="V7" s="36">
        <v>0.16</v>
      </c>
      <c r="W7" s="36">
        <v>1493.75</v>
      </c>
      <c r="X7" s="36">
        <v>98.67</v>
      </c>
      <c r="Y7" s="36">
        <v>101.56</v>
      </c>
      <c r="Z7" s="36">
        <v>99.77</v>
      </c>
      <c r="AA7" s="36">
        <v>102.69</v>
      </c>
      <c r="AB7" s="36">
        <v>100.3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1316.7</v>
      </c>
      <c r="BK7" s="36">
        <v>1224.75</v>
      </c>
      <c r="BL7" s="36">
        <v>1144.05</v>
      </c>
      <c r="BM7" s="36">
        <v>1117.1099999999999</v>
      </c>
      <c r="BN7" s="36">
        <v>1044.8</v>
      </c>
      <c r="BO7" s="36">
        <v>992.47</v>
      </c>
      <c r="BP7" s="36">
        <v>62.38</v>
      </c>
      <c r="BQ7" s="36">
        <v>67.88</v>
      </c>
      <c r="BR7" s="36">
        <v>58.74</v>
      </c>
      <c r="BS7" s="36">
        <v>57.86</v>
      </c>
      <c r="BT7" s="36">
        <v>52.78</v>
      </c>
      <c r="BU7" s="36">
        <v>43.24</v>
      </c>
      <c r="BV7" s="36">
        <v>42.13</v>
      </c>
      <c r="BW7" s="36">
        <v>42.48</v>
      </c>
      <c r="BX7" s="36">
        <v>41.04</v>
      </c>
      <c r="BY7" s="36">
        <v>50.82</v>
      </c>
      <c r="BZ7" s="36">
        <v>51.49</v>
      </c>
      <c r="CA7" s="36">
        <v>249.09</v>
      </c>
      <c r="CB7" s="36">
        <v>236.22</v>
      </c>
      <c r="CC7" s="36">
        <v>326.24</v>
      </c>
      <c r="CD7" s="36">
        <v>291.39999999999998</v>
      </c>
      <c r="CE7" s="36">
        <v>331.11</v>
      </c>
      <c r="CF7" s="36">
        <v>338.76</v>
      </c>
      <c r="CG7" s="36">
        <v>348.41</v>
      </c>
      <c r="CH7" s="36">
        <v>343.8</v>
      </c>
      <c r="CI7" s="36">
        <v>357.08</v>
      </c>
      <c r="CJ7" s="36">
        <v>300.52</v>
      </c>
      <c r="CK7" s="36">
        <v>295.10000000000002</v>
      </c>
      <c r="CL7" s="36">
        <v>72.62</v>
      </c>
      <c r="CM7" s="36">
        <v>70.239999999999995</v>
      </c>
      <c r="CN7" s="36">
        <v>70.239999999999995</v>
      </c>
      <c r="CO7" s="36">
        <v>75.34</v>
      </c>
      <c r="CP7" s="36">
        <v>73.97</v>
      </c>
      <c r="CQ7" s="36">
        <v>44.65</v>
      </c>
      <c r="CR7" s="36">
        <v>46.85</v>
      </c>
      <c r="CS7" s="36">
        <v>46.06</v>
      </c>
      <c r="CT7" s="36">
        <v>45.95</v>
      </c>
      <c r="CU7" s="36">
        <v>53.24</v>
      </c>
      <c r="CV7" s="36">
        <v>53.32</v>
      </c>
      <c r="CW7" s="36">
        <v>99.62</v>
      </c>
      <c r="CX7" s="36">
        <v>99.61</v>
      </c>
      <c r="CY7" s="36">
        <v>99.6</v>
      </c>
      <c r="CZ7" s="36">
        <v>99.59</v>
      </c>
      <c r="DA7" s="36">
        <v>99.58</v>
      </c>
      <c r="DB7" s="36">
        <v>73.599999999999994</v>
      </c>
      <c r="DC7" s="36">
        <v>73.78</v>
      </c>
      <c r="DD7" s="36">
        <v>72.989999999999995</v>
      </c>
      <c r="DE7" s="36">
        <v>71.97</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0.04</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cp:lastModifiedBy>
  <cp:lastPrinted>2016-02-10T06:13:26Z</cp:lastPrinted>
  <dcterms:created xsi:type="dcterms:W3CDTF">2016-02-03T09:09:20Z</dcterms:created>
  <dcterms:modified xsi:type="dcterms:W3CDTF">2016-02-10T06:29:21Z</dcterms:modified>
</cp:coreProperties>
</file>