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<sst xmlns="http://schemas.openxmlformats.org/spreadsheetml/2006/main" count="240" uniqueCount="125">
  <si>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</si>
  <si>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</si>
  <si>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</si>
  <si>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</si>
  <si>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</si>
  <si>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</si>
  <si>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</si>
  <si>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</si>
  <si>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</si>
  <si>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</si>
  <si>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</si>
  <si>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</si>
  <si>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</si>
  <si>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</si>
  <si>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</si>
  <si>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</si>
  <si>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</si>
  <si>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</si>
  <si>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</si>
  <si>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</si>
  <si>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</si>
  <si>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</si>
  <si>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</si>
  <si>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</si>
  <si>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</si>
  <si>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</si>
  <si>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</si>
  <si>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</si>
  <si>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</si>
  <si>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</si>
  <si>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</si>
  <si>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</si>
  <si>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</si>
  <si>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</si>
  <si>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</si>
  <si>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</si>
  <si>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</si>
  <si>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</si>
  <si>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</si>
  <si>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</si>
  <si>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</si>
  <si>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</si>
  <si>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</si>
  <si>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</si>
  <si>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</si>
  <si>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</si>
  <si>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</si>
  <si>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</si>
  <si>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</si>
  <si>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</si>
  <si>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</si>
  <si>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</si>
  <si>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</si>
  <si>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</si>
  <si>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</si>
  <si>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</si>
  <si>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</si>
  <si>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</si>
  <si>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</si>
  <si>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</si>
  <si>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</si>
  <si>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</si>
  <si>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</si>
  <si>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</si>
  <si>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</si>
  <si>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</si>
  <si>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</si>
  <si>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</si>
  <si>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</si>
  <si>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</si>
  <si>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</si>
  <si>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</si>
  <si>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</si>
  <si>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</si>
  <si>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</si>
  <si>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</si>
  <si>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</si>
  <si>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</si>
  <si>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</si>
  <si>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</si>
  <si>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</si>
  <si>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</si>
  <si>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</si>
  <si>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</si>
  <si>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</si>
  <si>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</si>
  <si>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</si>
  <si>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</si>
  <si>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</si>
  <si>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</si>
  <si>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</si>
  <si>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</si>
  <si>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</si>
  <si>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</si>
  <si>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</si>
  <si>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</si>
  <si>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</si>
  <si>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</si>
  <si>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</si>
  <si>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</si>
  <si>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</si>
  <si>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</si>
  <si>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</si>
  <si>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</si>
  <si>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</si>
  <si>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</si>
  <si>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</si>
  <si>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</si>
  <si>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</si>
  <si>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能代市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</si>
  <si>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</si>
  <si>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</si>
  <si>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</si>
  <si>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</si>
  <si>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</si>
  <si>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</si>
  <si>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</si>
  <si>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</si>
  <si>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</si>
  <si>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</si>
  <si>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</si>
  <si>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事業地区は、本市の農業集落排水事業を推進するためのモデル地区として政策的に事業を行ったため、経営は一般会計からの繰入金に依存している状況です。
　維持管理費の削減や使用料改定の検討が必要ですが、現在の使用料は下水道使用料と比較して高い水準となっていることから、次回の下水道使用料改定時に再度検討します。
　平成28年策定の能代市生活排水処理整備構想で、人口減少を考慮した将来の運営を考え、公共下水道へ接続することが最も有利となったことから、公共下水道への接続替えが可能となる平成38年度以降まで必要最低限の経費で対応します。
</t>
    <rPh sb="1" eb="3">
      <t>ジギョウ</t>
    </rPh>
    <rPh sb="3" eb="5">
      <t>チク</t>
    </rPh>
    <rPh sb="7" eb="8">
      <t>ホン</t>
    </rPh>
    <rPh sb="8" eb="9">
      <t>シ</t>
    </rPh>
    <rPh sb="10" eb="12">
      <t>ノウギョウ</t>
    </rPh>
    <rPh sb="12" eb="14">
      <t>シュウラク</t>
    </rPh>
    <rPh sb="14" eb="16">
      <t>ハイスイ</t>
    </rPh>
    <rPh sb="16" eb="18">
      <t>ジギョウ</t>
    </rPh>
    <rPh sb="19" eb="21">
      <t>スイシン</t>
    </rPh>
    <rPh sb="29" eb="31">
      <t>チク</t>
    </rPh>
    <rPh sb="34" eb="37">
      <t>セイサクテキ</t>
    </rPh>
    <rPh sb="38" eb="40">
      <t>ジギョウ</t>
    </rPh>
    <rPh sb="41" eb="42">
      <t>オコナ</t>
    </rPh>
    <rPh sb="47" eb="49">
      <t>ケイエイ</t>
    </rPh>
    <rPh sb="50" eb="52">
      <t>イッパン</t>
    </rPh>
    <rPh sb="52" eb="54">
      <t>カイケイ</t>
    </rPh>
    <rPh sb="57" eb="59">
      <t>クリイレ</t>
    </rPh>
    <rPh sb="59" eb="60">
      <t>キン</t>
    </rPh>
    <rPh sb="61" eb="63">
      <t>イゾン</t>
    </rPh>
    <rPh sb="67" eb="69">
      <t>ジョウキョウ</t>
    </rPh>
    <rPh sb="238" eb="240">
      <t>ヘイセイ</t>
    </rPh>
    <rPh sb="242" eb="244">
      <t>ネンド</t>
    </rPh>
    <rPh sb="244" eb="246">
      <t>イコウ</t>
    </rPh>
    <phoneticPr fontId="7"/>
  </si>
  <si>
    <t>　施設は平成11年供用開始で18年経過しています。管渠の耐用年数は概ね50年であるため、当分の間は大規模な改築等の必要性はないと考えます。
　　　　　　　　　　　　　　　　　　　　　　　　　　　　　　　　　　　　　　　　　　　　　　　　　　　　　　　　　　　　　　　　</t>
    <rPh sb="1" eb="3">
      <t>シセツ</t>
    </rPh>
    <rPh sb="4" eb="6">
      <t>ヘイセイ</t>
    </rPh>
    <rPh sb="8" eb="9">
      <t>ネン</t>
    </rPh>
    <rPh sb="9" eb="11">
      <t>キョウヨウ</t>
    </rPh>
    <rPh sb="11" eb="13">
      <t>カイシ</t>
    </rPh>
    <rPh sb="16" eb="17">
      <t>ネン</t>
    </rPh>
    <rPh sb="17" eb="19">
      <t>ケイカ</t>
    </rPh>
    <rPh sb="25" eb="26">
      <t>カン</t>
    </rPh>
    <rPh sb="26" eb="27">
      <t>キョ</t>
    </rPh>
    <rPh sb="28" eb="30">
      <t>タイヨウ</t>
    </rPh>
    <rPh sb="30" eb="32">
      <t>ネンスウ</t>
    </rPh>
    <rPh sb="33" eb="34">
      <t>オオム</t>
    </rPh>
    <rPh sb="37" eb="38">
      <t>ネン</t>
    </rPh>
    <rPh sb="44" eb="46">
      <t>トウブン</t>
    </rPh>
    <rPh sb="47" eb="48">
      <t>アイダ</t>
    </rPh>
    <rPh sb="49" eb="52">
      <t>ダイキボ</t>
    </rPh>
    <rPh sb="53" eb="55">
      <t>カイチク</t>
    </rPh>
    <rPh sb="55" eb="56">
      <t>トウ</t>
    </rPh>
    <rPh sb="57" eb="60">
      <t>ヒツヨウセイ</t>
    </rPh>
    <rPh sb="64" eb="65">
      <t>カンガ</t>
    </rPh>
    <phoneticPr fontId="7"/>
  </si>
  <si>
    <t>非設置</t>
    <rPh sb="0" eb="1">
      <t>ヒ</t>
    </rPh>
    <rPh sb="1" eb="3">
      <t>セッチ</t>
    </rPh>
    <phoneticPr fontId="4"/>
  </si>
  <si>
    <t>①収益的収支比率は、使用料や一般会計繰入金等の総収益で、維持管理費に地方債償還金を加えた費用をどの程度賄えているかの指標です。不足分は一般会計繰入金や前年度繰越金で賄っているため、実質収支は黒字です。
④企業債残高対事業規模比率は、料金収入に対する企業債残高の割合であり、企業債残高の規模を表す指標です。企業債残高については、分流式下水道等に要する経費と判断し、ゼロとなっています。
⑤経費回収率は、使用料で回収すべき汚水処理費（維持管理費）を全て使用料で賄えているかを示す指標で100％以上であることが必要です。当事業では60％を下回っており、適正な使用料収入の確保や汚水処理費の削減が必要です。
⑥汚水処理原価は、有収水量１㎥あたりの汚水処理に要した費用で、工事費・維持管理費両方を含めた汚水処理に係るコストを表した指標です。数値基準はなく全国平均並みとなっています。
⑦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事業地区は農業集落排水のモデル事業として実施されており、接続率はほぼ100％となっているものの処理対象人口が少ないため、処理能力が過大になっているものと考えられます。
⑧水洗化率は、処理区域内人口のうち、実際に水洗便所を設置して汚水処理している人口の割合を表した指標です。公共用水域の水質保全や、使用料収入増加の観点から100％となることが望ましいです。ほぼ100％となっています。</t>
    <rPh sb="1" eb="4">
      <t>シュウエキテキ</t>
    </rPh>
    <rPh sb="4" eb="6">
      <t>シュウシ</t>
    </rPh>
    <rPh sb="6" eb="8">
      <t>ヒリツ</t>
    </rPh>
    <rPh sb="10" eb="12">
      <t>シヨウ</t>
    </rPh>
    <rPh sb="12" eb="13">
      <t>リョウ</t>
    </rPh>
    <rPh sb="14" eb="16">
      <t>イッパン</t>
    </rPh>
    <rPh sb="16" eb="18">
      <t>カイケイ</t>
    </rPh>
    <rPh sb="18" eb="19">
      <t>ク</t>
    </rPh>
    <rPh sb="19" eb="20">
      <t>イ</t>
    </rPh>
    <rPh sb="20" eb="21">
      <t>キン</t>
    </rPh>
    <rPh sb="21" eb="22">
      <t>トウ</t>
    </rPh>
    <rPh sb="23" eb="26">
      <t>ソウシュウエキ</t>
    </rPh>
    <rPh sb="28" eb="30">
      <t>イジ</t>
    </rPh>
    <rPh sb="30" eb="32">
      <t>カンリ</t>
    </rPh>
    <rPh sb="32" eb="33">
      <t>ヒ</t>
    </rPh>
    <rPh sb="34" eb="37">
      <t>チホウサイ</t>
    </rPh>
    <rPh sb="37" eb="40">
      <t>ショウカンキン</t>
    </rPh>
    <rPh sb="41" eb="42">
      <t>クワ</t>
    </rPh>
    <rPh sb="44" eb="46">
      <t>ヒヨウ</t>
    </rPh>
    <rPh sb="49" eb="51">
      <t>テイド</t>
    </rPh>
    <rPh sb="51" eb="52">
      <t>マカナ</t>
    </rPh>
    <rPh sb="58" eb="60">
      <t>シヒョウ</t>
    </rPh>
    <rPh sb="63" eb="66">
      <t>フソクブン</t>
    </rPh>
    <rPh sb="67" eb="69">
      <t>イッパン</t>
    </rPh>
    <rPh sb="69" eb="71">
      <t>カイケイ</t>
    </rPh>
    <rPh sb="71" eb="73">
      <t>クリイレ</t>
    </rPh>
    <rPh sb="73" eb="74">
      <t>キン</t>
    </rPh>
    <rPh sb="75" eb="78">
      <t>ゼンネンド</t>
    </rPh>
    <rPh sb="78" eb="80">
      <t>クリコシ</t>
    </rPh>
    <rPh sb="80" eb="81">
      <t>キン</t>
    </rPh>
    <rPh sb="82" eb="83">
      <t>マカナ</t>
    </rPh>
    <rPh sb="90" eb="92">
      <t>ジッシツ</t>
    </rPh>
    <rPh sb="92" eb="94">
      <t>シュウシ</t>
    </rPh>
    <rPh sb="95" eb="97">
      <t>クロジ</t>
    </rPh>
    <rPh sb="102" eb="104">
      <t>キギョウ</t>
    </rPh>
    <rPh sb="116" eb="118">
      <t>リョウキン</t>
    </rPh>
    <rPh sb="118" eb="120">
      <t>シュウニュウ</t>
    </rPh>
    <rPh sb="121" eb="122">
      <t>タイ</t>
    </rPh>
    <rPh sb="124" eb="126">
      <t>キギョウ</t>
    </rPh>
    <rPh sb="193" eb="195">
      <t>ケイヒ</t>
    </rPh>
    <rPh sb="195" eb="197">
      <t>カイシュウ</t>
    </rPh>
    <rPh sb="197" eb="198">
      <t>リツ</t>
    </rPh>
    <rPh sb="200" eb="202">
      <t>シヨウ</t>
    </rPh>
    <rPh sb="202" eb="203">
      <t>リョウ</t>
    </rPh>
    <rPh sb="204" eb="206">
      <t>カイシュウ</t>
    </rPh>
    <rPh sb="215" eb="217">
      <t>イジ</t>
    </rPh>
    <rPh sb="217" eb="219">
      <t>カンリ</t>
    </rPh>
    <rPh sb="219" eb="220">
      <t>ヒ</t>
    </rPh>
    <rPh sb="222" eb="223">
      <t>スベ</t>
    </rPh>
    <rPh sb="224" eb="226">
      <t>シヨウ</t>
    </rPh>
    <rPh sb="226" eb="227">
      <t>リョウ</t>
    </rPh>
    <rPh sb="228" eb="229">
      <t>マカナ</t>
    </rPh>
    <rPh sb="235" eb="236">
      <t>シメ</t>
    </rPh>
    <rPh sb="237" eb="239">
      <t>シヒョウ</t>
    </rPh>
    <rPh sb="244" eb="246">
      <t>イジョウ</t>
    </rPh>
    <rPh sb="252" eb="254">
      <t>ヒツヨウ</t>
    </rPh>
    <rPh sb="257" eb="258">
      <t>トウ</t>
    </rPh>
    <rPh sb="258" eb="260">
      <t>ジギョウ</t>
    </rPh>
    <rPh sb="266" eb="268">
      <t>シタマワ</t>
    </rPh>
    <rPh sb="273" eb="275">
      <t>テキセイ</t>
    </rPh>
    <rPh sb="276" eb="278">
      <t>シヨウ</t>
    </rPh>
    <rPh sb="278" eb="279">
      <t>リョウ</t>
    </rPh>
    <rPh sb="279" eb="281">
      <t>シュウニュウ</t>
    </rPh>
    <rPh sb="282" eb="284">
      <t>カクホ</t>
    </rPh>
    <rPh sb="285" eb="287">
      <t>オスイ</t>
    </rPh>
    <rPh sb="287" eb="289">
      <t>ショリ</t>
    </rPh>
    <rPh sb="289" eb="290">
      <t>ヒ</t>
    </rPh>
    <rPh sb="291" eb="293">
      <t>サクゲン</t>
    </rPh>
    <rPh sb="294" eb="296">
      <t>ヒツヨウ</t>
    </rPh>
    <rPh sb="301" eb="303">
      <t>オスイ</t>
    </rPh>
    <rPh sb="303" eb="305">
      <t>ショリ</t>
    </rPh>
    <rPh sb="305" eb="307">
      <t>ゲンカ</t>
    </rPh>
    <rPh sb="309" eb="310">
      <t>ユウ</t>
    </rPh>
    <rPh sb="310" eb="311">
      <t>シュウ</t>
    </rPh>
    <rPh sb="311" eb="313">
      <t>スイリョウ</t>
    </rPh>
    <rPh sb="319" eb="321">
      <t>オスイ</t>
    </rPh>
    <rPh sb="321" eb="323">
      <t>ショリ</t>
    </rPh>
    <rPh sb="324" eb="325">
      <t>ヨウ</t>
    </rPh>
    <rPh sb="327" eb="329">
      <t>ヒヨウ</t>
    </rPh>
    <rPh sb="331" eb="334">
      <t>コウジヒ</t>
    </rPh>
    <rPh sb="335" eb="337">
      <t>イジ</t>
    </rPh>
    <rPh sb="337" eb="339">
      <t>カンリ</t>
    </rPh>
    <rPh sb="339" eb="340">
      <t>ヒ</t>
    </rPh>
    <rPh sb="340" eb="342">
      <t>リョウホウ</t>
    </rPh>
    <rPh sb="343" eb="344">
      <t>フク</t>
    </rPh>
    <rPh sb="346" eb="348">
      <t>オスイ</t>
    </rPh>
    <rPh sb="348" eb="350">
      <t>ショリ</t>
    </rPh>
    <rPh sb="351" eb="352">
      <t>カカ</t>
    </rPh>
    <rPh sb="357" eb="358">
      <t>アラワ</t>
    </rPh>
    <rPh sb="360" eb="362">
      <t>シヒョウ</t>
    </rPh>
    <rPh sb="365" eb="367">
      <t>スウチ</t>
    </rPh>
    <rPh sb="367" eb="369">
      <t>キジュン</t>
    </rPh>
    <rPh sb="372" eb="374">
      <t>ゼンコク</t>
    </rPh>
    <rPh sb="374" eb="376">
      <t>ヘイキン</t>
    </rPh>
    <rPh sb="376" eb="377">
      <t>ナ</t>
    </rPh>
    <rPh sb="388" eb="390">
      <t>シセツ</t>
    </rPh>
    <rPh sb="390" eb="392">
      <t>リヨウ</t>
    </rPh>
    <rPh sb="392" eb="393">
      <t>リツ</t>
    </rPh>
    <rPh sb="395" eb="397">
      <t>セツビ</t>
    </rPh>
    <rPh sb="398" eb="400">
      <t>イチニチ</t>
    </rPh>
    <rPh sb="453" eb="456">
      <t>イッパンテキ</t>
    </rPh>
    <rPh sb="458" eb="459">
      <t>タカ</t>
    </rPh>
    <rPh sb="460" eb="462">
      <t>スウチ</t>
    </rPh>
    <rPh sb="468" eb="469">
      <t>ノゾ</t>
    </rPh>
    <rPh sb="475" eb="478">
      <t>ヒカクテキ</t>
    </rPh>
    <rPh sb="478" eb="479">
      <t>ヒク</t>
    </rPh>
    <rPh sb="486" eb="488">
      <t>ヨウイン</t>
    </rPh>
    <rPh sb="492" eb="494">
      <t>ジギョウ</t>
    </rPh>
    <rPh sb="494" eb="496">
      <t>チク</t>
    </rPh>
    <rPh sb="497" eb="499">
      <t>ノウギョウ</t>
    </rPh>
    <rPh sb="499" eb="501">
      <t>シュウラク</t>
    </rPh>
    <rPh sb="501" eb="503">
      <t>ハイスイ</t>
    </rPh>
    <rPh sb="507" eb="509">
      <t>ジギョウ</t>
    </rPh>
    <rPh sb="512" eb="514">
      <t>ジッシ</t>
    </rPh>
    <rPh sb="520" eb="522">
      <t>セツゾク</t>
    </rPh>
    <rPh sb="522" eb="523">
      <t>リツ</t>
    </rPh>
    <rPh sb="539" eb="541">
      <t>ショリ</t>
    </rPh>
    <rPh sb="541" eb="543">
      <t>タイショウ</t>
    </rPh>
    <rPh sb="543" eb="545">
      <t>ジンコウ</t>
    </rPh>
    <rPh sb="546" eb="547">
      <t>スク</t>
    </rPh>
    <rPh sb="552" eb="554">
      <t>ショリ</t>
    </rPh>
    <rPh sb="554" eb="556">
      <t>ノウリョク</t>
    </rPh>
    <rPh sb="557" eb="559">
      <t>カダイ</t>
    </rPh>
    <rPh sb="568" eb="569">
      <t>カンガ</t>
    </rPh>
    <rPh sb="577" eb="580">
      <t>スイセンカ</t>
    </rPh>
    <rPh sb="580" eb="581">
      <t>リツ</t>
    </rPh>
    <rPh sb="583" eb="585">
      <t>ショリ</t>
    </rPh>
    <rPh sb="585" eb="588">
      <t>クイキナイ</t>
    </rPh>
    <rPh sb="588" eb="590">
      <t>ジンコウ</t>
    </rPh>
    <rPh sb="594" eb="596">
      <t>ジッサイ</t>
    </rPh>
    <rPh sb="597" eb="599">
      <t>スイセン</t>
    </rPh>
    <rPh sb="599" eb="601">
      <t>ベンジョ</t>
    </rPh>
    <rPh sb="602" eb="604">
      <t>セッチ</t>
    </rPh>
    <rPh sb="606" eb="608">
      <t>オスイ</t>
    </rPh>
    <rPh sb="608" eb="610">
      <t>ショリ</t>
    </rPh>
    <rPh sb="614" eb="616">
      <t>ジンコウ</t>
    </rPh>
    <rPh sb="617" eb="619">
      <t>ワリアイ</t>
    </rPh>
    <rPh sb="620" eb="621">
      <t>アラワ</t>
    </rPh>
    <rPh sb="623" eb="625">
      <t>シヒョウ</t>
    </rPh>
    <rPh sb="628" eb="631">
      <t>コウキョウヨウ</t>
    </rPh>
    <rPh sb="631" eb="633">
      <t>スイイキ</t>
    </rPh>
    <rPh sb="634" eb="636">
      <t>スイシツ</t>
    </rPh>
    <rPh sb="636" eb="638">
      <t>ホゼン</t>
    </rPh>
    <rPh sb="640" eb="642">
      <t>シヨウ</t>
    </rPh>
    <rPh sb="642" eb="643">
      <t>リョウ</t>
    </rPh>
    <rPh sb="643" eb="645">
      <t>シュウニュウ</t>
    </rPh>
    <rPh sb="645" eb="647">
      <t>ゾウカ</t>
    </rPh>
    <rPh sb="648" eb="650">
      <t>カンテン</t>
    </rPh>
    <rPh sb="662" eb="663">
      <t>ノゾ</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</si>
</sst>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613440"/>
        <c:axId val="1556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55613440"/>
        <c:axId val="155632000"/>
      </c:lineChart>
      <c:dateAx>
        <c:axId val="155613440"/>
        <c:scaling>
          <c:orientation val="minMax"/>
        </c:scaling>
        <c:delete val="1"/>
        <c:axPos val="b"/>
        <c:numFmt formatCode="ge" sourceLinked="1"/>
        <c:majorTickMark val="none"/>
        <c:minorTickMark val="none"/>
        <c:tickLblPos val="none"/>
        <c:crossAx val="155632000"/>
        <c:crosses val="autoZero"/>
        <c:auto val="1"/>
        <c:lblOffset val="100"/>
        <c:baseTimeUnit val="years"/>
      </c:dateAx>
      <c:valAx>
        <c:axId val="1556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70.239999999999995</c:v>
                </c:pt>
                <c:pt idx="1">
                  <c:v>75.34</c:v>
                </c:pt>
                <c:pt idx="2">
                  <c:v>73.97</c:v>
                </c:pt>
                <c:pt idx="3">
                  <c:v>65.75</c:v>
                </c:pt>
                <c:pt idx="4">
                  <c:v>65.75</c:v>
                </c:pt>
              </c:numCache>
            </c:numRef>
          </c:val>
        </c:ser>
        <c:dLbls>
          <c:showLegendKey val="0"/>
          <c:showVal val="0"/>
          <c:showCatName val="0"/>
          <c:showSerName val="0"/>
          <c:showPercent val="0"/>
          <c:showBubbleSize val="0"/>
        </c:dLbls>
        <c:gapWidth val="150"/>
        <c:axId val="157755648"/>
        <c:axId val="1577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57755648"/>
        <c:axId val="157786496"/>
      </c:lineChart>
      <c:dateAx>
        <c:axId val="157755648"/>
        <c:scaling>
          <c:orientation val="minMax"/>
        </c:scaling>
        <c:delete val="1"/>
        <c:axPos val="b"/>
        <c:numFmt formatCode="ge" sourceLinked="1"/>
        <c:majorTickMark val="none"/>
        <c:minorTickMark val="none"/>
        <c:tickLblPos val="none"/>
        <c:crossAx val="157786496"/>
        <c:crosses val="autoZero"/>
        <c:auto val="1"/>
        <c:lblOffset val="100"/>
        <c:baseTimeUnit val="years"/>
      </c:dateAx>
      <c:valAx>
        <c:axId val="1577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99.6</c:v>
                </c:pt>
                <c:pt idx="1">
                  <c:v>99.59</c:v>
                </c:pt>
                <c:pt idx="2">
                  <c:v>99.58</c:v>
                </c:pt>
                <c:pt idx="3">
                  <c:v>99.57</c:v>
                </c:pt>
                <c:pt idx="4">
                  <c:v>99.57</c:v>
                </c:pt>
              </c:numCache>
            </c:numRef>
          </c:val>
        </c:ser>
        <c:dLbls>
          <c:showLegendKey val="0"/>
          <c:showVal val="0"/>
          <c:showCatName val="0"/>
          <c:showSerName val="0"/>
          <c:showPercent val="0"/>
          <c:showBubbleSize val="0"/>
        </c:dLbls>
        <c:gapWidth val="150"/>
        <c:axId val="157805184"/>
        <c:axId val="1578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57805184"/>
        <c:axId val="157889280"/>
      </c:lineChart>
      <c:dateAx>
        <c:axId val="157805184"/>
        <c:scaling>
          <c:orientation val="minMax"/>
        </c:scaling>
        <c:delete val="1"/>
        <c:axPos val="b"/>
        <c:numFmt formatCode="ge" sourceLinked="1"/>
        <c:majorTickMark val="none"/>
        <c:minorTickMark val="none"/>
        <c:tickLblPos val="none"/>
        <c:crossAx val="157889280"/>
        <c:crosses val="autoZero"/>
        <c:auto val="1"/>
        <c:lblOffset val="100"/>
        <c:baseTimeUnit val="years"/>
      </c:dateAx>
      <c:valAx>
        <c:axId val="1578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99.77</c:v>
                </c:pt>
                <c:pt idx="1">
                  <c:v>102.69</c:v>
                </c:pt>
                <c:pt idx="2">
                  <c:v>100.3</c:v>
                </c:pt>
                <c:pt idx="3">
                  <c:v>97.65</c:v>
                </c:pt>
                <c:pt idx="4">
                  <c:v>100.16</c:v>
                </c:pt>
              </c:numCache>
            </c:numRef>
          </c:val>
        </c:ser>
        <c:dLbls>
          <c:showLegendKey val="0"/>
          <c:showVal val="0"/>
          <c:showCatName val="0"/>
          <c:showSerName val="0"/>
          <c:showPercent val="0"/>
          <c:showBubbleSize val="0"/>
        </c:dLbls>
        <c:gapWidth val="150"/>
        <c:axId val="155535232"/>
        <c:axId val="1555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535232"/>
        <c:axId val="155541504"/>
      </c:lineChart>
      <c:dateAx>
        <c:axId val="155535232"/>
        <c:scaling>
          <c:orientation val="minMax"/>
        </c:scaling>
        <c:delete val="1"/>
        <c:axPos val="b"/>
        <c:numFmt formatCode="ge" sourceLinked="1"/>
        <c:majorTickMark val="none"/>
        <c:minorTickMark val="none"/>
        <c:tickLblPos val="none"/>
        <c:crossAx val="155541504"/>
        <c:crosses val="autoZero"/>
        <c:auto val="1"/>
        <c:lblOffset val="100"/>
        <c:baseTimeUnit val="years"/>
      </c:dateAx>
      <c:valAx>
        <c:axId val="1555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443584"/>
        <c:axId val="1574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443584"/>
        <c:axId val="157445504"/>
      </c:lineChart>
      <c:dateAx>
        <c:axId val="157443584"/>
        <c:scaling>
          <c:orientation val="minMax"/>
        </c:scaling>
        <c:delete val="1"/>
        <c:axPos val="b"/>
        <c:numFmt formatCode="ge" sourceLinked="1"/>
        <c:majorTickMark val="none"/>
        <c:minorTickMark val="none"/>
        <c:tickLblPos val="none"/>
        <c:crossAx val="157445504"/>
        <c:crosses val="autoZero"/>
        <c:auto val="1"/>
        <c:lblOffset val="100"/>
        <c:baseTimeUnit val="years"/>
      </c:dateAx>
      <c:valAx>
        <c:axId val="157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15936"/>
        <c:axId val="1578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15936"/>
        <c:axId val="157817856"/>
      </c:lineChart>
      <c:dateAx>
        <c:axId val="157815936"/>
        <c:scaling>
          <c:orientation val="minMax"/>
        </c:scaling>
        <c:delete val="1"/>
        <c:axPos val="b"/>
        <c:numFmt formatCode="ge" sourceLinked="1"/>
        <c:majorTickMark val="none"/>
        <c:minorTickMark val="none"/>
        <c:tickLblPos val="none"/>
        <c:crossAx val="157817856"/>
        <c:crosses val="autoZero"/>
        <c:auto val="1"/>
        <c:lblOffset val="100"/>
        <c:baseTimeUnit val="years"/>
      </c:dateAx>
      <c:valAx>
        <c:axId val="1578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54336"/>
        <c:axId val="1578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54336"/>
        <c:axId val="157860608"/>
      </c:lineChart>
      <c:dateAx>
        <c:axId val="157854336"/>
        <c:scaling>
          <c:orientation val="minMax"/>
        </c:scaling>
        <c:delete val="1"/>
        <c:axPos val="b"/>
        <c:numFmt formatCode="ge" sourceLinked="1"/>
        <c:majorTickMark val="none"/>
        <c:minorTickMark val="none"/>
        <c:tickLblPos val="none"/>
        <c:crossAx val="157860608"/>
        <c:crosses val="autoZero"/>
        <c:auto val="1"/>
        <c:lblOffset val="100"/>
        <c:baseTimeUnit val="years"/>
      </c:dateAx>
      <c:valAx>
        <c:axId val="1578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28672"/>
        <c:axId val="1576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28672"/>
        <c:axId val="157630848"/>
      </c:lineChart>
      <c:dateAx>
        <c:axId val="157628672"/>
        <c:scaling>
          <c:orientation val="minMax"/>
        </c:scaling>
        <c:delete val="1"/>
        <c:axPos val="b"/>
        <c:numFmt formatCode="ge" sourceLinked="1"/>
        <c:majorTickMark val="none"/>
        <c:minorTickMark val="none"/>
        <c:tickLblPos val="none"/>
        <c:crossAx val="157630848"/>
        <c:crosses val="autoZero"/>
        <c:auto val="1"/>
        <c:lblOffset val="100"/>
        <c:baseTimeUnit val="years"/>
      </c:dateAx>
      <c:valAx>
        <c:axId val="1576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661056"/>
        <c:axId val="1576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57661056"/>
        <c:axId val="157675520"/>
      </c:lineChart>
      <c:dateAx>
        <c:axId val="157661056"/>
        <c:scaling>
          <c:orientation val="minMax"/>
        </c:scaling>
        <c:delete val="1"/>
        <c:axPos val="b"/>
        <c:numFmt formatCode="ge" sourceLinked="1"/>
        <c:majorTickMark val="none"/>
        <c:minorTickMark val="none"/>
        <c:tickLblPos val="none"/>
        <c:crossAx val="157675520"/>
        <c:crosses val="autoZero"/>
        <c:auto val="1"/>
        <c:lblOffset val="100"/>
        <c:baseTimeUnit val="years"/>
      </c:dateAx>
      <c:valAx>
        <c:axId val="1576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58.74</c:v>
                </c:pt>
                <c:pt idx="1">
                  <c:v>57.86</c:v>
                </c:pt>
                <c:pt idx="2">
                  <c:v>52.78</c:v>
                </c:pt>
                <c:pt idx="3">
                  <c:v>59.16</c:v>
                </c:pt>
                <c:pt idx="4">
                  <c:v>56.41</c:v>
                </c:pt>
              </c:numCache>
            </c:numRef>
          </c:val>
        </c:ser>
        <c:dLbls>
          <c:showLegendKey val="0"/>
          <c:showVal val="0"/>
          <c:showCatName val="0"/>
          <c:showSerName val="0"/>
          <c:showPercent val="0"/>
          <c:showBubbleSize val="0"/>
        </c:dLbls>
        <c:gapWidth val="150"/>
        <c:axId val="157570176"/>
        <c:axId val="1575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57570176"/>
        <c:axId val="157572096"/>
      </c:lineChart>
      <c:dateAx>
        <c:axId val="157570176"/>
        <c:scaling>
          <c:orientation val="minMax"/>
        </c:scaling>
        <c:delete val="1"/>
        <c:axPos val="b"/>
        <c:numFmt formatCode="ge" sourceLinked="1"/>
        <c:majorTickMark val="none"/>
        <c:minorTickMark val="none"/>
        <c:tickLblPos val="none"/>
        <c:crossAx val="157572096"/>
        <c:crosses val="autoZero"/>
        <c:auto val="1"/>
        <c:lblOffset val="100"/>
        <c:baseTimeUnit val="years"/>
      </c:dateAx>
      <c:valAx>
        <c:axId val="1575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326.24</c:v>
                </c:pt>
                <c:pt idx="1">
                  <c:v>291.39999999999998</c:v>
                </c:pt>
                <c:pt idx="2">
                  <c:v>331.11</c:v>
                </c:pt>
                <c:pt idx="3">
                  <c:v>300.39999999999998</c:v>
                </c:pt>
                <c:pt idx="4">
                  <c:v>317.83999999999997</c:v>
                </c:pt>
              </c:numCache>
            </c:numRef>
          </c:val>
        </c:ser>
        <c:dLbls>
          <c:showLegendKey val="0"/>
          <c:showVal val="0"/>
          <c:showCatName val="0"/>
          <c:showSerName val="0"/>
          <c:showPercent val="0"/>
          <c:showBubbleSize val="0"/>
        </c:dLbls>
        <c:gapWidth val="150"/>
        <c:axId val="157606656"/>
        <c:axId val="1576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57606656"/>
        <c:axId val="157608576"/>
      </c:lineChart>
      <c:dateAx>
        <c:axId val="157606656"/>
        <c:scaling>
          <c:orientation val="minMax"/>
        </c:scaling>
        <c:delete val="1"/>
        <c:axPos val="b"/>
        <c:numFmt formatCode="ge" sourceLinked="1"/>
        <c:majorTickMark val="none"/>
        <c:minorTickMark val="none"/>
        <c:tickLblPos val="none"/>
        <c:crossAx val="157608576"/>
        <c:crosses val="autoZero"/>
        <c:auto val="1"/>
        <c:lblOffset val="100"/>
        <c:baseTimeUnit val="years"/>
      </c:dateAx>
      <c:valAx>
        <c:axId val="1576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秋田県　能代市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55248</v>
      </c>
      <c r="AM8" s="50"/>
      <c r="AN8" s="50"/>
      <c r="AO8" s="50"/>
      <c r="AP8" s="50"/>
      <c r="AQ8" s="50"/>
      <c r="AR8" s="50"/>
      <c r="AS8" s="50"/>
      <c r="AT8" s="45">
        <f>データ!T6</f>
        <v>426.95</v>
      </c>
      <c r="AU8" s="45"/>
      <c r="AV8" s="45"/>
      <c r="AW8" s="45"/>
      <c r="AX8" s="45"/>
      <c r="AY8" s="45"/>
      <c r="AZ8" s="45"/>
      <c r="BA8" s="45"/>
      <c r="BB8" s="45">
        <f>データ!U6</f>
        <v>129.4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0.43</v>
      </c>
      <c r="Q10" s="45"/>
      <c r="R10" s="45"/>
      <c r="S10" s="45"/>
      <c r="T10" s="45"/>
      <c r="U10" s="45"/>
      <c r="V10" s="45"/>
      <c r="W10" s="45">
        <f>データ!Q6</f>
        <v>100</v>
      </c>
      <c r="X10" s="45"/>
      <c r="Y10" s="45"/>
      <c r="Z10" s="45"/>
      <c r="AA10" s="45"/>
      <c r="AB10" s="45"/>
      <c r="AC10" s="45"/>
      <c r="AD10" s="50">
        <f>データ!R6</f>
        <v>3499</v>
      </c>
      <c r="AE10" s="50"/>
      <c r="AF10" s="50"/>
      <c r="AG10" s="50"/>
      <c r="AH10" s="50"/>
      <c r="AI10" s="50"/>
      <c r="AJ10" s="50"/>
      <c r="AK10" s="2"/>
      <c r="AL10" s="50">
        <f>データ!V6</f>
        <v>234</v>
      </c>
      <c r="AM10" s="50"/>
      <c r="AN10" s="50"/>
      <c r="AO10" s="50"/>
      <c r="AP10" s="50"/>
      <c r="AQ10" s="50"/>
      <c r="AR10" s="50"/>
      <c r="AS10" s="50"/>
      <c r="AT10" s="45">
        <f>データ!W6</f>
        <v>0.16</v>
      </c>
      <c r="AU10" s="45"/>
      <c r="AV10" s="45"/>
      <c r="AW10" s="45"/>
      <c r="AX10" s="45"/>
      <c r="AY10" s="45"/>
      <c r="AZ10" s="45"/>
      <c r="BA10" s="45"/>
      <c r="BB10" s="45">
        <f>データ!X6</f>
        <v>1462.5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121</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52027</v>
      </c>
      <c r="D6" s="33">
        <f t="shared" si="3"/>
        <v>47</v>
      </c>
      <c r="E6" s="33">
        <f t="shared" si="3"/>
        <v>17</v>
      </c>
      <c r="F6" s="33">
        <f t="shared" si="3"/>
        <v>5</v>
      </c>
      <c r="G6" s="33">
        <f t="shared" si="3"/>
        <v>0</v>
      </c>
      <c r="H6" s="33" t="str">
        <f t="shared" si="3"/>
        <v>秋田県　能代市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0.43</v>
      </c>
      <c r="Q6" s="34">
        <f t="shared" si="3"/>
        <v>100</v>
      </c>
      <c r="R6" s="34">
        <f t="shared" si="3"/>
        <v>3499</v>
      </c>
      <c r="S6" s="34">
        <f t="shared" si="3"/>
        <v>55248</v>
      </c>
      <c r="T6" s="34">
        <f t="shared" si="3"/>
        <v>426.95</v>
      </c>
      <c r="U6" s="34">
        <f t="shared" si="3"/>
        <v>129.4</v>
      </c>
      <c r="V6" s="34">
        <f t="shared" si="3"/>
        <v>234</v>
      </c>
      <c r="W6" s="34">
        <f t="shared" si="3"/>
        <v>0.16</v>
      </c>
      <c r="X6" s="34">
        <f t="shared" si="3"/>
        <v>1462.5</v>
      </c>
      <c r="Y6" s="35">
        <f>IF(Y7="",NA(),Y7)</f>
        <v>99.77</v>
      </c>
      <c r="Z6" s="35">
        <f t="shared" ref="Z6:AH6" si="4">IF(Z7="",NA(),Z7)</f>
        <v>102.69</v>
      </c>
      <c r="AA6" s="35">
        <f t="shared" si="4"/>
        <v>100.3</v>
      </c>
      <c r="AB6" s="35">
        <f t="shared" si="4"/>
        <v>97.65</v>
      </c>
      <c r="AC6" s="35">
        <f t="shared" si="4"/>
        <v>100.16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58.74</v>
      </c>
      <c r="BR6" s="35">
        <f t="shared" ref="BR6:BZ6" si="8">IF(BR7="",NA(),BR7)</f>
        <v>57.86</v>
      </c>
      <c r="BS6" s="35">
        <f t="shared" si="8"/>
        <v>52.78</v>
      </c>
      <c r="BT6" s="35">
        <f t="shared" si="8"/>
        <v>59.16</v>
      </c>
      <c r="BU6" s="35">
        <f t="shared" si="8"/>
        <v>56.41</v>
      </c>
      <c r="BV6" s="35">
        <f t="shared" si="8"/>
        <v>42.48</v>
      </c>
      <c r="BW6" s="35">
        <f t="shared" si="8"/>
        <v>41.04</v>
      </c>
      <c r="BX6" s="35">
        <f t="shared" si="8"/>
        <v>50.82</v>
      </c>
      <c r="BY6" s="35">
        <f t="shared" si="8"/>
        <v>52.19</v>
      </c>
      <c r="BZ6" s="35">
        <f t="shared" si="8"/>
        <v>55.32</v>
      </c>
      <c r="CA6" s="34" t="str">
        <f>IF(CA7="","",IF(CA7="-","【-】","【"&amp;SUBSTITUTE(TEXT(CA7,"#,##0.00"),"-","△")&amp;"】"))</f>
        <v>【55.73】</v>
      </c>
      <c r="CB6" s="35">
        <f>IF(CB7="",NA(),CB7)</f>
        <v>326.24</v>
      </c>
      <c r="CC6" s="35">
        <f t="shared" ref="CC6:CK6" si="9">IF(CC7="",NA(),CC7)</f>
        <v>291.39999999999998</v>
      </c>
      <c r="CD6" s="35">
        <f t="shared" si="9"/>
        <v>331.11</v>
      </c>
      <c r="CE6" s="35">
        <f t="shared" si="9"/>
        <v>300.39999999999998</v>
      </c>
      <c r="CF6" s="35">
        <f t="shared" si="9"/>
        <v>317.83999999999997</v>
      </c>
      <c r="CG6" s="35">
        <f t="shared" si="9"/>
        <v>343.8</v>
      </c>
      <c r="CH6" s="35">
        <f t="shared" si="9"/>
        <v>357.08</v>
      </c>
      <c r="CI6" s="35">
        <f t="shared" si="9"/>
        <v>300.52</v>
      </c>
      <c r="CJ6" s="35">
        <f t="shared" si="9"/>
        <v>296.14</v>
      </c>
      <c r="CK6" s="35">
        <f t="shared" si="9"/>
        <v>283.17</v>
      </c>
      <c r="CL6" s="34" t="str">
        <f>IF(CL7="","",IF(CL7="-","【-】","【"&amp;SUBSTITUTE(TEXT(CL7,"#,##0.00"),"-","△")&amp;"】"))</f>
        <v>【276.78】</v>
      </c>
      <c r="CM6" s="35">
        <f>IF(CM7="",NA(),CM7)</f>
        <v>70.239999999999995</v>
      </c>
      <c r="CN6" s="35">
        <f t="shared" ref="CN6:CV6" si="10">IF(CN7="",NA(),CN7)</f>
        <v>75.34</v>
      </c>
      <c r="CO6" s="35">
        <f t="shared" si="10"/>
        <v>73.97</v>
      </c>
      <c r="CP6" s="35">
        <f t="shared" si="10"/>
        <v>65.75</v>
      </c>
      <c r="CQ6" s="35">
        <f t="shared" si="10"/>
        <v>65.75</v>
      </c>
      <c r="CR6" s="35">
        <f t="shared" si="10"/>
        <v>46.06</v>
      </c>
      <c r="CS6" s="35">
        <f t="shared" si="10"/>
        <v>45.95</v>
      </c>
      <c r="CT6" s="35">
        <f t="shared" si="10"/>
        <v>53.24</v>
      </c>
      <c r="CU6" s="35">
        <f t="shared" si="10"/>
        <v>52.31</v>
      </c>
      <c r="CV6" s="35">
        <f t="shared" si="10"/>
        <v>60.65</v>
      </c>
      <c r="CW6" s="34" t="str">
        <f>IF(CW7="","",IF(CW7="-","【-】","【"&amp;SUBSTITUTE(TEXT(CW7,"#,##0.00"),"-","△")&amp;"】"))</f>
        <v>【59.15】</v>
      </c>
      <c r="CX6" s="35">
        <f>IF(CX7="",NA(),CX7)</f>
        <v>99.6</v>
      </c>
      <c r="CY6" s="35">
        <f t="shared" ref="CY6:DG6" si="11">IF(CY7="",NA(),CY7)</f>
        <v>99.59</v>
      </c>
      <c r="CZ6" s="35">
        <f t="shared" si="11"/>
        <v>99.58</v>
      </c>
      <c r="DA6" s="35">
        <f t="shared" si="11"/>
        <v>99.57</v>
      </c>
      <c r="DB6" s="35">
        <f t="shared" si="11"/>
        <v>99.57</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c r="A7" s="28"/>
      <c r="B7" s="37">
        <v>2016</v>
      </c>
      <c r="C7" s="37">
        <v>52027</v>
      </c>
      <c r="D7" s="37">
        <v>47</v>
      </c>
      <c r="E7" s="37">
        <v>17</v>
      </c>
      <c r="F7" s="37">
        <v>5</v>
      </c>
      <c r="G7" s="37">
        <v>0</v>
      </c>
      <c r="H7" s="37" t="s">
        <v>109</v>
      </c>
      <c r="I7" s="37" t="s">
        <v>110</v>
      </c>
      <c r="J7" s="37" t="s">
        <v>111</v>
      </c>
      <c r="K7" s="37" t="s">
        <v>112</v>
      </c>
      <c r="L7" s="37" t="s">
        <v>113</v>
      </c>
      <c r="M7" s="37"/>
      <c r="N7" s="38" t="s">
        <v>114</v>
      </c>
      <c r="O7" s="38" t="s">
        <v>115</v>
      </c>
      <c r="P7" s="38">
        <v>0.43</v>
      </c>
      <c r="Q7" s="38">
        <v>100</v>
      </c>
      <c r="R7" s="38">
        <v>3499</v>
      </c>
      <c r="S7" s="38">
        <v>55248</v>
      </c>
      <c r="T7" s="38">
        <v>426.95</v>
      </c>
      <c r="U7" s="38">
        <v>129.4</v>
      </c>
      <c r="V7" s="38">
        <v>234</v>
      </c>
      <c r="W7" s="38">
        <v>0.16</v>
      </c>
      <c r="X7" s="38">
        <v>1462.5</v>
      </c>
      <c r="Y7" s="38">
        <v>99.77</v>
      </c>
      <c r="Z7" s="38">
        <v>102.69</v>
      </c>
      <c r="AA7" s="38">
        <v>100.3</v>
      </c>
      <c r="AB7" s="38">
        <v>97.65</v>
      </c>
      <c r="AC7" s="38">
        <v>100.16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1044.8</v>
      </c>
      <c r="BN7" s="38">
        <v>1081.8</v>
      </c>
      <c r="BO7" s="38">
        <v>974.93</v>
      </c>
      <c r="BP7" s="38">
        <v>914.53</v>
      </c>
      <c r="BQ7" s="38">
        <v>58.74</v>
      </c>
      <c r="BR7" s="38">
        <v>57.86</v>
      </c>
      <c r="BS7" s="38">
        <v>52.78</v>
      </c>
      <c r="BT7" s="38">
        <v>59.16</v>
      </c>
      <c r="BU7" s="38">
        <v>56.41</v>
      </c>
      <c r="BV7" s="38">
        <v>42.48</v>
      </c>
      <c r="BW7" s="38">
        <v>41.04</v>
      </c>
      <c r="BX7" s="38">
        <v>50.82</v>
      </c>
      <c r="BY7" s="38">
        <v>52.19</v>
      </c>
      <c r="BZ7" s="38">
        <v>55.32</v>
      </c>
      <c r="CA7" s="38">
        <v>55.73</v>
      </c>
      <c r="CB7" s="38">
        <v>326.24</v>
      </c>
      <c r="CC7" s="38">
        <v>291.39999999999998</v>
      </c>
      <c r="CD7" s="38">
        <v>331.11</v>
      </c>
      <c r="CE7" s="38">
        <v>300.39999999999998</v>
      </c>
      <c r="CF7" s="38">
        <v>317.83999999999997</v>
      </c>
      <c r="CG7" s="38">
        <v>343.8</v>
      </c>
      <c r="CH7" s="38">
        <v>357.08</v>
      </c>
      <c r="CI7" s="38">
        <v>300.52</v>
      </c>
      <c r="CJ7" s="38">
        <v>296.14</v>
      </c>
      <c r="CK7" s="38">
        <v>283.17</v>
      </c>
      <c r="CL7" s="38">
        <v>276.77999999999997</v>
      </c>
      <c r="CM7" s="38">
        <v>70.239999999999995</v>
      </c>
      <c r="CN7" s="38">
        <v>75.34</v>
      </c>
      <c r="CO7" s="38">
        <v>73.97</v>
      </c>
      <c r="CP7" s="38">
        <v>65.75</v>
      </c>
      <c r="CQ7" s="38">
        <v>65.75</v>
      </c>
      <c r="CR7" s="38">
        <v>46.06</v>
      </c>
      <c r="CS7" s="38">
        <v>45.95</v>
      </c>
      <c r="CT7" s="38">
        <v>53.24</v>
      </c>
      <c r="CU7" s="38">
        <v>52.31</v>
      </c>
      <c r="CV7" s="38">
        <v>60.65</v>
      </c>
      <c r="CW7" s="38">
        <v>59.15</v>
      </c>
      <c r="CX7" s="38">
        <v>99.6</v>
      </c>
      <c r="CY7" s="38">
        <v>99.59</v>
      </c>
      <c r="CZ7" s="38">
        <v>99.58</v>
      </c>
      <c r="DA7" s="38">
        <v>99.57</v>
      </c>
      <c r="DB7" s="38">
        <v>99.57</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cp:lastModifiedBy>
  <cp:lastPrinted>2018-02-09T06:49:53Z</cp:lastPrinted>
  <dcterms:created xsi:type="dcterms:W3CDTF">2017-12-25T02:24:50Z</dcterms:created>
  <dcterms:modified xsi:type="dcterms:W3CDTF">2018-02-09T07:11:21Z</dcterms:modified>
</cp:coreProperties>
</file>