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lsOmgzcKuzLQEdKg68+TD1/feafb5pcKBy6L+9Q1LNB8dO7uBeTF7zuOwyFZp+aCeJ/q33mMJDNCg/eCJ5wg==" workbookSaltValue="NVpZmnAmYmtQL7yXQ24Sx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<sst xmlns="http://schemas.openxmlformats.org/spreadsheetml/2006/main" count="240" uniqueCount="127">
  <si>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</si>
  <si>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</si>
  <si>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</si>
  <si>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</si>
  <si>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</si>
  <si>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</si>
  <si>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</si>
  <si>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</si>
  <si>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</si>
  <si>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</si>
  <si>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</si>
  <si>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</si>
  <si>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</si>
  <si>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</si>
  <si>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</si>
  <si>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</si>
  <si>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</si>
  <si>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</si>
  <si>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</si>
  <si>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</si>
  <si>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</si>
  <si>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</si>
  <si>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</si>
  <si>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</si>
  <si>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</si>
  <si>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</si>
  <si>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</si>
  <si>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</si>
  <si>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</si>
  <si>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</si>
  <si>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</si>
  <si>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</si>
  <si>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</si>
  <si>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</si>
  <si>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</si>
  <si>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</si>
  <si>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</si>
  <si>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</si>
  <si>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</si>
  <si>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</si>
  <si>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</si>
  <si>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</si>
  <si>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</si>
  <si>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</si>
  <si>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</si>
  <si>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</si>
  <si>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</si>
  <si>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</si>
  <si>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</si>
  <si>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</si>
  <si>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</si>
  <si>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</si>
  <si>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</si>
  <si>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</si>
  <si>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</si>
  <si>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</si>
  <si>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</si>
  <si>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</si>
  <si>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</si>
  <si>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</si>
  <si>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</si>
  <si>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</si>
  <si>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</si>
  <si>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</si>
  <si>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</si>
  <si>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</si>
  <si>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</si>
  <si>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</si>
  <si>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</si>
  <si>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</si>
  <si>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</si>
  <si>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</si>
  <si>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</si>
  <si>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</si>
  <si>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</si>
  <si>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</si>
  <si>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</si>
  <si>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</si>
  <si>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</si>
  <si>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</si>
  <si>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</si>
  <si>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</si>
  <si>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</si>
  <si>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</si>
  <si>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</si>
  <si>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</si>
  <si>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</si>
  <si>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</si>
  <si>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</si>
  <si>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</si>
  <si>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</si>
  <si>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</si>
  <si>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</si>
  <si>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</si>
  <si>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</si>
  <si>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</si>
  <si>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</si>
  <si>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</si>
  <si>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</si>
  <si>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</si>
  <si>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</si>
  <si>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</si>
  <si>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</si>
  <si>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</si>
  <si>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</si>
  <si>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</si>
  <si>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</si>
  <si>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</si>
  <si>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</si>
  <si>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</si>
  <si>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</si>
  <si>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</si>
  <si>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</si>
  <si>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</si>
  <si>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</si>
  <si>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</si>
  <si>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</si>
  <si>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</si>
  <si>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</si>
  <si>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</si>
  <si>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</si>
  <si>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</si>
  <si>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</si>
  <si>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</si>
  <si>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施設は平成11年供用開始で19年経過しています。管渠の耐用年数は概ね50年であるため、当分の間は大規模な改築等の必要性はないと考えます。
　　　　　　　　　　　　　　　　　　　　　　　　　　　　　　　　　　　　　　　　　　　　　　　　　　　　　　　　　　　　　　　　</t>
    <phoneticPr fontId="4"/>
  </si>
  <si>
    <t>①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④企業債残高対事業規模比率は、料金収入に対する企業債残高の割合であり、企業債残高の規模を表す指標です。企業債残高については、分流式下水道等に要する経費と判断し、ゼロとなっています。
⑤経費回収率は、使用料で回収すべき汚水処理費（維持管理費）を全て使用料で賄えているかを示す指標で100％以上であることが必要です。当事業では60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⑥汚水処理原価は、有収水量１㎥あたりの汚水処理に要した費用で、工事費・維持管理費両方を含めた汚水処理に係るコストを表した指標です。数値基準はなく全国平均並みとなっています。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ほぼ100％となっているものの処理対象人口が少ないため、処理能力が過大になっているものと考えられます。
⑧水洗化率は、処理区域内人口のうち、実際に水洗便所を設置して汚水処理している人口の割合を表した指標です。公共用水域の水質保全や、使用料収入増加の観点から100％となることが望ましいです。当事業は100％となっています。</t>
    <rPh sb="101" eb="104">
      <t>タンネンド</t>
    </rPh>
    <rPh sb="104" eb="106">
      <t>シュウシ</t>
    </rPh>
    <rPh sb="108" eb="110">
      <t>アカジ</t>
    </rPh>
    <rPh sb="687" eb="688">
      <t>トウ</t>
    </rPh>
    <rPh sb="688" eb="690">
      <t>ジギョウ</t>
    </rPh>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</si>
  <si>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2026年度以降まで必要最低限の経費で対応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</si>
</sst>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B1-430F-8EA4-ED148180099D}"/>
            </c:ext>
          </c:extLst>
        </c:ser>
        <c:dLbls>
          <c:showLegendKey val="0"/>
          <c:showVal val="0"/>
          <c:showCatName val="0"/>
          <c:showSerName val="0"/>
          <c:showPercent val="0"/>
          <c:showBubbleSize val="0"/>
        </c:dLbls>
        <c:gapWidth val="150"/>
        <c:axId val="98748288"/>
        <c:axId val="989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AB1-430F-8EA4-ED148180099D}"/>
            </c:ext>
          </c:extLst>
        </c:ser>
        <c:dLbls>
          <c:showLegendKey val="0"/>
          <c:showVal val="0"/>
          <c:showCatName val="0"/>
          <c:showSerName val="0"/>
          <c:showPercent val="0"/>
          <c:showBubbleSize val="0"/>
        </c:dLbls>
        <c:marker val="1"/>
        <c:smooth val="0"/>
        <c:axId val="98748288"/>
        <c:axId val="98924032"/>
      </c:lineChart>
      <c:dateAx>
        <c:axId val="98748288"/>
        <c:scaling>
          <c:orientation val="minMax"/>
        </c:scaling>
        <c:delete val="1"/>
        <c:axPos val="b"/>
        <c:numFmt formatCode="ge" sourceLinked="1"/>
        <c:majorTickMark val="none"/>
        <c:minorTickMark val="none"/>
        <c:tickLblPos val="none"/>
        <c:crossAx val="98924032"/>
        <c:crosses val="autoZero"/>
        <c:auto val="1"/>
        <c:lblOffset val="100"/>
        <c:baseTimeUnit val="years"/>
      </c:dateAx>
      <c:valAx>
        <c:axId val="989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75.34</c:v>
                </c:pt>
                <c:pt idx="1">
                  <c:v>73.97</c:v>
                </c:pt>
                <c:pt idx="2">
                  <c:v>65.75</c:v>
                </c:pt>
                <c:pt idx="3">
                  <c:v>65.75</c:v>
                </c:pt>
                <c:pt idx="4">
                  <c:v>71.23</c:v>
                </c:pt>
              </c:numCache>
            </c:numRef>
          </c:val>
          <c:extLst xmlns:c16r2="http://schemas.microsoft.com/office/drawing/2015/06/chart">
            <c:ext xmlns:c16="http://schemas.microsoft.com/office/drawing/2014/chart" uri="{C3380CC4-5D6E-409C-BE32-E72D297353CC}">
              <c16:uniqueId val="{00000000-315D-4DFF-8EC8-ADDA22C64EB3}"/>
            </c:ext>
          </c:extLst>
        </c:ser>
        <c:dLbls>
          <c:showLegendKey val="0"/>
          <c:showVal val="0"/>
          <c:showCatName val="0"/>
          <c:showSerName val="0"/>
          <c:showPercent val="0"/>
          <c:showBubbleSize val="0"/>
        </c:dLbls>
        <c:gapWidth val="150"/>
        <c:axId val="94874624"/>
        <c:axId val="948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15D-4DFF-8EC8-ADDA22C64EB3}"/>
            </c:ext>
          </c:extLst>
        </c:ser>
        <c:dLbls>
          <c:showLegendKey val="0"/>
          <c:showVal val="0"/>
          <c:showCatName val="0"/>
          <c:showSerName val="0"/>
          <c:showPercent val="0"/>
          <c:showBubbleSize val="0"/>
        </c:dLbls>
        <c:marker val="1"/>
        <c:smooth val="0"/>
        <c:axId val="94874624"/>
        <c:axId val="94889088"/>
      </c:lineChart>
      <c:dateAx>
        <c:axId val="94874624"/>
        <c:scaling>
          <c:orientation val="minMax"/>
        </c:scaling>
        <c:delete val="1"/>
        <c:axPos val="b"/>
        <c:numFmt formatCode="ge" sourceLinked="1"/>
        <c:majorTickMark val="none"/>
        <c:minorTickMark val="none"/>
        <c:tickLblPos val="none"/>
        <c:crossAx val="94889088"/>
        <c:crosses val="autoZero"/>
        <c:auto val="1"/>
        <c:lblOffset val="100"/>
        <c:baseTimeUnit val="years"/>
      </c:dateAx>
      <c:valAx>
        <c:axId val="94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99.59</c:v>
                </c:pt>
                <c:pt idx="1">
                  <c:v>99.58</c:v>
                </c:pt>
                <c:pt idx="2">
                  <c:v>99.57</c:v>
                </c:pt>
                <c:pt idx="3">
                  <c:v>99.57</c:v>
                </c:pt>
                <c:pt idx="4">
                  <c:v>100</c:v>
                </c:pt>
              </c:numCache>
            </c:numRef>
          </c:val>
          <c:extLst xmlns:c16r2="http://schemas.microsoft.com/office/drawing/2015/06/chart">
            <c:ext xmlns:c16="http://schemas.microsoft.com/office/drawing/2014/chart" uri="{C3380CC4-5D6E-409C-BE32-E72D297353CC}">
              <c16:uniqueId val="{00000000-9760-40C4-B465-0186E24E48A7}"/>
            </c:ext>
          </c:extLst>
        </c:ser>
        <c:dLbls>
          <c:showLegendKey val="0"/>
          <c:showVal val="0"/>
          <c:showCatName val="0"/>
          <c:showSerName val="0"/>
          <c:showPercent val="0"/>
          <c:showBubbleSize val="0"/>
        </c:dLbls>
        <c:gapWidth val="150"/>
        <c:axId val="94915968"/>
        <c:axId val="949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760-40C4-B465-0186E24E48A7}"/>
            </c:ext>
          </c:extLst>
        </c:ser>
        <c:dLbls>
          <c:showLegendKey val="0"/>
          <c:showVal val="0"/>
          <c:showCatName val="0"/>
          <c:showSerName val="0"/>
          <c:showPercent val="0"/>
          <c:showBubbleSize val="0"/>
        </c:dLbls>
        <c:marker val="1"/>
        <c:smooth val="0"/>
        <c:axId val="94915968"/>
        <c:axId val="94918144"/>
      </c:lineChart>
      <c:dateAx>
        <c:axId val="94915968"/>
        <c:scaling>
          <c:orientation val="minMax"/>
        </c:scaling>
        <c:delete val="1"/>
        <c:axPos val="b"/>
        <c:numFmt formatCode="ge" sourceLinked="1"/>
        <c:majorTickMark val="none"/>
        <c:minorTickMark val="none"/>
        <c:tickLblPos val="none"/>
        <c:crossAx val="94918144"/>
        <c:crosses val="autoZero"/>
        <c:auto val="1"/>
        <c:lblOffset val="100"/>
        <c:baseTimeUnit val="years"/>
      </c:dateAx>
      <c:valAx>
        <c:axId val="94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102.69</c:v>
                </c:pt>
                <c:pt idx="1">
                  <c:v>100.3</c:v>
                </c:pt>
                <c:pt idx="2">
                  <c:v>97.65</c:v>
                </c:pt>
                <c:pt idx="3">
                  <c:v>100.16</c:v>
                </c:pt>
                <c:pt idx="4">
                  <c:v>98.92</c:v>
                </c:pt>
              </c:numCache>
            </c:numRef>
          </c:val>
          <c:extLst xmlns:c16r2="http://schemas.microsoft.com/office/drawing/2015/06/chart">
            <c:ext xmlns:c16="http://schemas.microsoft.com/office/drawing/2014/chart" uri="{C3380CC4-5D6E-409C-BE32-E72D297353CC}">
              <c16:uniqueId val="{00000000-AAE2-4DD3-A13B-D78A1A688EC6}"/>
            </c:ext>
          </c:extLst>
        </c:ser>
        <c:dLbls>
          <c:showLegendKey val="0"/>
          <c:showVal val="0"/>
          <c:showCatName val="0"/>
          <c:showSerName val="0"/>
          <c:showPercent val="0"/>
          <c:showBubbleSize val="0"/>
        </c:dLbls>
        <c:gapWidth val="150"/>
        <c:axId val="174387584"/>
        <c:axId val="1743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E2-4DD3-A13B-D78A1A688EC6}"/>
            </c:ext>
          </c:extLst>
        </c:ser>
        <c:dLbls>
          <c:showLegendKey val="0"/>
          <c:showVal val="0"/>
          <c:showCatName val="0"/>
          <c:showSerName val="0"/>
          <c:showPercent val="0"/>
          <c:showBubbleSize val="0"/>
        </c:dLbls>
        <c:marker val="1"/>
        <c:smooth val="0"/>
        <c:axId val="174387584"/>
        <c:axId val="174389504"/>
      </c:lineChart>
      <c:dateAx>
        <c:axId val="174387584"/>
        <c:scaling>
          <c:orientation val="minMax"/>
        </c:scaling>
        <c:delete val="1"/>
        <c:axPos val="b"/>
        <c:numFmt formatCode="ge" sourceLinked="1"/>
        <c:majorTickMark val="none"/>
        <c:minorTickMark val="none"/>
        <c:tickLblPos val="none"/>
        <c:crossAx val="174389504"/>
        <c:crosses val="autoZero"/>
        <c:auto val="1"/>
        <c:lblOffset val="100"/>
        <c:baseTimeUnit val="years"/>
      </c:dateAx>
      <c:valAx>
        <c:axId val="174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D-454E-8217-D32BE19AF19C}"/>
            </c:ext>
          </c:extLst>
        </c:ser>
        <c:dLbls>
          <c:showLegendKey val="0"/>
          <c:showVal val="0"/>
          <c:showCatName val="0"/>
          <c:showSerName val="0"/>
          <c:showPercent val="0"/>
          <c:showBubbleSize val="0"/>
        </c:dLbls>
        <c:gapWidth val="150"/>
        <c:axId val="40055552"/>
        <c:axId val="400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D-454E-8217-D32BE19AF19C}"/>
            </c:ext>
          </c:extLst>
        </c:ser>
        <c:dLbls>
          <c:showLegendKey val="0"/>
          <c:showVal val="0"/>
          <c:showCatName val="0"/>
          <c:showSerName val="0"/>
          <c:showPercent val="0"/>
          <c:showBubbleSize val="0"/>
        </c:dLbls>
        <c:marker val="1"/>
        <c:smooth val="0"/>
        <c:axId val="40055552"/>
        <c:axId val="40057472"/>
      </c:lineChart>
      <c:dateAx>
        <c:axId val="40055552"/>
        <c:scaling>
          <c:orientation val="minMax"/>
        </c:scaling>
        <c:delete val="1"/>
        <c:axPos val="b"/>
        <c:numFmt formatCode="ge" sourceLinked="1"/>
        <c:majorTickMark val="none"/>
        <c:minorTickMark val="none"/>
        <c:tickLblPos val="none"/>
        <c:crossAx val="40057472"/>
        <c:crosses val="autoZero"/>
        <c:auto val="1"/>
        <c:lblOffset val="100"/>
        <c:baseTimeUnit val="years"/>
      </c:dateAx>
      <c:valAx>
        <c:axId val="40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8D-47C1-B0E8-A53471B2B07A}"/>
            </c:ext>
          </c:extLst>
        </c:ser>
        <c:dLbls>
          <c:showLegendKey val="0"/>
          <c:showVal val="0"/>
          <c:showCatName val="0"/>
          <c:showSerName val="0"/>
          <c:showPercent val="0"/>
          <c:showBubbleSize val="0"/>
        </c:dLbls>
        <c:gapWidth val="150"/>
        <c:axId val="97477760"/>
        <c:axId val="97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8D-47C1-B0E8-A53471B2B07A}"/>
            </c:ext>
          </c:extLst>
        </c:ser>
        <c:dLbls>
          <c:showLegendKey val="0"/>
          <c:showVal val="0"/>
          <c:showCatName val="0"/>
          <c:showSerName val="0"/>
          <c:showPercent val="0"/>
          <c:showBubbleSize val="0"/>
        </c:dLbls>
        <c:marker val="1"/>
        <c:smooth val="0"/>
        <c:axId val="97477760"/>
        <c:axId val="97479680"/>
      </c:lineChart>
      <c:dateAx>
        <c:axId val="97477760"/>
        <c:scaling>
          <c:orientation val="minMax"/>
        </c:scaling>
        <c:delete val="1"/>
        <c:axPos val="b"/>
        <c:numFmt formatCode="ge" sourceLinked="1"/>
        <c:majorTickMark val="none"/>
        <c:minorTickMark val="none"/>
        <c:tickLblPos val="none"/>
        <c:crossAx val="97479680"/>
        <c:crosses val="autoZero"/>
        <c:auto val="1"/>
        <c:lblOffset val="100"/>
        <c:baseTimeUnit val="years"/>
      </c:dateAx>
      <c:valAx>
        <c:axId val="97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15-430B-8DDC-2A6A90BEAAB5}"/>
            </c:ext>
          </c:extLst>
        </c:ser>
        <c:dLbls>
          <c:showLegendKey val="0"/>
          <c:showVal val="0"/>
          <c:showCatName val="0"/>
          <c:showSerName val="0"/>
          <c:showPercent val="0"/>
          <c:showBubbleSize val="0"/>
        </c:dLbls>
        <c:gapWidth val="150"/>
        <c:axId val="98638848"/>
        <c:axId val="161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15-430B-8DDC-2A6A90BEAAB5}"/>
            </c:ext>
          </c:extLst>
        </c:ser>
        <c:dLbls>
          <c:showLegendKey val="0"/>
          <c:showVal val="0"/>
          <c:showCatName val="0"/>
          <c:showSerName val="0"/>
          <c:showPercent val="0"/>
          <c:showBubbleSize val="0"/>
        </c:dLbls>
        <c:marker val="1"/>
        <c:smooth val="0"/>
        <c:axId val="98638848"/>
        <c:axId val="161805440"/>
      </c:lineChart>
      <c:dateAx>
        <c:axId val="98638848"/>
        <c:scaling>
          <c:orientation val="minMax"/>
        </c:scaling>
        <c:delete val="1"/>
        <c:axPos val="b"/>
        <c:numFmt formatCode="ge" sourceLinked="1"/>
        <c:majorTickMark val="none"/>
        <c:minorTickMark val="none"/>
        <c:tickLblPos val="none"/>
        <c:crossAx val="161805440"/>
        <c:crosses val="autoZero"/>
        <c:auto val="1"/>
        <c:lblOffset val="100"/>
        <c:baseTimeUnit val="years"/>
      </c:dateAx>
      <c:valAx>
        <c:axId val="161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0D-474E-8267-D0196872BDB5}"/>
            </c:ext>
          </c:extLst>
        </c:ser>
        <c:dLbls>
          <c:showLegendKey val="0"/>
          <c:showVal val="0"/>
          <c:showCatName val="0"/>
          <c:showSerName val="0"/>
          <c:showPercent val="0"/>
          <c:showBubbleSize val="0"/>
        </c:dLbls>
        <c:gapWidth val="150"/>
        <c:axId val="39993344"/>
        <c:axId val="399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0D-474E-8267-D0196872BDB5}"/>
            </c:ext>
          </c:extLst>
        </c:ser>
        <c:dLbls>
          <c:showLegendKey val="0"/>
          <c:showVal val="0"/>
          <c:showCatName val="0"/>
          <c:showSerName val="0"/>
          <c:showPercent val="0"/>
          <c:showBubbleSize val="0"/>
        </c:dLbls>
        <c:marker val="1"/>
        <c:smooth val="0"/>
        <c:axId val="39993344"/>
        <c:axId val="39995264"/>
      </c:lineChart>
      <c:dateAx>
        <c:axId val="39993344"/>
        <c:scaling>
          <c:orientation val="minMax"/>
        </c:scaling>
        <c:delete val="1"/>
        <c:axPos val="b"/>
        <c:numFmt formatCode="ge" sourceLinked="1"/>
        <c:majorTickMark val="none"/>
        <c:minorTickMark val="none"/>
        <c:tickLblPos val="none"/>
        <c:crossAx val="39995264"/>
        <c:crosses val="autoZero"/>
        <c:auto val="1"/>
        <c:lblOffset val="100"/>
        <c:baseTimeUnit val="years"/>
      </c:dateAx>
      <c:valAx>
        <c:axId val="399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E1-41E7-9519-664C1E0CDEBE}"/>
            </c:ext>
          </c:extLst>
        </c:ser>
        <c:dLbls>
          <c:showLegendKey val="0"/>
          <c:showVal val="0"/>
          <c:showCatName val="0"/>
          <c:showSerName val="0"/>
          <c:showPercent val="0"/>
          <c:showBubbleSize val="0"/>
        </c:dLbls>
        <c:gapWidth val="150"/>
        <c:axId val="40041088"/>
        <c:axId val="400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5E1-41E7-9519-664C1E0CDEBE}"/>
            </c:ext>
          </c:extLst>
        </c:ser>
        <c:dLbls>
          <c:showLegendKey val="0"/>
          <c:showVal val="0"/>
          <c:showCatName val="0"/>
          <c:showSerName val="0"/>
          <c:showPercent val="0"/>
          <c:showBubbleSize val="0"/>
        </c:dLbls>
        <c:marker val="1"/>
        <c:smooth val="0"/>
        <c:axId val="40041088"/>
        <c:axId val="40071936"/>
      </c:lineChart>
      <c:dateAx>
        <c:axId val="40041088"/>
        <c:scaling>
          <c:orientation val="minMax"/>
        </c:scaling>
        <c:delete val="1"/>
        <c:axPos val="b"/>
        <c:numFmt formatCode="ge" sourceLinked="1"/>
        <c:majorTickMark val="none"/>
        <c:minorTickMark val="none"/>
        <c:tickLblPos val="none"/>
        <c:crossAx val="40071936"/>
        <c:crosses val="autoZero"/>
        <c:auto val="1"/>
        <c:lblOffset val="100"/>
        <c:baseTimeUnit val="years"/>
      </c:dateAx>
      <c:valAx>
        <c:axId val="400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57.86</c:v>
                </c:pt>
                <c:pt idx="1">
                  <c:v>52.78</c:v>
                </c:pt>
                <c:pt idx="2">
                  <c:v>59.16</c:v>
                </c:pt>
                <c:pt idx="3">
                  <c:v>56.41</c:v>
                </c:pt>
                <c:pt idx="4">
                  <c:v>55.68</c:v>
                </c:pt>
              </c:numCache>
            </c:numRef>
          </c:val>
          <c:extLst xmlns:c16r2="http://schemas.microsoft.com/office/drawing/2015/06/chart">
            <c:ext xmlns:c16="http://schemas.microsoft.com/office/drawing/2014/chart" uri="{C3380CC4-5D6E-409C-BE32-E72D297353CC}">
              <c16:uniqueId val="{00000000-CD36-4362-9DBE-B7AFE2CA9C24}"/>
            </c:ext>
          </c:extLst>
        </c:ser>
        <c:dLbls>
          <c:showLegendKey val="0"/>
          <c:showVal val="0"/>
          <c:showCatName val="0"/>
          <c:showSerName val="0"/>
          <c:showPercent val="0"/>
          <c:showBubbleSize val="0"/>
        </c:dLbls>
        <c:gapWidth val="150"/>
        <c:axId val="98397184"/>
        <c:axId val="948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D36-4362-9DBE-B7AFE2CA9C24}"/>
            </c:ext>
          </c:extLst>
        </c:ser>
        <c:dLbls>
          <c:showLegendKey val="0"/>
          <c:showVal val="0"/>
          <c:showCatName val="0"/>
          <c:showSerName val="0"/>
          <c:showPercent val="0"/>
          <c:showBubbleSize val="0"/>
        </c:dLbls>
        <c:marker val="1"/>
        <c:smooth val="0"/>
        <c:axId val="98397184"/>
        <c:axId val="94835456"/>
      </c:lineChart>
      <c:dateAx>
        <c:axId val="98397184"/>
        <c:scaling>
          <c:orientation val="minMax"/>
        </c:scaling>
        <c:delete val="1"/>
        <c:axPos val="b"/>
        <c:numFmt formatCode="ge" sourceLinked="1"/>
        <c:majorTickMark val="none"/>
        <c:minorTickMark val="none"/>
        <c:tickLblPos val="none"/>
        <c:crossAx val="94835456"/>
        <c:crosses val="autoZero"/>
        <c:auto val="1"/>
        <c:lblOffset val="100"/>
        <c:baseTimeUnit val="years"/>
      </c:dateAx>
      <c:valAx>
        <c:axId val="94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291.39999999999998</c:v>
                </c:pt>
                <c:pt idx="1">
                  <c:v>331.11</c:v>
                </c:pt>
                <c:pt idx="2">
                  <c:v>300.39999999999998</c:v>
                </c:pt>
                <c:pt idx="3">
                  <c:v>317.83999999999997</c:v>
                </c:pt>
                <c:pt idx="4">
                  <c:v>321.39999999999998</c:v>
                </c:pt>
              </c:numCache>
            </c:numRef>
          </c:val>
          <c:extLst xmlns:c16r2="http://schemas.microsoft.com/office/drawing/2015/06/chart">
            <c:ext xmlns:c16="http://schemas.microsoft.com/office/drawing/2014/chart" uri="{C3380CC4-5D6E-409C-BE32-E72D297353CC}">
              <c16:uniqueId val="{00000000-B5C0-438F-8352-4B60605B27D7}"/>
            </c:ext>
          </c:extLst>
        </c:ser>
        <c:dLbls>
          <c:showLegendKey val="0"/>
          <c:showVal val="0"/>
          <c:showCatName val="0"/>
          <c:showSerName val="0"/>
          <c:showPercent val="0"/>
          <c:showBubbleSize val="0"/>
        </c:dLbls>
        <c:gapWidth val="150"/>
        <c:axId val="94849664"/>
        <c:axId val="94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5C0-438F-8352-4B60605B27D7}"/>
            </c:ext>
          </c:extLst>
        </c:ser>
        <c:dLbls>
          <c:showLegendKey val="0"/>
          <c:showVal val="0"/>
          <c:showCatName val="0"/>
          <c:showSerName val="0"/>
          <c:showPercent val="0"/>
          <c:showBubbleSize val="0"/>
        </c:dLbls>
        <c:marker val="1"/>
        <c:smooth val="0"/>
        <c:axId val="94849664"/>
        <c:axId val="94855936"/>
      </c:lineChart>
      <c:dateAx>
        <c:axId val="94849664"/>
        <c:scaling>
          <c:orientation val="minMax"/>
        </c:scaling>
        <c:delete val="1"/>
        <c:axPos val="b"/>
        <c:numFmt formatCode="ge" sourceLinked="1"/>
        <c:majorTickMark val="none"/>
        <c:minorTickMark val="none"/>
        <c:tickLblPos val="none"/>
        <c:crossAx val="94855936"/>
        <c:crosses val="autoZero"/>
        <c:auto val="1"/>
        <c:lblOffset val="100"/>
        <c:baseTimeUnit val="years"/>
      </c:dateAx>
      <c:valAx>
        <c:axId val="948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V13" sqref="V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秋田県　能代市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54275</v>
      </c>
      <c r="AM8" s="72"/>
      <c r="AN8" s="72"/>
      <c r="AO8" s="72"/>
      <c r="AP8" s="72"/>
      <c r="AQ8" s="72"/>
      <c r="AR8" s="72"/>
      <c r="AS8" s="72"/>
      <c r="AT8" s="71">
        <f>データ!T6</f>
        <v>426.95</v>
      </c>
      <c r="AU8" s="71"/>
      <c r="AV8" s="71"/>
      <c r="AW8" s="71"/>
      <c r="AX8" s="71"/>
      <c r="AY8" s="71"/>
      <c r="AZ8" s="71"/>
      <c r="BA8" s="71"/>
      <c r="BB8" s="71">
        <f>データ!U6</f>
        <v>127.12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0.42</v>
      </c>
      <c r="Q10" s="71"/>
      <c r="R10" s="71"/>
      <c r="S10" s="71"/>
      <c r="T10" s="71"/>
      <c r="U10" s="71"/>
      <c r="V10" s="71"/>
      <c r="W10" s="71">
        <f>データ!Q6</f>
        <v>100</v>
      </c>
      <c r="X10" s="71"/>
      <c r="Y10" s="71"/>
      <c r="Z10" s="71"/>
      <c r="AA10" s="71"/>
      <c r="AB10" s="71"/>
      <c r="AC10" s="71"/>
      <c r="AD10" s="72">
        <f>データ!R6</f>
        <v>3499</v>
      </c>
      <c r="AE10" s="72"/>
      <c r="AF10" s="72"/>
      <c r="AG10" s="72"/>
      <c r="AH10" s="72"/>
      <c r="AI10" s="72"/>
      <c r="AJ10" s="72"/>
      <c r="AK10" s="2"/>
      <c r="AL10" s="72">
        <f>データ!V6</f>
        <v>224</v>
      </c>
      <c r="AM10" s="72"/>
      <c r="AN10" s="72"/>
      <c r="AO10" s="72"/>
      <c r="AP10" s="72"/>
      <c r="AQ10" s="72"/>
      <c r="AR10" s="72"/>
      <c r="AS10" s="72"/>
      <c r="AT10" s="71">
        <f>データ!W6</f>
        <v>0.16</v>
      </c>
      <c r="AU10" s="71"/>
      <c r="AV10" s="71"/>
      <c r="AW10" s="71"/>
      <c r="AX10" s="71"/>
      <c r="AY10" s="71"/>
      <c r="AZ10" s="71"/>
      <c r="BA10" s="71"/>
      <c r="BB10" s="71">
        <f>データ!X6</f>
        <v>1400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dDAUQpFSBiiohIs7MLZNokPaEhKoRA4OzjI5A9Qcio0Ce+dUfEDfZHSp/VT8NbOGdAqOZwXD+tM7hjRyEkEX+g==" saltValue="9SV1+nq4wUlVZPYI2QsE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52027</v>
      </c>
      <c r="D6" s="32">
        <f t="shared" si="3"/>
        <v>47</v>
      </c>
      <c r="E6" s="32">
        <f t="shared" si="3"/>
        <v>17</v>
      </c>
      <c r="F6" s="32">
        <f t="shared" si="3"/>
        <v>5</v>
      </c>
      <c r="G6" s="32">
        <f t="shared" si="3"/>
        <v>0</v>
      </c>
      <c r="H6" s="32" t="str">
        <f t="shared" si="3"/>
        <v>秋田県　能代市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0.42</v>
      </c>
      <c r="Q6" s="33">
        <f t="shared" si="3"/>
        <v>100</v>
      </c>
      <c r="R6" s="33">
        <f t="shared" si="3"/>
        <v>3499</v>
      </c>
      <c r="S6" s="33">
        <f t="shared" si="3"/>
        <v>54275</v>
      </c>
      <c r="T6" s="33">
        <f t="shared" si="3"/>
        <v>426.95</v>
      </c>
      <c r="U6" s="33">
        <f t="shared" si="3"/>
        <v>127.12</v>
      </c>
      <c r="V6" s="33">
        <f t="shared" si="3"/>
        <v>224</v>
      </c>
      <c r="W6" s="33">
        <f t="shared" si="3"/>
        <v>0.16</v>
      </c>
      <c r="X6" s="33">
        <f t="shared" si="3"/>
        <v>1400</v>
      </c>
      <c r="Y6" s="34">
        <f>IF(Y7="",NA(),Y7)</f>
        <v>102.69</v>
      </c>
      <c r="Z6" s="34">
        <f t="shared" ref="Z6:AH6" si="4">IF(Z7="",NA(),Z7)</f>
        <v>100.3</v>
      </c>
      <c r="AA6" s="34">
        <f t="shared" si="4"/>
        <v>97.65</v>
      </c>
      <c r="AB6" s="34">
        <f t="shared" si="4"/>
        <v>100.16</v>
      </c>
      <c r="AC6" s="34">
        <f t="shared" si="4"/>
        <v>98.92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57.86</v>
      </c>
      <c r="BR6" s="34">
        <f t="shared" ref="BR6:BZ6" si="8">IF(BR7="",NA(),BR7)</f>
        <v>52.78</v>
      </c>
      <c r="BS6" s="34">
        <f t="shared" si="8"/>
        <v>59.16</v>
      </c>
      <c r="BT6" s="34">
        <f t="shared" si="8"/>
        <v>56.41</v>
      </c>
      <c r="BU6" s="34">
        <f t="shared" si="8"/>
        <v>55.68</v>
      </c>
      <c r="BV6" s="34">
        <f t="shared" si="8"/>
        <v>41.04</v>
      </c>
      <c r="BW6" s="34">
        <f t="shared" si="8"/>
        <v>50.82</v>
      </c>
      <c r="BX6" s="34">
        <f t="shared" si="8"/>
        <v>52.19</v>
      </c>
      <c r="BY6" s="34">
        <f t="shared" si="8"/>
        <v>55.32</v>
      </c>
      <c r="BZ6" s="34">
        <f t="shared" si="8"/>
        <v>59.8</v>
      </c>
      <c r="CA6" s="33" t="str">
        <f>IF(CA7="","",IF(CA7="-","【-】","【"&amp;SUBSTITUTE(TEXT(CA7,"#,##0.00"),"-","△")&amp;"】"))</f>
        <v>【60.64】</v>
      </c>
      <c r="CB6" s="34">
        <f>IF(CB7="",NA(),CB7)</f>
        <v>291.39999999999998</v>
      </c>
      <c r="CC6" s="34">
        <f t="shared" ref="CC6:CK6" si="9">IF(CC7="",NA(),CC7)</f>
        <v>331.11</v>
      </c>
      <c r="CD6" s="34">
        <f t="shared" si="9"/>
        <v>300.39999999999998</v>
      </c>
      <c r="CE6" s="34">
        <f t="shared" si="9"/>
        <v>317.83999999999997</v>
      </c>
      <c r="CF6" s="34">
        <f t="shared" si="9"/>
        <v>321.39999999999998</v>
      </c>
      <c r="CG6" s="34">
        <f t="shared" si="9"/>
        <v>357.08</v>
      </c>
      <c r="CH6" s="34">
        <f t="shared" si="9"/>
        <v>300.52</v>
      </c>
      <c r="CI6" s="34">
        <f t="shared" si="9"/>
        <v>296.14</v>
      </c>
      <c r="CJ6" s="34">
        <f t="shared" si="9"/>
        <v>283.17</v>
      </c>
      <c r="CK6" s="34">
        <f t="shared" si="9"/>
        <v>263.76</v>
      </c>
      <c r="CL6" s="33" t="str">
        <f>IF(CL7="","",IF(CL7="-","【-】","【"&amp;SUBSTITUTE(TEXT(CL7,"#,##0.00"),"-","△")&amp;"】"))</f>
        <v>【255.52】</v>
      </c>
      <c r="CM6" s="34">
        <f>IF(CM7="",NA(),CM7)</f>
        <v>75.34</v>
      </c>
      <c r="CN6" s="34">
        <f t="shared" ref="CN6:CV6" si="10">IF(CN7="",NA(),CN7)</f>
        <v>73.97</v>
      </c>
      <c r="CO6" s="34">
        <f t="shared" si="10"/>
        <v>65.75</v>
      </c>
      <c r="CP6" s="34">
        <f t="shared" si="10"/>
        <v>65.75</v>
      </c>
      <c r="CQ6" s="34">
        <f t="shared" si="10"/>
        <v>71.23</v>
      </c>
      <c r="CR6" s="34">
        <f t="shared" si="10"/>
        <v>45.95</v>
      </c>
      <c r="CS6" s="34">
        <f t="shared" si="10"/>
        <v>53.24</v>
      </c>
      <c r="CT6" s="34">
        <f t="shared" si="10"/>
        <v>52.31</v>
      </c>
      <c r="CU6" s="34">
        <f t="shared" si="10"/>
        <v>60.65</v>
      </c>
      <c r="CV6" s="34">
        <f t="shared" si="10"/>
        <v>51.75</v>
      </c>
      <c r="CW6" s="33" t="str">
        <f>IF(CW7="","",IF(CW7="-","【-】","【"&amp;SUBSTITUTE(TEXT(CW7,"#,##0.00"),"-","△")&amp;"】"))</f>
        <v>【52.49】</v>
      </c>
      <c r="CX6" s="34">
        <f>IF(CX7="",NA(),CX7)</f>
        <v>99.59</v>
      </c>
      <c r="CY6" s="34">
        <f t="shared" ref="CY6:DG6" si="11">IF(CY7="",NA(),CY7)</f>
        <v>99.58</v>
      </c>
      <c r="CZ6" s="34">
        <f t="shared" si="11"/>
        <v>99.57</v>
      </c>
      <c r="DA6" s="34">
        <f t="shared" si="11"/>
        <v>99.57</v>
      </c>
      <c r="DB6" s="34">
        <f t="shared" si="11"/>
        <v>100</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52027</v>
      </c>
      <c r="D7" s="36">
        <v>47</v>
      </c>
      <c r="E7" s="36">
        <v>17</v>
      </c>
      <c r="F7" s="36">
        <v>5</v>
      </c>
      <c r="G7" s="36">
        <v>0</v>
      </c>
      <c r="H7" s="36" t="s">
        <v>111</v>
      </c>
      <c r="I7" s="36" t="s">
        <v>112</v>
      </c>
      <c r="J7" s="36" t="s">
        <v>113</v>
      </c>
      <c r="K7" s="36" t="s">
        <v>114</v>
      </c>
      <c r="L7" s="36" t="s">
        <v>115</v>
      </c>
      <c r="M7" s="36" t="s">
        <v>116</v>
      </c>
      <c r="N7" s="37" t="s">
        <v>117</v>
      </c>
      <c r="O7" s="37" t="s">
        <v>118</v>
      </c>
      <c r="P7" s="37">
        <v>0.42</v>
      </c>
      <c r="Q7" s="37">
        <v>100</v>
      </c>
      <c r="R7" s="37">
        <v>3499</v>
      </c>
      <c r="S7" s="37">
        <v>54275</v>
      </c>
      <c r="T7" s="37">
        <v>426.95</v>
      </c>
      <c r="U7" s="37">
        <v>127.12</v>
      </c>
      <c r="V7" s="37">
        <v>224</v>
      </c>
      <c r="W7" s="37">
        <v>0.16</v>
      </c>
      <c r="X7" s="37">
        <v>1400</v>
      </c>
      <c r="Y7" s="37">
        <v>102.69</v>
      </c>
      <c r="Z7" s="37">
        <v>100.3</v>
      </c>
      <c r="AA7" s="37">
        <v>97.65</v>
      </c>
      <c r="AB7" s="37">
        <v>100.16</v>
      </c>
      <c r="AC7" s="37">
        <v>98.92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57.86</v>
      </c>
      <c r="BR7" s="37">
        <v>52.78</v>
      </c>
      <c r="BS7" s="37">
        <v>59.16</v>
      </c>
      <c r="BT7" s="37">
        <v>56.41</v>
      </c>
      <c r="BU7" s="37">
        <v>55.68</v>
      </c>
      <c r="BV7" s="37">
        <v>41.04</v>
      </c>
      <c r="BW7" s="37">
        <v>50.82</v>
      </c>
      <c r="BX7" s="37">
        <v>52.19</v>
      </c>
      <c r="BY7" s="37">
        <v>55.32</v>
      </c>
      <c r="BZ7" s="37">
        <v>59.8</v>
      </c>
      <c r="CA7" s="37">
        <v>60.64</v>
      </c>
      <c r="CB7" s="37">
        <v>291.39999999999998</v>
      </c>
      <c r="CC7" s="37">
        <v>331.11</v>
      </c>
      <c r="CD7" s="37">
        <v>300.39999999999998</v>
      </c>
      <c r="CE7" s="37">
        <v>317.83999999999997</v>
      </c>
      <c r="CF7" s="37">
        <v>321.39999999999998</v>
      </c>
      <c r="CG7" s="37">
        <v>357.08</v>
      </c>
      <c r="CH7" s="37">
        <v>300.52</v>
      </c>
      <c r="CI7" s="37">
        <v>296.14</v>
      </c>
      <c r="CJ7" s="37">
        <v>283.17</v>
      </c>
      <c r="CK7" s="37">
        <v>263.76</v>
      </c>
      <c r="CL7" s="37">
        <v>255.52</v>
      </c>
      <c r="CM7" s="37">
        <v>75.34</v>
      </c>
      <c r="CN7" s="37">
        <v>73.97</v>
      </c>
      <c r="CO7" s="37">
        <v>65.75</v>
      </c>
      <c r="CP7" s="37">
        <v>65.75</v>
      </c>
      <c r="CQ7" s="37">
        <v>71.23</v>
      </c>
      <c r="CR7" s="37">
        <v>45.95</v>
      </c>
      <c r="CS7" s="37">
        <v>53.24</v>
      </c>
      <c r="CT7" s="37">
        <v>52.31</v>
      </c>
      <c r="CU7" s="37">
        <v>60.65</v>
      </c>
      <c r="CV7" s="37">
        <v>51.75</v>
      </c>
      <c r="CW7" s="37">
        <v>52.49</v>
      </c>
      <c r="CX7" s="37">
        <v>99.59</v>
      </c>
      <c r="CY7" s="37">
        <v>99.58</v>
      </c>
      <c r="CZ7" s="37">
        <v>99.57</v>
      </c>
      <c r="DA7" s="37">
        <v>99.57</v>
      </c>
      <c r="DB7" s="37">
        <v>100</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2019-01-24T02:20:20Z</cp:lastPrinted>
  <dcterms:created xsi:type="dcterms:W3CDTF">2018-12-03T09:19:56Z</dcterms:created>
  <dcterms:modified xsi:type="dcterms:W3CDTF">2019-02-18T04:54:02Z</dcterms:modified>
  <cp:category/>
</cp:coreProperties>
</file>