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70.29\共有\110_空き店舗等リノベ補助金\R06\"/>
    </mc:Choice>
  </mc:AlternateContent>
  <bookViews>
    <workbookView xWindow="0" yWindow="0" windowWidth="21570" windowHeight="7890" tabRatio="925"/>
  </bookViews>
  <sheets>
    <sheet name="情報入力ページ" sheetId="6" r:id="rId1"/>
    <sheet name="①交付申請書（取得）" sheetId="14" r:id="rId2"/>
    <sheet name="①交付申請書（改装）" sheetId="12" r:id="rId3"/>
    <sheet name="①交付申請書（賃借）" sheetId="15" r:id="rId4"/>
    <sheet name="②事業概要書・収支予算書（取得）" sheetId="17" r:id="rId5"/>
    <sheet name="②事業概要書・収支予算書（改装）" sheetId="11" r:id="rId6"/>
    <sheet name="②事業概要書・収支予算書（賃借）" sheetId="19" r:id="rId7"/>
    <sheet name="③詳細計画書（改装 審査枠）" sheetId="2" r:id="rId8"/>
    <sheet name="④税情報確認同意書" sheetId="7" r:id="rId9"/>
    <sheet name="⑤組合員証明書" sheetId="16" r:id="rId10"/>
    <sheet name="リスト" sheetId="8" r:id="rId11"/>
  </sheets>
  <definedNames>
    <definedName name="_xlnm._FilterDatabase" localSheetId="0" hidden="1">情報入力ページ!$A$5:$U$19</definedName>
    <definedName name="_xlnm.Print_Area" localSheetId="2">'①交付申請書（改装）'!$A$1:$O$25</definedName>
    <definedName name="_xlnm.Print_Area" localSheetId="1">'①交付申請書（取得）'!$A$1:$O$25</definedName>
    <definedName name="_xlnm.Print_Area" localSheetId="3">'①交付申請書（賃借）'!$A$1:$O$25</definedName>
    <definedName name="_xlnm.Print_Area" localSheetId="7">'③詳細計画書（改装 審査枠）'!$A$1:$T$23</definedName>
    <definedName name="_xlnm.Print_Area" localSheetId="0">情報入力ページ!$A$1:$AH$90</definedName>
  </definedNames>
  <calcPr calcId="162913"/>
</workbook>
</file>

<file path=xl/calcChain.xml><?xml version="1.0" encoding="utf-8"?>
<calcChain xmlns="http://schemas.openxmlformats.org/spreadsheetml/2006/main">
  <c r="G7" i="17" l="1"/>
  <c r="G7" i="11"/>
  <c r="A13" i="15"/>
  <c r="A13" i="12"/>
  <c r="A13" i="14"/>
  <c r="O73" i="6"/>
  <c r="X63" i="6"/>
  <c r="Q56" i="6"/>
  <c r="Q19" i="19" l="1"/>
  <c r="J19" i="19"/>
  <c r="Q19" i="11" l="1"/>
  <c r="J19" i="11"/>
  <c r="V63" i="6" l="1"/>
  <c r="E37" i="11"/>
  <c r="G7" i="19" l="1"/>
  <c r="G6" i="2"/>
  <c r="G14" i="2"/>
  <c r="G11" i="2"/>
  <c r="G6" i="17"/>
  <c r="G10" i="2"/>
  <c r="G18" i="2"/>
  <c r="G7" i="2"/>
  <c r="G19" i="2"/>
  <c r="N56" i="6"/>
  <c r="V29" i="6" l="1"/>
  <c r="S73" i="6" s="1"/>
  <c r="N54" i="6" s="1"/>
  <c r="G16" i="15" s="1"/>
  <c r="G21" i="11" l="1"/>
  <c r="G21" i="19"/>
  <c r="G21" i="17"/>
  <c r="B13" i="7" l="1"/>
  <c r="A22" i="2"/>
  <c r="G15" i="2"/>
  <c r="P14" i="19" l="1"/>
  <c r="G15" i="19"/>
  <c r="I14" i="19"/>
  <c r="G15" i="11"/>
  <c r="P14" i="11"/>
  <c r="I14" i="11"/>
  <c r="G15" i="17"/>
  <c r="P14" i="17"/>
  <c r="I14" i="17"/>
  <c r="I37" i="11"/>
  <c r="I42" i="11" s="1"/>
  <c r="I43" i="11" s="1"/>
  <c r="E42" i="11"/>
  <c r="E43" i="11" s="1"/>
  <c r="M35" i="11"/>
  <c r="G6" i="19"/>
  <c r="G20" i="19"/>
  <c r="Q18" i="19"/>
  <c r="J18" i="19"/>
  <c r="G13" i="19"/>
  <c r="O12" i="19"/>
  <c r="G12" i="19"/>
  <c r="G11" i="19"/>
  <c r="G10" i="19"/>
  <c r="I33" i="19"/>
  <c r="G6" i="11"/>
  <c r="G20" i="11"/>
  <c r="Q18" i="11"/>
  <c r="J18" i="11"/>
  <c r="G13" i="11"/>
  <c r="G12" i="11"/>
  <c r="O12" i="11"/>
  <c r="G11" i="11"/>
  <c r="G10" i="11"/>
  <c r="G20" i="17" l="1"/>
  <c r="Q19" i="17"/>
  <c r="J19" i="17"/>
  <c r="J18" i="17"/>
  <c r="Q18" i="17"/>
  <c r="G13" i="17"/>
  <c r="O12" i="17"/>
  <c r="G12" i="17"/>
  <c r="G11" i="17"/>
  <c r="G10" i="17"/>
  <c r="E43" i="17"/>
  <c r="E42" i="17"/>
  <c r="I34" i="17"/>
  <c r="F77" i="6"/>
  <c r="I34" i="19"/>
  <c r="O59" i="6"/>
  <c r="I36" i="17" s="1"/>
  <c r="E35" i="19" l="1"/>
  <c r="E40" i="19"/>
  <c r="E41" i="19" s="1"/>
  <c r="I40" i="19"/>
  <c r="F76" i="6"/>
  <c r="E34" i="19" s="1"/>
  <c r="E44" i="17"/>
  <c r="E37" i="17" s="1"/>
  <c r="V64" i="6"/>
  <c r="J64" i="6" s="1"/>
  <c r="F15" i="14"/>
  <c r="H8" i="15"/>
  <c r="H7" i="15"/>
  <c r="H8" i="12"/>
  <c r="H7" i="12"/>
  <c r="H7" i="14"/>
  <c r="B15" i="16"/>
  <c r="B16" i="16"/>
  <c r="K23" i="6"/>
  <c r="C10" i="16" s="1"/>
  <c r="K22" i="6"/>
  <c r="C9" i="16" s="1"/>
  <c r="B8" i="16"/>
  <c r="J2" i="16"/>
  <c r="F64" i="6" l="1"/>
  <c r="F62" i="6" s="1"/>
  <c r="E35" i="11" s="1"/>
  <c r="J62" i="6"/>
  <c r="I35" i="11" s="1"/>
  <c r="N52" i="6"/>
  <c r="F75" i="6"/>
  <c r="E33" i="19" s="1"/>
  <c r="T56" i="6"/>
  <c r="X69" i="6"/>
  <c r="M36" i="11"/>
  <c r="W69" i="6"/>
  <c r="F15" i="12"/>
  <c r="F15" i="15"/>
  <c r="K2" i="15"/>
  <c r="H8" i="14"/>
  <c r="K2" i="14"/>
  <c r="N51" i="6"/>
  <c r="V69" i="6"/>
  <c r="J70" i="6" s="1"/>
  <c r="W63" i="6"/>
  <c r="I36" i="11"/>
  <c r="E35" i="17" l="1"/>
  <c r="E34" i="17" s="1"/>
  <c r="N50" i="6"/>
  <c r="I35" i="17"/>
  <c r="N53" i="6"/>
  <c r="J68" i="6"/>
  <c r="F70" i="6"/>
  <c r="E36" i="11"/>
  <c r="K2" i="12"/>
  <c r="G16" i="14" l="1"/>
  <c r="G16" i="12"/>
  <c r="F68" i="6"/>
  <c r="C14" i="7" l="1"/>
  <c r="L17" i="7" l="1"/>
  <c r="I17" i="7"/>
  <c r="F17" i="7"/>
  <c r="B17" i="7"/>
  <c r="C15" i="7" l="1"/>
  <c r="C16" i="7"/>
  <c r="B18" i="7"/>
  <c r="J2" i="7"/>
</calcChain>
</file>

<file path=xl/comments1.xml><?xml version="1.0" encoding="utf-8"?>
<comments xmlns="http://schemas.openxmlformats.org/spreadsheetml/2006/main">
  <authors>
    <author>関 晃多</author>
    <author>齊藤 徹</author>
  </authors>
  <commentList>
    <comment ref="W1" authorId="0" shapeId="0">
      <text>
        <r>
          <rPr>
            <sz val="11"/>
            <color rgb="FF000000"/>
            <rFont val="MS P ゴシック"/>
            <charset val="128"/>
          </rPr>
          <t>編集しないこと</t>
        </r>
      </text>
    </comment>
    <comment ref="K14" authorId="1" shapeId="0">
      <text>
        <r>
          <rPr>
            <sz val="12"/>
            <color rgb="FF000000"/>
            <rFont val="MS P ゴシック"/>
            <charset val="128"/>
          </rPr>
          <t>元号を選択してください。</t>
        </r>
      </text>
    </comment>
    <comment ref="B16" authorId="1" shapeId="0">
      <text>
        <r>
          <rPr>
            <sz val="12"/>
            <color rgb="FF000000"/>
            <rFont val="ＭＳ Ｐゴシック"/>
            <family val="3"/>
            <charset val="128"/>
          </rPr>
          <t>新規に創業する場合、事前に商工会議所、商工会その他の支援機関等が実施する創業塾、経営指導等を受講していることが補助対象要件です。</t>
        </r>
      </text>
    </comment>
    <comment ref="B21" authorId="0" shapeId="0">
      <text>
        <r>
          <rPr>
            <sz val="12"/>
            <color rgb="FF000000"/>
            <rFont val="ＭＳ Ｐゴシック"/>
            <family val="3"/>
            <charset val="128"/>
          </rPr>
          <t>当該利活用に係る空き店舗等が所在する商店街団体の組合員若しくは会員であるもの又は商店街団体その他の団体であることが補助対象要件です。ただし、当該空き店舗等が所在する商店街団体が存在しない場合又は当該事業が中心市街地の振興に寄与すると市長が認めた場合は、前項の補助対象者又は当該事業を行おうとする団体を補助対象者とします。</t>
        </r>
      </text>
    </comment>
    <comment ref="B27" authorId="1" shapeId="0">
      <text>
        <r>
          <rPr>
            <sz val="12"/>
            <color rgb="FF000000"/>
            <rFont val="ＭＳ Ｐゴシック"/>
            <family val="3"/>
            <charset val="128"/>
          </rPr>
          <t>空き店舗を利用して事業を行う場合、</t>
        </r>
        <r>
          <rPr>
            <b/>
            <u/>
            <sz val="12"/>
            <color rgb="FF000000"/>
            <rFont val="ＭＳ Ｐゴシック"/>
            <family val="3"/>
            <charset val="128"/>
          </rPr>
          <t>合計週２４時間以上</t>
        </r>
        <r>
          <rPr>
            <sz val="12"/>
            <color rgb="FF000000"/>
            <rFont val="ＭＳ Ｐゴシック"/>
            <family val="3"/>
            <charset val="128"/>
          </rPr>
          <t>であることが補助対象要件です。</t>
        </r>
        <r>
          <rPr>
            <sz val="12"/>
            <color rgb="FF000000"/>
            <rFont val="ＭＳ Ｐゴシック"/>
            <family val="3"/>
            <charset val="128"/>
          </rPr>
          <t xml:space="preserve">
</t>
        </r>
        <r>
          <rPr>
            <sz val="12"/>
            <color rgb="FF000000"/>
            <rFont val="ＭＳ Ｐゴシック"/>
            <family val="3"/>
            <charset val="128"/>
          </rPr>
          <t>なお、風俗営業等の規制及び業務の適正化等に関する法律（昭和２３年法律第１２２号）に定める営業その他市長が不適当と認める種類の営業を行い、行おうとする場合は対象者となりません。</t>
        </r>
      </text>
    </comment>
    <comment ref="V29" authorId="0" shapeId="0">
      <text>
        <r>
          <rPr>
            <sz val="11"/>
            <color rgb="FF000000"/>
            <rFont val="ＭＳ Ｐゴシック"/>
            <family val="3"/>
            <charset val="128"/>
          </rPr>
          <t>編集しないこと</t>
        </r>
      </text>
    </comment>
    <comment ref="B32" authorId="0" shapeId="0">
      <text>
        <r>
          <rPr>
            <sz val="12"/>
            <color rgb="FF000000"/>
            <rFont val="ＭＳ Ｐゴシック"/>
            <family val="3"/>
            <charset val="128"/>
          </rPr>
          <t>・取得　改装工事着手日～開業予定日の３か月後</t>
        </r>
        <r>
          <rPr>
            <sz val="12"/>
            <color rgb="FF000000"/>
            <rFont val="ＭＳ Ｐゴシック"/>
            <family val="3"/>
            <charset val="128"/>
          </rPr>
          <t xml:space="preserve">
</t>
        </r>
        <r>
          <rPr>
            <sz val="12"/>
            <color rgb="FF000000"/>
            <rFont val="ＭＳ Ｐゴシック"/>
            <family val="3"/>
            <charset val="128"/>
          </rPr>
          <t>・改装　改装工事着手日～開業予定日の３か月後</t>
        </r>
        <r>
          <rPr>
            <sz val="12"/>
            <color rgb="FF000000"/>
            <rFont val="ＭＳ Ｐゴシック"/>
            <family val="3"/>
            <charset val="128"/>
          </rPr>
          <t xml:space="preserve">
</t>
        </r>
        <r>
          <rPr>
            <sz val="12"/>
            <color rgb="FF000000"/>
            <rFont val="ＭＳ Ｐゴシック"/>
            <family val="3"/>
            <charset val="128"/>
          </rPr>
          <t>・賃借　改装工事着手日～年度末（</t>
        </r>
        <r>
          <rPr>
            <sz val="12"/>
            <color rgb="FF000000"/>
            <rFont val="ＭＳ Ｐゴシック"/>
            <family val="3"/>
            <charset val="128"/>
          </rPr>
          <t>3</t>
        </r>
        <r>
          <rPr>
            <sz val="12"/>
            <color rgb="FF000000"/>
            <rFont val="ＭＳ Ｐゴシック"/>
            <family val="3"/>
            <charset val="128"/>
          </rPr>
          <t>月</t>
        </r>
        <r>
          <rPr>
            <sz val="12"/>
            <color rgb="FF000000"/>
            <rFont val="ＭＳ Ｐゴシック"/>
            <family val="3"/>
            <charset val="128"/>
          </rPr>
          <t>31</t>
        </r>
        <r>
          <rPr>
            <sz val="12"/>
            <color rgb="FF000000"/>
            <rFont val="ＭＳ Ｐゴシック"/>
            <family val="3"/>
            <charset val="128"/>
          </rPr>
          <t>日）</t>
        </r>
        <r>
          <rPr>
            <b/>
            <sz val="12"/>
            <color rgb="FF000000"/>
            <rFont val="ＭＳ Ｐゴシック"/>
            <family val="3"/>
            <charset val="128"/>
          </rPr>
          <t xml:space="preserve">
</t>
        </r>
      </text>
    </comment>
    <comment ref="O73" authorId="0" shapeId="0">
      <text>
        <r>
          <rPr>
            <sz val="14"/>
            <color rgb="FF000000"/>
            <rFont val="MS P ゴシック"/>
            <charset val="128"/>
          </rPr>
          <t>当該年度の開業（予定）した月の翌月から年度末の月数を記入。
例）開業8月の場合、
申請額は月額賃料×7か月（9月～3月末までの月数）</t>
        </r>
      </text>
    </comment>
  </commentList>
</comments>
</file>

<file path=xl/sharedStrings.xml><?xml version="1.0" encoding="utf-8"?>
<sst xmlns="http://schemas.openxmlformats.org/spreadsheetml/2006/main" count="383" uniqueCount="234">
  <si>
    <t>２　収支計画</t>
  </si>
  <si>
    <t>（１）収入の部</t>
  </si>
  <si>
    <t>区分</t>
  </si>
  <si>
    <t>計</t>
  </si>
  <si>
    <t>（２）支出の部</t>
  </si>
  <si>
    <t>改装費</t>
  </si>
  <si>
    <t>区分</t>
    <rPh sb="0" eb="2">
      <t>クブン</t>
    </rPh>
    <phoneticPr fontId="21"/>
  </si>
  <si>
    <t>自己資金</t>
    <rPh sb="0" eb="2">
      <t>ジコ</t>
    </rPh>
    <rPh sb="2" eb="4">
      <t>シキン</t>
    </rPh>
    <phoneticPr fontId="21"/>
  </si>
  <si>
    <t>補助金</t>
    <rPh sb="0" eb="3">
      <t>ホジョキン</t>
    </rPh>
    <phoneticPr fontId="21"/>
  </si>
  <si>
    <t>計</t>
    <rPh sb="0" eb="1">
      <t>ケイ</t>
    </rPh>
    <phoneticPr fontId="21"/>
  </si>
  <si>
    <t>〒</t>
    <phoneticPr fontId="21"/>
  </si>
  <si>
    <t>金額
（全体）</t>
    <rPh sb="0" eb="2">
      <t>キンガク</t>
    </rPh>
    <rPh sb="4" eb="6">
      <t>ゼンタイ</t>
    </rPh>
    <phoneticPr fontId="21"/>
  </si>
  <si>
    <t>概要</t>
    <rPh sb="0" eb="2">
      <t>ガイヨウ</t>
    </rPh>
    <phoneticPr fontId="21"/>
  </si>
  <si>
    <t>全体事業費</t>
    <rPh sb="0" eb="2">
      <t>ゼンタイ</t>
    </rPh>
    <rPh sb="2" eb="5">
      <t>ジギョウヒ</t>
    </rPh>
    <phoneticPr fontId="21"/>
  </si>
  <si>
    <t>補助対象経費
（税込み）</t>
    <rPh sb="0" eb="2">
      <t>ホジョ</t>
    </rPh>
    <rPh sb="2" eb="4">
      <t>タイショウ</t>
    </rPh>
    <rPh sb="4" eb="6">
      <t>ケイヒ</t>
    </rPh>
    <rPh sb="8" eb="10">
      <t>ゼイコ</t>
    </rPh>
    <phoneticPr fontId="21"/>
  </si>
  <si>
    <t>㎡</t>
    <phoneticPr fontId="21"/>
  </si>
  <si>
    <t>円</t>
    <rPh sb="0" eb="1">
      <t>エン</t>
    </rPh>
    <phoneticPr fontId="21"/>
  </si>
  <si>
    <t>金額
（補助対象分）</t>
    <rPh sb="0" eb="2">
      <t>キンガク</t>
    </rPh>
    <rPh sb="4" eb="6">
      <t>ホジョ</t>
    </rPh>
    <rPh sb="6" eb="8">
      <t>タイショウ</t>
    </rPh>
    <rPh sb="8" eb="9">
      <t>ブン</t>
    </rPh>
    <phoneticPr fontId="21"/>
  </si>
  <si>
    <t>１．申請者情報</t>
    <rPh sb="2" eb="5">
      <t>シンセイシャ</t>
    </rPh>
    <rPh sb="5" eb="7">
      <t>ジョウホウ</t>
    </rPh>
    <phoneticPr fontId="21"/>
  </si>
  <si>
    <t>（１）申請日</t>
    <rPh sb="3" eb="5">
      <t>シンセイ</t>
    </rPh>
    <rPh sb="5" eb="6">
      <t>ビ</t>
    </rPh>
    <phoneticPr fontId="21"/>
  </si>
  <si>
    <t>（３）↑の郵便番号</t>
    <rPh sb="5" eb="9">
      <t>ユウビンバンゴウ</t>
    </rPh>
    <phoneticPr fontId="21"/>
  </si>
  <si>
    <t>２．空き店舗等の情報</t>
    <rPh sb="2" eb="3">
      <t>ア</t>
    </rPh>
    <rPh sb="4" eb="6">
      <t>テンポ</t>
    </rPh>
    <rPh sb="6" eb="7">
      <t>トウ</t>
    </rPh>
    <rPh sb="8" eb="10">
      <t>ジョウホウ</t>
    </rPh>
    <phoneticPr fontId="21"/>
  </si>
  <si>
    <t>〒</t>
    <phoneticPr fontId="21"/>
  </si>
  <si>
    <t>歳</t>
    <rPh sb="0" eb="1">
      <t>サイ</t>
    </rPh>
    <phoneticPr fontId="21"/>
  </si>
  <si>
    <t>（１）店舗の名前</t>
    <rPh sb="3" eb="5">
      <t>テンポ</t>
    </rPh>
    <rPh sb="6" eb="8">
      <t>ナマエ</t>
    </rPh>
    <phoneticPr fontId="21"/>
  </si>
  <si>
    <t>（２）店舗所在地</t>
    <rPh sb="3" eb="5">
      <t>テンポ</t>
    </rPh>
    <rPh sb="5" eb="8">
      <t>ショザイチ</t>
    </rPh>
    <phoneticPr fontId="21"/>
  </si>
  <si>
    <t>,000円</t>
    <rPh sb="4" eb="5">
      <t>エン</t>
    </rPh>
    <phoneticPr fontId="21"/>
  </si>
  <si>
    <t>５．収支計画</t>
    <rPh sb="2" eb="4">
      <t>シュウシ</t>
    </rPh>
    <rPh sb="4" eb="6">
      <t>ケイカク</t>
    </rPh>
    <phoneticPr fontId="21"/>
  </si>
  <si>
    <t>←のセルの箇所へ情報を入力してください</t>
    <rPh sb="5" eb="7">
      <t>カショ</t>
    </rPh>
    <rPh sb="8" eb="10">
      <t>ジョウホウ</t>
    </rPh>
    <rPh sb="11" eb="13">
      <t>ニュウリョク</t>
    </rPh>
    <phoneticPr fontId="21"/>
  </si>
  <si>
    <t>～</t>
    <phoneticPr fontId="21"/>
  </si>
  <si>
    <r>
      <t xml:space="preserve">借入金
</t>
    </r>
    <r>
      <rPr>
        <sz val="10"/>
        <color theme="1"/>
        <rFont val="游ゴシック"/>
        <family val="3"/>
        <charset val="128"/>
        <scheme val="minor"/>
      </rPr>
      <t>（概要に金融機関名）</t>
    </r>
    <rPh sb="0" eb="2">
      <t>カリイレ</t>
    </rPh>
    <rPh sb="2" eb="3">
      <t>キン</t>
    </rPh>
    <rPh sb="5" eb="7">
      <t>ガイヨウ</t>
    </rPh>
    <rPh sb="8" eb="10">
      <t>キンユウ</t>
    </rPh>
    <rPh sb="10" eb="12">
      <t>キカン</t>
    </rPh>
    <rPh sb="12" eb="13">
      <t>メイ</t>
    </rPh>
    <phoneticPr fontId="21"/>
  </si>
  <si>
    <r>
      <t>※</t>
    </r>
    <r>
      <rPr>
        <b/>
        <sz val="14"/>
        <color theme="0"/>
        <rFont val="游ゴシック"/>
        <family val="3"/>
        <charset val="128"/>
        <scheme val="minor"/>
      </rPr>
      <t>すべての入力が終了したら※</t>
    </r>
    <rPh sb="5" eb="7">
      <t>ニュウリョク</t>
    </rPh>
    <rPh sb="8" eb="10">
      <t>シュウリョウ</t>
    </rPh>
    <phoneticPr fontId="21"/>
  </si>
  <si>
    <t>※書類を作成される前に、検討されている事業について商工労働課へ一度ご相談ください。</t>
    <rPh sb="1" eb="3">
      <t>ショルイ</t>
    </rPh>
    <rPh sb="4" eb="6">
      <t>サクセイ</t>
    </rPh>
    <rPh sb="9" eb="10">
      <t>マエ</t>
    </rPh>
    <rPh sb="12" eb="14">
      <t>ケントウ</t>
    </rPh>
    <rPh sb="19" eb="21">
      <t>ジギョウ</t>
    </rPh>
    <rPh sb="25" eb="27">
      <t>ショウコウ</t>
    </rPh>
    <rPh sb="27" eb="29">
      <t>ロウドウ</t>
    </rPh>
    <rPh sb="29" eb="30">
      <t>カ</t>
    </rPh>
    <rPh sb="31" eb="33">
      <t>イチド</t>
    </rPh>
    <rPh sb="34" eb="36">
      <t>ソウダン</t>
    </rPh>
    <phoneticPr fontId="21"/>
  </si>
  <si>
    <t xml:space="preserve"> </t>
    <phoneticPr fontId="21"/>
  </si>
  <si>
    <r>
      <t>賃借料の内訳</t>
    </r>
    <r>
      <rPr>
        <b/>
        <sz val="10"/>
        <color theme="1"/>
        <rFont val="游ゴシック"/>
        <family val="3"/>
        <charset val="128"/>
        <scheme val="minor"/>
      </rPr>
      <t>（賃借料を計上する場合のみ入力）</t>
    </r>
    <rPh sb="0" eb="3">
      <t>チンシャクリョウ</t>
    </rPh>
    <rPh sb="4" eb="6">
      <t>ウチワケ</t>
    </rPh>
    <rPh sb="7" eb="10">
      <t>チンシャクリョウ</t>
    </rPh>
    <rPh sb="11" eb="13">
      <t>ケイジョウ</t>
    </rPh>
    <rPh sb="15" eb="17">
      <t>バアイ</t>
    </rPh>
    <rPh sb="19" eb="21">
      <t>ニュウリョク</t>
    </rPh>
    <phoneticPr fontId="21"/>
  </si>
  <si>
    <t>氏　　名</t>
  </si>
  <si>
    <t>住　　所</t>
  </si>
  <si>
    <t>生年月日</t>
  </si>
  <si>
    <t>電話番号</t>
  </si>
  <si>
    <t>※上記の欄はすべて記入してください。</t>
    <rPh sb="1" eb="3">
      <t>ジョウキ</t>
    </rPh>
    <rPh sb="4" eb="5">
      <t>ラン</t>
    </rPh>
    <rPh sb="9" eb="11">
      <t>キニュウ</t>
    </rPh>
    <phoneticPr fontId="21"/>
  </si>
  <si>
    <t>時間</t>
    <rPh sb="0" eb="2">
      <t>ジカン</t>
    </rPh>
    <phoneticPr fontId="21"/>
  </si>
  <si>
    <t>月</t>
    <rPh sb="0" eb="1">
      <t>ツキ</t>
    </rPh>
    <phoneticPr fontId="21"/>
  </si>
  <si>
    <t>円×</t>
    <rPh sb="0" eb="1">
      <t>エン</t>
    </rPh>
    <phoneticPr fontId="21"/>
  </si>
  <si>
    <t>か月</t>
    <rPh sb="1" eb="2">
      <t>ゲツ</t>
    </rPh>
    <phoneticPr fontId="21"/>
  </si>
  <si>
    <t>年</t>
    <rPh sb="0" eb="1">
      <t>ネン</t>
    </rPh>
    <phoneticPr fontId="21"/>
  </si>
  <si>
    <t>月</t>
    <rPh sb="0" eb="1">
      <t>ガツ</t>
    </rPh>
    <phoneticPr fontId="21"/>
  </si>
  <si>
    <t>日</t>
    <rPh sb="0" eb="1">
      <t>ニチ</t>
    </rPh>
    <phoneticPr fontId="21"/>
  </si>
  <si>
    <t>年</t>
    <rPh sb="0" eb="1">
      <t>ネン</t>
    </rPh>
    <phoneticPr fontId="21"/>
  </si>
  <si>
    <t>月</t>
    <rPh sb="0" eb="1">
      <t>ガツ</t>
    </rPh>
    <phoneticPr fontId="21"/>
  </si>
  <si>
    <t>日</t>
    <rPh sb="0" eb="1">
      <t>ニチ</t>
    </rPh>
    <phoneticPr fontId="21"/>
  </si>
  <si>
    <r>
      <t>（２）申請年度</t>
    </r>
    <r>
      <rPr>
        <sz val="10"/>
        <color theme="1"/>
        <rFont val="游ゴシック"/>
        <family val="3"/>
        <charset val="128"/>
        <scheme val="minor"/>
      </rPr>
      <t>（該当年度を選択してください）</t>
    </r>
    <rPh sb="3" eb="5">
      <t>シンセイ</t>
    </rPh>
    <rPh sb="5" eb="7">
      <t>ネンド</t>
    </rPh>
    <rPh sb="8" eb="10">
      <t>ガイトウ</t>
    </rPh>
    <rPh sb="10" eb="12">
      <t>ネンド</t>
    </rPh>
    <rPh sb="13" eb="15">
      <t>センタク</t>
    </rPh>
    <phoneticPr fontId="21"/>
  </si>
  <si>
    <r>
      <rPr>
        <sz val="12"/>
        <color theme="1"/>
        <rFont val="游ゴシック"/>
        <family val="3"/>
        <charset val="128"/>
        <scheme val="minor"/>
      </rPr>
      <t>（３）自宅住所（法人は本店所在地</t>
    </r>
    <r>
      <rPr>
        <sz val="10"/>
        <color theme="1"/>
        <rFont val="游ゴシック"/>
        <family val="3"/>
        <charset val="128"/>
        <scheme val="minor"/>
      </rPr>
      <t>）
　　　  ※個人→身分証明書に記載の住所
　　　　  法人→法人登記されている所在地</t>
    </r>
    <rPh sb="3" eb="5">
      <t>ジタク</t>
    </rPh>
    <rPh sb="5" eb="7">
      <t>ジュウショ</t>
    </rPh>
    <rPh sb="8" eb="10">
      <t>ホウジン</t>
    </rPh>
    <rPh sb="11" eb="13">
      <t>ホンテン</t>
    </rPh>
    <rPh sb="13" eb="16">
      <t>ショザイチ</t>
    </rPh>
    <phoneticPr fontId="21"/>
  </si>
  <si>
    <t>（４）↑の郵便番号</t>
    <rPh sb="5" eb="9">
      <t>ユウビンバンゴウ</t>
    </rPh>
    <phoneticPr fontId="21"/>
  </si>
  <si>
    <r>
      <t>（６）代表者職氏名</t>
    </r>
    <r>
      <rPr>
        <sz val="9"/>
        <color theme="1"/>
        <rFont val="游ゴシック"/>
        <family val="3"/>
        <charset val="128"/>
        <scheme val="minor"/>
      </rPr>
      <t>（法人は役職名も入力すること）</t>
    </r>
    <rPh sb="3" eb="6">
      <t>ダイヒョウシャ</t>
    </rPh>
    <rPh sb="6" eb="7">
      <t>ショク</t>
    </rPh>
    <rPh sb="7" eb="9">
      <t>シメイ</t>
    </rPh>
    <rPh sb="10" eb="12">
      <t>ホウジン</t>
    </rPh>
    <rPh sb="13" eb="16">
      <t>ヤクショクメイ</t>
    </rPh>
    <rPh sb="17" eb="19">
      <t>ニュウリョク</t>
    </rPh>
    <phoneticPr fontId="21"/>
  </si>
  <si>
    <t>（７）年齢</t>
    <rPh sb="3" eb="5">
      <t>ネンレイ</t>
    </rPh>
    <phoneticPr fontId="21"/>
  </si>
  <si>
    <t>（８）【個人事業主】生年月日
　　　【法　　　人】設立年月日</t>
    <rPh sb="4" eb="9">
      <t>コジンジギョウヌシ</t>
    </rPh>
    <rPh sb="10" eb="14">
      <t>セイネンガッピ</t>
    </rPh>
    <rPh sb="19" eb="20">
      <t>ホウ</t>
    </rPh>
    <rPh sb="23" eb="24">
      <t>ヒト</t>
    </rPh>
    <rPh sb="25" eb="30">
      <t>セツリツネンガッピ</t>
    </rPh>
    <phoneticPr fontId="21"/>
  </si>
  <si>
    <t>（９）電話番号</t>
    <rPh sb="3" eb="5">
      <t>デンワ</t>
    </rPh>
    <rPh sb="5" eb="7">
      <t>バンゴウ</t>
    </rPh>
    <phoneticPr fontId="21"/>
  </si>
  <si>
    <t>（10）創業した年（和暦）</t>
    <rPh sb="4" eb="6">
      <t>ソウギョウ</t>
    </rPh>
    <rPh sb="8" eb="9">
      <t>トシ</t>
    </rPh>
    <rPh sb="10" eb="12">
      <t>ワレキ</t>
    </rPh>
    <phoneticPr fontId="21"/>
  </si>
  <si>
    <t>（１）補助申請額（自動計算）</t>
    <rPh sb="3" eb="5">
      <t>ホジョ</t>
    </rPh>
    <rPh sb="5" eb="7">
      <t>シンセイ</t>
    </rPh>
    <rPh sb="7" eb="8">
      <t>ガク</t>
    </rPh>
    <rPh sb="9" eb="11">
      <t>ジドウ</t>
    </rPh>
    <rPh sb="11" eb="13">
      <t>ケイサン</t>
    </rPh>
    <phoneticPr fontId="21"/>
  </si>
  <si>
    <t>様式第1号（第8条関係）</t>
    <rPh sb="0" eb="2">
      <t>ヨウシキ</t>
    </rPh>
    <rPh sb="2" eb="3">
      <t>ダイ</t>
    </rPh>
    <rPh sb="4" eb="5">
      <t>ゴウ</t>
    </rPh>
    <rPh sb="6" eb="7">
      <t>ダイ</t>
    </rPh>
    <rPh sb="8" eb="9">
      <t>ジョウ</t>
    </rPh>
    <rPh sb="9" eb="11">
      <t>カンケイ</t>
    </rPh>
    <phoneticPr fontId="21"/>
  </si>
  <si>
    <t>能代市長　齊　藤　滋　宣　様</t>
    <rPh sb="0" eb="2">
      <t>ノシロ</t>
    </rPh>
    <rPh sb="5" eb="6">
      <t>ヒトシイ</t>
    </rPh>
    <rPh sb="7" eb="8">
      <t>フジ</t>
    </rPh>
    <rPh sb="9" eb="10">
      <t>シゲ</t>
    </rPh>
    <rPh sb="11" eb="12">
      <t>セン</t>
    </rPh>
    <phoneticPr fontId="21"/>
  </si>
  <si>
    <t>申請者</t>
    <rPh sb="0" eb="3">
      <t>シンセイシャ</t>
    </rPh>
    <phoneticPr fontId="21"/>
  </si>
  <si>
    <t>能代市空き店舗等リノベーション支援事業補助金交付申請書</t>
    <phoneticPr fontId="21"/>
  </si>
  <si>
    <t>納 税 状 況 等 確 認 同 意 書</t>
    <rPh sb="0" eb="1">
      <t>ノウ</t>
    </rPh>
    <rPh sb="2" eb="3">
      <t>ゼイ</t>
    </rPh>
    <rPh sb="4" eb="5">
      <t>ジョウ</t>
    </rPh>
    <rPh sb="6" eb="7">
      <t>キョウ</t>
    </rPh>
    <rPh sb="8" eb="9">
      <t>トウ</t>
    </rPh>
    <rPh sb="10" eb="11">
      <t>アキラ</t>
    </rPh>
    <rPh sb="12" eb="13">
      <t>ニン</t>
    </rPh>
    <rPh sb="14" eb="15">
      <t>ドウ</t>
    </rPh>
    <rPh sb="16" eb="17">
      <t>イ</t>
    </rPh>
    <rPh sb="18" eb="19">
      <t>ショ</t>
    </rPh>
    <phoneticPr fontId="21"/>
  </si>
  <si>
    <t>　能代市長　　齊　藤　滋　宣　様</t>
    <rPh sb="1" eb="4">
      <t>ノシロシ</t>
    </rPh>
    <rPh sb="4" eb="5">
      <t>チョウ</t>
    </rPh>
    <rPh sb="7" eb="8">
      <t>ヒトシイ</t>
    </rPh>
    <rPh sb="9" eb="10">
      <t>フジ</t>
    </rPh>
    <rPh sb="11" eb="12">
      <t>シゲ</t>
    </rPh>
    <rPh sb="13" eb="14">
      <t>セン</t>
    </rPh>
    <rPh sb="15" eb="16">
      <t>サマ</t>
    </rPh>
    <phoneticPr fontId="21"/>
  </si>
  <si>
    <t>明治</t>
    <rPh sb="0" eb="2">
      <t>メイジ</t>
    </rPh>
    <phoneticPr fontId="21"/>
  </si>
  <si>
    <t>大正</t>
    <rPh sb="0" eb="2">
      <t>タイショウ</t>
    </rPh>
    <phoneticPr fontId="21"/>
  </si>
  <si>
    <t>昭和</t>
    <rPh sb="0" eb="2">
      <t>ショウワ</t>
    </rPh>
    <phoneticPr fontId="21"/>
  </si>
  <si>
    <t>平成</t>
    <rPh sb="0" eb="2">
      <t>ヘイセイ</t>
    </rPh>
    <phoneticPr fontId="21"/>
  </si>
  <si>
    <t>令和</t>
    <rPh sb="0" eb="2">
      <t>レイワ</t>
    </rPh>
    <phoneticPr fontId="21"/>
  </si>
  <si>
    <t>元号</t>
    <rPh sb="0" eb="2">
      <t>ゲンゴウ</t>
    </rPh>
    <phoneticPr fontId="21"/>
  </si>
  <si>
    <t>商店街組織</t>
    <rPh sb="0" eb="3">
      <t>ショウテンガイ</t>
    </rPh>
    <rPh sb="3" eb="5">
      <t>ソシキ</t>
    </rPh>
    <phoneticPr fontId="21"/>
  </si>
  <si>
    <t>能代市畠町商店街振興組合</t>
    <rPh sb="0" eb="2">
      <t>ノシロ</t>
    </rPh>
    <rPh sb="2" eb="3">
      <t>シ</t>
    </rPh>
    <rPh sb="3" eb="12">
      <t>ハタマチショウテンガイシンコウクミアイ</t>
    </rPh>
    <phoneticPr fontId="21"/>
  </si>
  <si>
    <t>能代駅前商店会</t>
    <rPh sb="0" eb="7">
      <t>ノシロエキマエショウテンカイ</t>
    </rPh>
    <phoneticPr fontId="21"/>
  </si>
  <si>
    <t>西大通り商店会</t>
    <rPh sb="0" eb="1">
      <t>ニシ</t>
    </rPh>
    <rPh sb="1" eb="3">
      <t>オオドオ</t>
    </rPh>
    <rPh sb="4" eb="7">
      <t>ショウテンカイ</t>
    </rPh>
    <phoneticPr fontId="21"/>
  </si>
  <si>
    <t>中和大通り商店会</t>
    <rPh sb="0" eb="4">
      <t>チュウワオオドオ</t>
    </rPh>
    <rPh sb="5" eb="8">
      <t>ショウテンカイ</t>
    </rPh>
    <phoneticPr fontId="21"/>
  </si>
  <si>
    <t>（４）加入する商店街振興組合・商店会組織</t>
    <rPh sb="3" eb="5">
      <t>カニュウ</t>
    </rPh>
    <rPh sb="7" eb="10">
      <t>ショウテンガイ</t>
    </rPh>
    <rPh sb="10" eb="12">
      <t>シンコウ</t>
    </rPh>
    <rPh sb="12" eb="14">
      <t>クミアイ</t>
    </rPh>
    <rPh sb="15" eb="18">
      <t>ショウテンカイ</t>
    </rPh>
    <rPh sb="18" eb="20">
      <t>ソシキ</t>
    </rPh>
    <phoneticPr fontId="21"/>
  </si>
  <si>
    <r>
      <t>（６）営業時間</t>
    </r>
    <r>
      <rPr>
        <sz val="11"/>
        <color theme="1"/>
        <rFont val="游ゴシック"/>
        <family val="3"/>
        <charset val="128"/>
        <scheme val="minor"/>
      </rPr>
      <t>（何時から何時）</t>
    </r>
    <rPh sb="3" eb="5">
      <t>エイギョウ</t>
    </rPh>
    <rPh sb="5" eb="7">
      <t>ジカン</t>
    </rPh>
    <rPh sb="8" eb="10">
      <t>ナンジ</t>
    </rPh>
    <rPh sb="12" eb="14">
      <t>ナンジ</t>
    </rPh>
    <phoneticPr fontId="21"/>
  </si>
  <si>
    <t>能代市柳町商店街振興組合</t>
    <rPh sb="0" eb="2">
      <t>ノシロ</t>
    </rPh>
    <rPh sb="2" eb="3">
      <t>シ</t>
    </rPh>
    <rPh sb="3" eb="5">
      <t>ヤナギマチ</t>
    </rPh>
    <rPh sb="5" eb="8">
      <t>ショウテンガイ</t>
    </rPh>
    <rPh sb="8" eb="10">
      <t>シンコウ</t>
    </rPh>
    <rPh sb="10" eb="12">
      <t>クミアイ</t>
    </rPh>
    <phoneticPr fontId="21"/>
  </si>
  <si>
    <t>１　補助対象事業</t>
    <rPh sb="2" eb="8">
      <t>ホジョタイショウジギョウ</t>
    </rPh>
    <phoneticPr fontId="21"/>
  </si>
  <si>
    <t>２　交付申請額</t>
    <rPh sb="2" eb="4">
      <t>コウフ</t>
    </rPh>
    <rPh sb="4" eb="5">
      <t>サル</t>
    </rPh>
    <rPh sb="5" eb="6">
      <t>ショウ</t>
    </rPh>
    <rPh sb="6" eb="7">
      <t>ガク</t>
    </rPh>
    <phoneticPr fontId="21"/>
  </si>
  <si>
    <t>３　添付書類</t>
    <rPh sb="2" eb="6">
      <t>テンプショルイ</t>
    </rPh>
    <phoneticPr fontId="21"/>
  </si>
  <si>
    <t>一金</t>
    <rPh sb="0" eb="1">
      <t>イチ</t>
    </rPh>
    <rPh sb="1" eb="2">
      <t>キン</t>
    </rPh>
    <phoneticPr fontId="21"/>
  </si>
  <si>
    <t>(1)　事業概要書　(別紙1)
(2)　収支予算書　(別紙2)
(3)　その他市長が必要と認める書類</t>
    <phoneticPr fontId="21"/>
  </si>
  <si>
    <t>能代市空き店舗等リノベーション支援事業
事業概要書（計画）</t>
    <rPh sb="22" eb="24">
      <t>ガイヨウ</t>
    </rPh>
    <rPh sb="26" eb="28">
      <t>ケイカク</t>
    </rPh>
    <phoneticPr fontId="21"/>
  </si>
  <si>
    <t>（別紙１）</t>
    <rPh sb="1" eb="3">
      <t>ベッシ</t>
    </rPh>
    <phoneticPr fontId="21"/>
  </si>
  <si>
    <t>円</t>
    <rPh sb="0" eb="1">
      <t>エン</t>
    </rPh>
    <phoneticPr fontId="21"/>
  </si>
  <si>
    <t>（９）取得・賃貸借年月日</t>
    <phoneticPr fontId="21"/>
  </si>
  <si>
    <t>（１０）利活用開始（予定）日</t>
    <phoneticPr fontId="21"/>
  </si>
  <si>
    <t>（１１）この店舗で行う業種</t>
    <rPh sb="6" eb="8">
      <t>テンポ</t>
    </rPh>
    <rPh sb="9" eb="10">
      <t>オコナ</t>
    </rPh>
    <rPh sb="11" eb="13">
      <t>ギョウシュ</t>
    </rPh>
    <phoneticPr fontId="21"/>
  </si>
  <si>
    <t>（１２）↑の事業内容</t>
    <rPh sb="6" eb="8">
      <t>ジギョウ</t>
    </rPh>
    <rPh sb="8" eb="10">
      <t>ナイヨウ</t>
    </rPh>
    <phoneticPr fontId="21"/>
  </si>
  <si>
    <t>㎡</t>
  </si>
  <si>
    <t>㎡</t>
    <phoneticPr fontId="21"/>
  </si>
  <si>
    <t>/</t>
    <phoneticPr fontId="21"/>
  </si>
  <si>
    <t>× 1/2 ＝</t>
    <phoneticPr fontId="21"/>
  </si>
  <si>
    <t>（別紙２）</t>
    <rPh sb="1" eb="3">
      <t>ベッシ</t>
    </rPh>
    <phoneticPr fontId="21"/>
  </si>
  <si>
    <t>能代市空き店舗等リノベーション支援事業
収支予算書</t>
    <phoneticPr fontId="21"/>
  </si>
  <si>
    <t>（単位：円）</t>
    <rPh sb="1" eb="3">
      <t>タンイ</t>
    </rPh>
    <rPh sb="4" eb="5">
      <t>エン</t>
    </rPh>
    <phoneticPr fontId="21"/>
  </si>
  <si>
    <t>賃借料</t>
    <rPh sb="0" eb="2">
      <t>チンシャク</t>
    </rPh>
    <rPh sb="2" eb="3">
      <t>リョウ</t>
    </rPh>
    <phoneticPr fontId="21"/>
  </si>
  <si>
    <t>自己資金</t>
    <rPh sb="0" eb="4">
      <t>ジコシキン</t>
    </rPh>
    <phoneticPr fontId="21"/>
  </si>
  <si>
    <t>対象事業</t>
    <rPh sb="0" eb="4">
      <t>タイショウジギョウ</t>
    </rPh>
    <phoneticPr fontId="21"/>
  </si>
  <si>
    <t>固定資産税相当額</t>
    <rPh sb="0" eb="8">
      <t>コテイシサンゼイソウトウガク</t>
    </rPh>
    <phoneticPr fontId="21"/>
  </si>
  <si>
    <t>所有権移転登記にかかる登録免許税相当額</t>
    <rPh sb="0" eb="7">
      <t>ショユウケンイテントウキ</t>
    </rPh>
    <rPh sb="11" eb="16">
      <t>トウロクメンキョゼイ</t>
    </rPh>
    <rPh sb="16" eb="19">
      <t>ソウトウガク</t>
    </rPh>
    <phoneticPr fontId="21"/>
  </si>
  <si>
    <t>=</t>
    <phoneticPr fontId="21"/>
  </si>
  <si>
    <t>…所有権移転登記にかかる登録免許税の算定＝不動産価額×20/1000（２％）</t>
    <rPh sb="1" eb="4">
      <t>ショユウケン</t>
    </rPh>
    <rPh sb="4" eb="6">
      <t>イテン</t>
    </rPh>
    <rPh sb="6" eb="8">
      <t>トウキ</t>
    </rPh>
    <rPh sb="12" eb="14">
      <t>トウロク</t>
    </rPh>
    <rPh sb="14" eb="17">
      <t>メンキョゼイ</t>
    </rPh>
    <rPh sb="18" eb="20">
      <t>サンテイ</t>
    </rPh>
    <rPh sb="21" eb="24">
      <t>フドウサン</t>
    </rPh>
    <rPh sb="24" eb="26">
      <t>カガク</t>
    </rPh>
    <phoneticPr fontId="21"/>
  </si>
  <si>
    <t>※補助金は1,000円未満の端数がある場合は切り捨てた額を交付</t>
    <rPh sb="1" eb="4">
      <t>ホジョキン</t>
    </rPh>
    <rPh sb="10" eb="11">
      <t>エン</t>
    </rPh>
    <rPh sb="11" eb="13">
      <t>ミマン</t>
    </rPh>
    <rPh sb="14" eb="16">
      <t>ハスウ</t>
    </rPh>
    <rPh sb="19" eb="21">
      <t>バアイ</t>
    </rPh>
    <rPh sb="22" eb="23">
      <t>キ</t>
    </rPh>
    <rPh sb="24" eb="25">
      <t>ス</t>
    </rPh>
    <rPh sb="27" eb="28">
      <t>ガク</t>
    </rPh>
    <rPh sb="29" eb="31">
      <t>コウフ</t>
    </rPh>
    <phoneticPr fontId="21"/>
  </si>
  <si>
    <t>円…</t>
    <rPh sb="0" eb="1">
      <t>エン</t>
    </rPh>
    <phoneticPr fontId="21"/>
  </si>
  <si>
    <r>
      <rPr>
        <b/>
        <sz val="12"/>
        <color theme="1"/>
        <rFont val="游ゴシック"/>
        <family val="3"/>
        <charset val="128"/>
        <scheme val="minor"/>
      </rPr>
      <t>円</t>
    </r>
    <r>
      <rPr>
        <sz val="12"/>
        <color theme="1"/>
        <rFont val="游ゴシック"/>
        <family val="3"/>
        <charset val="128"/>
        <scheme val="minor"/>
      </rPr>
      <t>（上限20万円）</t>
    </r>
    <rPh sb="0" eb="1">
      <t>エン</t>
    </rPh>
    <rPh sb="2" eb="4">
      <t>ジョウゲン</t>
    </rPh>
    <rPh sb="6" eb="8">
      <t>マンエン</t>
    </rPh>
    <phoneticPr fontId="21"/>
  </si>
  <si>
    <t>改装</t>
    <rPh sb="0" eb="2">
      <t>カイソウ</t>
    </rPh>
    <phoneticPr fontId="21"/>
  </si>
  <si>
    <t>賃借</t>
    <rPh sb="0" eb="2">
      <t>チンシャク</t>
    </rPh>
    <phoneticPr fontId="21"/>
  </si>
  <si>
    <t>取得</t>
    <rPh sb="0" eb="2">
      <t>シュトク</t>
    </rPh>
    <phoneticPr fontId="21"/>
  </si>
  <si>
    <t>改装者に対する補助（一般枠）</t>
    <rPh sb="0" eb="2">
      <t>カイソウ</t>
    </rPh>
    <rPh sb="2" eb="3">
      <t>シャ</t>
    </rPh>
    <rPh sb="4" eb="5">
      <t>タイ</t>
    </rPh>
    <rPh sb="7" eb="9">
      <t>ホジョ</t>
    </rPh>
    <rPh sb="10" eb="13">
      <t>イッパンワク</t>
    </rPh>
    <phoneticPr fontId="21"/>
  </si>
  <si>
    <t>改装者に対する補助（審査枠）</t>
    <rPh sb="0" eb="2">
      <t>カイソウ</t>
    </rPh>
    <rPh sb="2" eb="3">
      <t>シャ</t>
    </rPh>
    <rPh sb="4" eb="5">
      <t>タイ</t>
    </rPh>
    <rPh sb="7" eb="9">
      <t>ホジョ</t>
    </rPh>
    <rPh sb="10" eb="12">
      <t>シンサ</t>
    </rPh>
    <rPh sb="12" eb="13">
      <t>ワク</t>
    </rPh>
    <phoneticPr fontId="21"/>
  </si>
  <si>
    <t>賃借者に対する補助</t>
    <rPh sb="0" eb="2">
      <t>チンシャク</t>
    </rPh>
    <rPh sb="2" eb="3">
      <t>シャ</t>
    </rPh>
    <rPh sb="4" eb="5">
      <t>タイ</t>
    </rPh>
    <rPh sb="7" eb="9">
      <t>ホジョ</t>
    </rPh>
    <phoneticPr fontId="21"/>
  </si>
  <si>
    <t>取得者に対する補助</t>
    <rPh sb="0" eb="2">
      <t>シュトク</t>
    </rPh>
    <rPh sb="2" eb="3">
      <t>シャ</t>
    </rPh>
    <rPh sb="4" eb="5">
      <t>タイ</t>
    </rPh>
    <rPh sb="7" eb="9">
      <t>ホジョ</t>
    </rPh>
    <phoneticPr fontId="21"/>
  </si>
  <si>
    <t>改装費</t>
    <rPh sb="0" eb="3">
      <t>カイソウヒ</t>
    </rPh>
    <phoneticPr fontId="21"/>
  </si>
  <si>
    <t>上乗せ</t>
    <rPh sb="0" eb="2">
      <t>ウワノ</t>
    </rPh>
    <phoneticPr fontId="21"/>
  </si>
  <si>
    <t>賃借料</t>
    <rPh sb="0" eb="3">
      <t>チンシャクリョウ</t>
    </rPh>
    <phoneticPr fontId="21"/>
  </si>
  <si>
    <t>固定資産税</t>
    <rPh sb="0" eb="5">
      <t>コテイシサンゼイ</t>
    </rPh>
    <phoneticPr fontId="21"/>
  </si>
  <si>
    <t>登録免許税</t>
    <rPh sb="0" eb="5">
      <t>トウロクメンキョゼイ</t>
    </rPh>
    <phoneticPr fontId="21"/>
  </si>
  <si>
    <t>総事業費</t>
    <rPh sb="0" eb="4">
      <t>ソウジギョウヒ</t>
    </rPh>
    <phoneticPr fontId="21"/>
  </si>
  <si>
    <t>補助金</t>
    <rPh sb="0" eb="3">
      <t>ホジョキン</t>
    </rPh>
    <phoneticPr fontId="21"/>
  </si>
  <si>
    <t>補助対象経費の1/3、上限は300万円</t>
    <rPh sb="0" eb="2">
      <t>ホジョ</t>
    </rPh>
    <rPh sb="2" eb="4">
      <t>タイショウ</t>
    </rPh>
    <rPh sb="4" eb="6">
      <t>ケイヒ</t>
    </rPh>
    <rPh sb="11" eb="13">
      <t>ジョウゲン</t>
    </rPh>
    <rPh sb="17" eb="18">
      <t>マン</t>
    </rPh>
    <rPh sb="18" eb="19">
      <t>エン</t>
    </rPh>
    <phoneticPr fontId="21"/>
  </si>
  <si>
    <t>一般枠：補助対象経費(税込額)の1/2以内、上限100万円
審査枠：補助対象経費(税込額)の2/3以内、上限200万円
※千円未満切捨て</t>
    <rPh sb="0" eb="3">
      <t>イッパンワク</t>
    </rPh>
    <rPh sb="4" eb="6">
      <t>ホジョ</t>
    </rPh>
    <rPh sb="6" eb="8">
      <t>タイショウ</t>
    </rPh>
    <rPh sb="8" eb="10">
      <t>ケイヒ</t>
    </rPh>
    <rPh sb="11" eb="13">
      <t>ゼイコミ</t>
    </rPh>
    <rPh sb="13" eb="14">
      <t>ガク</t>
    </rPh>
    <rPh sb="19" eb="21">
      <t>イナイ</t>
    </rPh>
    <rPh sb="22" eb="24">
      <t>ジョウゲン</t>
    </rPh>
    <rPh sb="27" eb="29">
      <t>マンエン</t>
    </rPh>
    <rPh sb="30" eb="33">
      <t>シンサワク</t>
    </rPh>
    <rPh sb="61" eb="63">
      <t>センエン</t>
    </rPh>
    <rPh sb="63" eb="65">
      <t>ミマン</t>
    </rPh>
    <rPh sb="65" eb="66">
      <t>キ</t>
    </rPh>
    <rPh sb="66" eb="67">
      <t>ス</t>
    </rPh>
    <phoneticPr fontId="21"/>
  </si>
  <si>
    <t>補助対象経費(税抜額)の1/2以内、上限月額3万円</t>
    <rPh sb="0" eb="2">
      <t>ホジョ</t>
    </rPh>
    <rPh sb="2" eb="4">
      <t>タイショウ</t>
    </rPh>
    <rPh sb="4" eb="6">
      <t>ケイヒ</t>
    </rPh>
    <rPh sb="7" eb="8">
      <t>ゼイ</t>
    </rPh>
    <rPh sb="8" eb="9">
      <t>ヌ</t>
    </rPh>
    <rPh sb="9" eb="10">
      <t>ガク</t>
    </rPh>
    <rPh sb="15" eb="17">
      <t>イナイ</t>
    </rPh>
    <rPh sb="18" eb="20">
      <t>ジョウゲン</t>
    </rPh>
    <rPh sb="20" eb="22">
      <t>ゲツガク</t>
    </rPh>
    <rPh sb="23" eb="25">
      <t>マンエン</t>
    </rPh>
    <phoneticPr fontId="21"/>
  </si>
  <si>
    <t>固定資産税相当額
上限10万円</t>
    <rPh sb="0" eb="5">
      <t>コテイシサンゼイ</t>
    </rPh>
    <rPh sb="5" eb="8">
      <t>ソウトウガク</t>
    </rPh>
    <rPh sb="9" eb="11">
      <t>ジョウゲン</t>
    </rPh>
    <rPh sb="13" eb="15">
      <t>マンエン</t>
    </rPh>
    <phoneticPr fontId="21"/>
  </si>
  <si>
    <t>所有権移転登記にかかる登録免許税相当額
上限20万円</t>
    <rPh sb="0" eb="3">
      <t>ショユウケン</t>
    </rPh>
    <rPh sb="3" eb="5">
      <t>イテン</t>
    </rPh>
    <rPh sb="5" eb="7">
      <t>トウキ</t>
    </rPh>
    <rPh sb="11" eb="13">
      <t>トウロク</t>
    </rPh>
    <rPh sb="13" eb="16">
      <t>メンキョゼイ</t>
    </rPh>
    <rPh sb="16" eb="18">
      <t>ソウトウ</t>
    </rPh>
    <rPh sb="18" eb="19">
      <t>ガク</t>
    </rPh>
    <rPh sb="20" eb="22">
      <t>ジョウゲン</t>
    </rPh>
    <rPh sb="24" eb="26">
      <t>マンエン</t>
    </rPh>
    <phoneticPr fontId="21"/>
  </si>
  <si>
    <t>併用住宅の分離に係る工事：補助対象経費の1/3、上限300万円
※千円未満切捨て</t>
    <rPh sb="0" eb="4">
      <t>ヘイヨウジュウタク</t>
    </rPh>
    <rPh sb="5" eb="7">
      <t>ブンリ</t>
    </rPh>
    <rPh sb="8" eb="9">
      <t>カカ</t>
    </rPh>
    <rPh sb="10" eb="12">
      <t>コウジ</t>
    </rPh>
    <phoneticPr fontId="21"/>
  </si>
  <si>
    <t>月額の賃借料の1/2、開業した翌月から最大24ヵ月間の補助、
上限月額３万円　※千円未満切捨て</t>
    <rPh sb="11" eb="13">
      <t>カイギョウ</t>
    </rPh>
    <rPh sb="15" eb="17">
      <t>ヨクゲツ</t>
    </rPh>
    <rPh sb="19" eb="21">
      <t>サイダイ</t>
    </rPh>
    <rPh sb="24" eb="25">
      <t>ゲツ</t>
    </rPh>
    <rPh sb="25" eb="26">
      <t>カン</t>
    </rPh>
    <rPh sb="27" eb="29">
      <t>ホジョ</t>
    </rPh>
    <rPh sb="31" eb="33">
      <t>ジョウゲン</t>
    </rPh>
    <rPh sb="33" eb="35">
      <t>ゲツガク</t>
    </rPh>
    <phoneticPr fontId="21"/>
  </si>
  <si>
    <t>土地</t>
    <rPh sb="0" eb="2">
      <t>トチ</t>
    </rPh>
    <phoneticPr fontId="21"/>
  </si>
  <si>
    <t>建物</t>
    <rPh sb="0" eb="2">
      <t>タテモノ</t>
    </rPh>
    <phoneticPr fontId="21"/>
  </si>
  <si>
    <t>÷12</t>
    <phoneticPr fontId="21"/>
  </si>
  <si>
    <t>事業に使用する建物及び土地の固定資産税相当額、開業した月の翌月から最大２４月までの間で当該申請した年度に事業を行った月数分
上限10万円　※千円未満切捨て</t>
    <rPh sb="60" eb="61">
      <t>ブン</t>
    </rPh>
    <rPh sb="62" eb="64">
      <t>ジョウゲン</t>
    </rPh>
    <rPh sb="66" eb="68">
      <t>マンエン</t>
    </rPh>
    <rPh sb="70" eb="71">
      <t>セン</t>
    </rPh>
    <rPh sb="71" eb="72">
      <t>エン</t>
    </rPh>
    <rPh sb="72" eb="74">
      <t>ミマン</t>
    </rPh>
    <rPh sb="74" eb="75">
      <t>キ</t>
    </rPh>
    <rPh sb="75" eb="76">
      <t>ス</t>
    </rPh>
    <phoneticPr fontId="21"/>
  </si>
  <si>
    <t>所有権移転登記に係る登録免許税相当額　上限20万円
※千円未満切捨て</t>
    <rPh sb="19" eb="21">
      <t>ジョウゲン</t>
    </rPh>
    <rPh sb="23" eb="25">
      <t>マンエン</t>
    </rPh>
    <rPh sb="27" eb="33">
      <t>センエンミマンキリス</t>
    </rPh>
    <phoneticPr fontId="21"/>
  </si>
  <si>
    <t>金額計算用</t>
    <rPh sb="0" eb="5">
      <t>キンガクケイサンヨウ</t>
    </rPh>
    <phoneticPr fontId="21"/>
  </si>
  <si>
    <r>
      <t>②補助事業の内容</t>
    </r>
    <r>
      <rPr>
        <b/>
        <sz val="11"/>
        <color theme="1"/>
        <rFont val="游ゴシック"/>
        <family val="3"/>
        <charset val="128"/>
        <scheme val="minor"/>
      </rPr>
      <t>（改装者は選択）</t>
    </r>
    <rPh sb="1" eb="3">
      <t>ホジョ</t>
    </rPh>
    <rPh sb="3" eb="5">
      <t>ジギョウ</t>
    </rPh>
    <rPh sb="6" eb="8">
      <t>ナイヨウ</t>
    </rPh>
    <rPh sb="9" eb="12">
      <t>カイソウシャ</t>
    </rPh>
    <rPh sb="13" eb="15">
      <t>センタク</t>
    </rPh>
    <phoneticPr fontId="21"/>
  </si>
  <si>
    <r>
      <t>③補助事業の内容</t>
    </r>
    <r>
      <rPr>
        <b/>
        <sz val="11"/>
        <color theme="1"/>
        <rFont val="游ゴシック"/>
        <family val="3"/>
        <charset val="128"/>
        <scheme val="minor"/>
      </rPr>
      <t>（賃借者は選択）</t>
    </r>
    <rPh sb="1" eb="3">
      <t>ホジョ</t>
    </rPh>
    <rPh sb="3" eb="5">
      <t>ジギョウ</t>
    </rPh>
    <rPh sb="6" eb="8">
      <t>ナイヨウ</t>
    </rPh>
    <rPh sb="9" eb="11">
      <t>チンシャク</t>
    </rPh>
    <rPh sb="11" eb="12">
      <t>シャ</t>
    </rPh>
    <rPh sb="13" eb="15">
      <t>センタク</t>
    </rPh>
    <phoneticPr fontId="21"/>
  </si>
  <si>
    <r>
      <t>①補助事業の内容（</t>
    </r>
    <r>
      <rPr>
        <b/>
        <sz val="11"/>
        <color theme="1"/>
        <rFont val="游ゴシック"/>
        <family val="3"/>
        <charset val="128"/>
        <scheme val="minor"/>
      </rPr>
      <t>取得者は選択</t>
    </r>
    <r>
      <rPr>
        <sz val="11"/>
        <color theme="1"/>
        <rFont val="游ゴシック"/>
        <family val="3"/>
        <charset val="128"/>
        <scheme val="minor"/>
      </rPr>
      <t>）</t>
    </r>
    <rPh sb="1" eb="3">
      <t>ホジョ</t>
    </rPh>
    <rPh sb="3" eb="5">
      <t>ジギョウ</t>
    </rPh>
    <rPh sb="6" eb="8">
      <t>ナイヨウ</t>
    </rPh>
    <rPh sb="9" eb="12">
      <t>シュトクシャ</t>
    </rPh>
    <rPh sb="13" eb="15">
      <t>センタク</t>
    </rPh>
    <phoneticPr fontId="21"/>
  </si>
  <si>
    <t>金額</t>
    <rPh sb="0" eb="2">
      <t>キンガク</t>
    </rPh>
    <phoneticPr fontId="21"/>
  </si>
  <si>
    <t>※補助対象経費(税込額)の1/2以内、上限は100万円
　審査の結果、認められれば補助対象経費(税込額)の2/3以内、上限は200万円</t>
    <rPh sb="9" eb="10">
      <t>コミ</t>
    </rPh>
    <rPh sb="19" eb="21">
      <t>ジョウゲン</t>
    </rPh>
    <rPh sb="29" eb="31">
      <t>シンサ</t>
    </rPh>
    <rPh sb="32" eb="34">
      <t>ケッカ</t>
    </rPh>
    <rPh sb="35" eb="36">
      <t>ミト</t>
    </rPh>
    <rPh sb="49" eb="50">
      <t>コ</t>
    </rPh>
    <rPh sb="59" eb="61">
      <t>ジョウゲン</t>
    </rPh>
    <phoneticPr fontId="21"/>
  </si>
  <si>
    <t>　　　　☎0185-89-1414</t>
    <phoneticPr fontId="21"/>
  </si>
  <si>
    <t>商店街団体の組合員（会員）証明書</t>
    <rPh sb="0" eb="5">
      <t>ショウテンガイダンタイ</t>
    </rPh>
    <rPh sb="6" eb="9">
      <t>クミアイイン</t>
    </rPh>
    <rPh sb="10" eb="12">
      <t>カイイン</t>
    </rPh>
    <rPh sb="13" eb="15">
      <t>ショウメイ</t>
    </rPh>
    <rPh sb="15" eb="16">
      <t>ショ</t>
    </rPh>
    <phoneticPr fontId="21"/>
  </si>
  <si>
    <t>商店街団体等名称</t>
    <rPh sb="0" eb="5">
      <t>ショウテンガイダンタイ</t>
    </rPh>
    <rPh sb="5" eb="8">
      <t>トウメイショウ</t>
    </rPh>
    <phoneticPr fontId="21"/>
  </si>
  <si>
    <t>代表者職・氏名</t>
    <rPh sb="0" eb="3">
      <t>ダイヒョウシャ</t>
    </rPh>
    <rPh sb="3" eb="4">
      <t>ショク</t>
    </rPh>
    <rPh sb="5" eb="7">
      <t>シメイ</t>
    </rPh>
    <phoneticPr fontId="21"/>
  </si>
  <si>
    <t>能代市長　　様</t>
    <rPh sb="0" eb="4">
      <t>ノシロシチョウ</t>
    </rPh>
    <rPh sb="6" eb="7">
      <t>サマ</t>
    </rPh>
    <phoneticPr fontId="21"/>
  </si>
  <si>
    <t>商店街振興組合・商店会組織の代表者</t>
    <rPh sb="0" eb="3">
      <t>ショウテンガイ</t>
    </rPh>
    <rPh sb="3" eb="7">
      <t>シンコウクミアイ</t>
    </rPh>
    <rPh sb="8" eb="13">
      <t>ショウテンカイソシキ</t>
    </rPh>
    <rPh sb="14" eb="17">
      <t>ダイヒョウシャ</t>
    </rPh>
    <phoneticPr fontId="21"/>
  </si>
  <si>
    <t>商店街振興組合・商店会組織の代表所在地</t>
    <rPh sb="14" eb="16">
      <t>ダイヒョウ</t>
    </rPh>
    <rPh sb="16" eb="18">
      <t>ショザイ</t>
    </rPh>
    <rPh sb="18" eb="19">
      <t>チ</t>
    </rPh>
    <phoneticPr fontId="21"/>
  </si>
  <si>
    <t>商店街組織代表職氏名</t>
    <rPh sb="0" eb="3">
      <t>ショウテンガイ</t>
    </rPh>
    <rPh sb="3" eb="5">
      <t>ソシキ</t>
    </rPh>
    <rPh sb="5" eb="10">
      <t>ダイヒョウショクシメイ</t>
    </rPh>
    <phoneticPr fontId="21"/>
  </si>
  <si>
    <t>商店街組織所在</t>
    <rPh sb="0" eb="7">
      <t>ショウテンガイソシキショザイ</t>
    </rPh>
    <phoneticPr fontId="21"/>
  </si>
  <si>
    <t>代表理事　塚本　正</t>
    <phoneticPr fontId="21"/>
  </si>
  <si>
    <t>理事長　塚本　真木夫</t>
    <phoneticPr fontId="21"/>
  </si>
  <si>
    <t>会長　小野　浩悦</t>
    <phoneticPr fontId="21"/>
  </si>
  <si>
    <t>会長　安部　義則</t>
    <phoneticPr fontId="21"/>
  </si>
  <si>
    <t>会長　安岡　明雄</t>
    <rPh sb="0" eb="2">
      <t>カイチョウ</t>
    </rPh>
    <phoneticPr fontId="21"/>
  </si>
  <si>
    <t>能代市柳町167</t>
    <phoneticPr fontId="21"/>
  </si>
  <si>
    <t>能代市畠町5-11</t>
    <phoneticPr fontId="21"/>
  </si>
  <si>
    <t>能代市元町9-3</t>
    <phoneticPr fontId="21"/>
  </si>
  <si>
    <t>能代市追分町2-10</t>
    <phoneticPr fontId="21"/>
  </si>
  <si>
    <t>能代市通町1-16</t>
    <phoneticPr fontId="21"/>
  </si>
  <si>
    <t>証明する組合員（会員）</t>
    <rPh sb="0" eb="2">
      <t>ショウメイ</t>
    </rPh>
    <rPh sb="4" eb="6">
      <t>クミアイ</t>
    </rPh>
    <rPh sb="6" eb="7">
      <t>イン</t>
    </rPh>
    <rPh sb="8" eb="10">
      <t>カイイン</t>
    </rPh>
    <phoneticPr fontId="21"/>
  </si>
  <si>
    <t>所　　在</t>
    <rPh sb="0" eb="1">
      <t>ショ</t>
    </rPh>
    <rPh sb="3" eb="4">
      <t>ザイ</t>
    </rPh>
    <phoneticPr fontId="21"/>
  </si>
  <si>
    <t>下記のものは当商店街振興組合（商店会）の組合員（会員）であることを証します。</t>
    <rPh sb="0" eb="2">
      <t>カキ</t>
    </rPh>
    <rPh sb="6" eb="10">
      <t>トウショウテンガイ</t>
    </rPh>
    <rPh sb="10" eb="13">
      <t>シンコウクミ</t>
    </rPh>
    <rPh sb="13" eb="14">
      <t>ア</t>
    </rPh>
    <rPh sb="15" eb="18">
      <t>ショウテンカイ</t>
    </rPh>
    <rPh sb="20" eb="23">
      <t>クミアイイン</t>
    </rPh>
    <rPh sb="24" eb="26">
      <t>カイイン</t>
    </rPh>
    <rPh sb="33" eb="34">
      <t>ショウ</t>
    </rPh>
    <phoneticPr fontId="21"/>
  </si>
  <si>
    <t>×面積
　按分率</t>
    <phoneticPr fontId="21"/>
  </si>
  <si>
    <t>住所</t>
    <rPh sb="0" eb="2">
      <t>ジュウショ</t>
    </rPh>
    <phoneticPr fontId="21"/>
  </si>
  <si>
    <t>氏名</t>
    <rPh sb="0" eb="1">
      <t>シ</t>
    </rPh>
    <rPh sb="1" eb="2">
      <t>ナ</t>
    </rPh>
    <phoneticPr fontId="21"/>
  </si>
  <si>
    <t>補助対象事業</t>
    <rPh sb="0" eb="6">
      <t>ホジョタイショウジギョウ</t>
    </rPh>
    <phoneticPr fontId="21"/>
  </si>
  <si>
    <t>事業を計画した理由</t>
    <rPh sb="0" eb="2">
      <t>ジギョウ</t>
    </rPh>
    <rPh sb="3" eb="5">
      <t>ケイカク</t>
    </rPh>
    <rPh sb="7" eb="9">
      <t>リユウ</t>
    </rPh>
    <phoneticPr fontId="21"/>
  </si>
  <si>
    <t>事業概要</t>
    <rPh sb="0" eb="4">
      <t>ジギョウガイヨウ</t>
    </rPh>
    <phoneticPr fontId="21"/>
  </si>
  <si>
    <t>（1）店舗・事業所名</t>
    <rPh sb="3" eb="5">
      <t>テンポ</t>
    </rPh>
    <rPh sb="6" eb="9">
      <t>ジギョウショ</t>
    </rPh>
    <rPh sb="9" eb="10">
      <t>メイ</t>
    </rPh>
    <phoneticPr fontId="21"/>
  </si>
  <si>
    <t>（3）補助実施期間</t>
    <rPh sb="3" eb="9">
      <t>ホジョジッシキカン</t>
    </rPh>
    <phoneticPr fontId="21"/>
  </si>
  <si>
    <t>（4）利活用開始
　　（予定）年月日</t>
    <rPh sb="3" eb="6">
      <t>リカツヨウ</t>
    </rPh>
    <rPh sb="6" eb="8">
      <t>カイシ</t>
    </rPh>
    <rPh sb="12" eb="14">
      <t>ヨテイ</t>
    </rPh>
    <rPh sb="15" eb="18">
      <t>ネンガッピ</t>
    </rPh>
    <phoneticPr fontId="21"/>
  </si>
  <si>
    <t>（2）業種・業態・事業の内容等（主な取扱商品等）</t>
    <rPh sb="3" eb="5">
      <t>ギョウシュ</t>
    </rPh>
    <rPh sb="6" eb="8">
      <t>ギョウタイ</t>
    </rPh>
    <rPh sb="9" eb="11">
      <t>ジギョウ</t>
    </rPh>
    <rPh sb="12" eb="14">
      <t>ナイヨウ</t>
    </rPh>
    <rPh sb="14" eb="15">
      <t>トウ</t>
    </rPh>
    <rPh sb="16" eb="17">
      <t>オモ</t>
    </rPh>
    <rPh sb="18" eb="23">
      <t>トリアツカイショウヒントウ</t>
    </rPh>
    <phoneticPr fontId="21"/>
  </si>
  <si>
    <t>店舗の概要</t>
    <rPh sb="0" eb="2">
      <t>テンポ</t>
    </rPh>
    <rPh sb="3" eb="5">
      <t>ガイヨウ</t>
    </rPh>
    <phoneticPr fontId="21"/>
  </si>
  <si>
    <t>（1）所在地及び
　　 地区域の商店街団体</t>
    <rPh sb="3" eb="6">
      <t>ショザイチ</t>
    </rPh>
    <rPh sb="6" eb="7">
      <t>オヨ</t>
    </rPh>
    <rPh sb="12" eb="13">
      <t>チ</t>
    </rPh>
    <rPh sb="13" eb="15">
      <t>クイキ</t>
    </rPh>
    <rPh sb="16" eb="19">
      <t>ショウテンガイ</t>
    </rPh>
    <rPh sb="19" eb="21">
      <t>ダンタイ</t>
    </rPh>
    <phoneticPr fontId="21"/>
  </si>
  <si>
    <t>（2）店舗の面積</t>
    <rPh sb="3" eb="5">
      <t>テンポ</t>
    </rPh>
    <rPh sb="6" eb="8">
      <t>メンセキ</t>
    </rPh>
    <phoneticPr fontId="21"/>
  </si>
  <si>
    <t>（3）取得・賃貸借年月日</t>
    <rPh sb="3" eb="5">
      <t>シュトク</t>
    </rPh>
    <rPh sb="6" eb="9">
      <t>チンタイシャク</t>
    </rPh>
    <rPh sb="9" eb="12">
      <t>ネンガッピ</t>
    </rPh>
    <phoneticPr fontId="21"/>
  </si>
  <si>
    <t>（4）取得・賃貸借に関わる
     条件</t>
    <rPh sb="3" eb="5">
      <t>シュトク</t>
    </rPh>
    <rPh sb="6" eb="9">
      <t>チンタイシャク</t>
    </rPh>
    <rPh sb="10" eb="11">
      <t>カカ</t>
    </rPh>
    <rPh sb="19" eb="21">
      <t>ジョウケン</t>
    </rPh>
    <phoneticPr fontId="21"/>
  </si>
  <si>
    <t xml:space="preserve">  5　添付書類
　(1)　位置図・関係図面等
　(2)　売買契約書・賃貸契約書(写)
　(3)　固定資産税課税台帳記載事項証明書(写)
　(4)　所有権移転に係る登録免許税の納付を証明する書類(写)
　(5)　改装に係る工事仕様書及び見積書(写)
　(6)　改装前の現場写真
　(7)　市税等の納税証明書
　(8)　納税状況等確認同意書
　(9)　商店街団体の組合員(会員)であることを証明する書類
　(10)　その他市長が必要と認める書類
</t>
    <phoneticPr fontId="21"/>
  </si>
  <si>
    <t>対象店舗部分</t>
    <rPh sb="0" eb="4">
      <t>タイショ</t>
    </rPh>
    <rPh sb="4" eb="6">
      <t>ブブン</t>
    </rPh>
    <phoneticPr fontId="21"/>
  </si>
  <si>
    <t>建物全体
(延べ床面積)</t>
    <rPh sb="0" eb="4">
      <t>タテモノゼンタイ</t>
    </rPh>
    <rPh sb="6" eb="7">
      <t>ノ</t>
    </rPh>
    <rPh sb="8" eb="11">
      <t>ユカメンセキ</t>
    </rPh>
    <phoneticPr fontId="21"/>
  </si>
  <si>
    <t>商店街団体</t>
    <rPh sb="0" eb="5">
      <t>ショウテンガイダンタイ</t>
    </rPh>
    <phoneticPr fontId="21"/>
  </si>
  <si>
    <t>所在地</t>
    <rPh sb="0" eb="3">
      <t>ショザイチ</t>
    </rPh>
    <phoneticPr fontId="21"/>
  </si>
  <si>
    <r>
      <t>※法人の場合、</t>
    </r>
    <r>
      <rPr>
        <sz val="12"/>
        <color theme="1"/>
        <rFont val="ＭＳ ゴシック"/>
        <family val="3"/>
        <charset val="128"/>
      </rPr>
      <t>「証明する組合員（会員）」</t>
    </r>
    <r>
      <rPr>
        <sz val="12"/>
        <color theme="1"/>
        <rFont val="ＭＳ 明朝"/>
        <family val="1"/>
        <charset val="128"/>
      </rPr>
      <t>には会社名・代表者肩書・代表者氏名を</t>
    </r>
    <rPh sb="1" eb="3">
      <t>ホウジン</t>
    </rPh>
    <rPh sb="4" eb="6">
      <t>バアイ</t>
    </rPh>
    <rPh sb="8" eb="10">
      <t>ショウメイ</t>
    </rPh>
    <rPh sb="12" eb="15">
      <t>クミアイイン</t>
    </rPh>
    <rPh sb="16" eb="18">
      <t>カイイン</t>
    </rPh>
    <rPh sb="22" eb="25">
      <t>カイシャメイ</t>
    </rPh>
    <rPh sb="26" eb="29">
      <t>ダイヒョウシャ</t>
    </rPh>
    <rPh sb="29" eb="31">
      <t>カタガキ</t>
    </rPh>
    <rPh sb="32" eb="35">
      <t>ダイヒョウシャ</t>
    </rPh>
    <rPh sb="35" eb="37">
      <t>シメイ</t>
    </rPh>
    <phoneticPr fontId="21"/>
  </si>
  <si>
    <t>　記入してください。</t>
    <phoneticPr fontId="21"/>
  </si>
  <si>
    <t>能代市空き店舗等リノベーション支援事業詳細計画書</t>
    <rPh sb="19" eb="24">
      <t>ショウサイケイカクショ</t>
    </rPh>
    <phoneticPr fontId="21"/>
  </si>
  <si>
    <t>様式第2号（第9条関係）</t>
    <rPh sb="0" eb="2">
      <t>ヨウシキ</t>
    </rPh>
    <rPh sb="2" eb="3">
      <t>ダイ</t>
    </rPh>
    <rPh sb="4" eb="5">
      <t>ゴウ</t>
    </rPh>
    <rPh sb="6" eb="7">
      <t>ダイ</t>
    </rPh>
    <rPh sb="8" eb="11">
      <t>ジョウカンケイ</t>
    </rPh>
    <phoneticPr fontId="21"/>
  </si>
  <si>
    <t>１　事業の目的・実施体制</t>
    <rPh sb="2" eb="4">
      <t>ジギョウ</t>
    </rPh>
    <rPh sb="5" eb="7">
      <t>モクテキ</t>
    </rPh>
    <rPh sb="8" eb="12">
      <t>ジッシタイセイ</t>
    </rPh>
    <phoneticPr fontId="21"/>
  </si>
  <si>
    <t>２　市場性</t>
    <rPh sb="2" eb="5">
      <t>シジョウセイ</t>
    </rPh>
    <phoneticPr fontId="21"/>
  </si>
  <si>
    <t>３　事業の展開</t>
    <rPh sb="2" eb="4">
      <t>ジギョウ</t>
    </rPh>
    <rPh sb="5" eb="7">
      <t>テンカイ</t>
    </rPh>
    <phoneticPr fontId="21"/>
  </si>
  <si>
    <t>（1）業種・目的</t>
    <rPh sb="3" eb="5">
      <t>ギョウシュ</t>
    </rPh>
    <rPh sb="6" eb="8">
      <t>モクテキ</t>
    </rPh>
    <phoneticPr fontId="21"/>
  </si>
  <si>
    <t>（2）実施体制</t>
    <rPh sb="3" eb="7">
      <t>ジッシタイセイ</t>
    </rPh>
    <phoneticPr fontId="21"/>
  </si>
  <si>
    <t>（1）市場性の分析</t>
    <rPh sb="3" eb="6">
      <t>シジョウセイ</t>
    </rPh>
    <rPh sb="7" eb="9">
      <t>ブンセキ</t>
    </rPh>
    <phoneticPr fontId="21"/>
  </si>
  <si>
    <t>（2）ターゲットについて</t>
    <phoneticPr fontId="21"/>
  </si>
  <si>
    <t>（2）事業開始後の展開
　（事業継続のための考え）</t>
    <rPh sb="3" eb="8">
      <t>ジギョウカイシゴ</t>
    </rPh>
    <rPh sb="9" eb="11">
      <t>テンカイ</t>
    </rPh>
    <rPh sb="14" eb="16">
      <t>ジギョウ</t>
    </rPh>
    <rPh sb="16" eb="18">
      <t>ケイゾク</t>
    </rPh>
    <rPh sb="22" eb="23">
      <t>カンガ</t>
    </rPh>
    <phoneticPr fontId="21"/>
  </si>
  <si>
    <t>（1）売上予測
　　（開業後３年間）</t>
    <rPh sb="3" eb="5">
      <t>ウリアゲ</t>
    </rPh>
    <rPh sb="5" eb="7">
      <t>ヨソク</t>
    </rPh>
    <rPh sb="11" eb="14">
      <t>カイギョウゴ</t>
    </rPh>
    <rPh sb="15" eb="17">
      <t>ネンカン</t>
    </rPh>
    <phoneticPr fontId="21"/>
  </si>
  <si>
    <t>４　売上・資金計画</t>
    <rPh sb="2" eb="3">
      <t>バイ</t>
    </rPh>
    <rPh sb="3" eb="4">
      <t>ウエ</t>
    </rPh>
    <rPh sb="5" eb="9">
      <t>シキンケイカク</t>
    </rPh>
    <phoneticPr fontId="21"/>
  </si>
  <si>
    <t>５　中心市街地における今後のまちづくりへの関与</t>
    <rPh sb="2" eb="7">
      <t>チュウシンシガイチ</t>
    </rPh>
    <rPh sb="11" eb="13">
      <t>コンゴ</t>
    </rPh>
    <rPh sb="21" eb="23">
      <t>カンヨ</t>
    </rPh>
    <phoneticPr fontId="21"/>
  </si>
  <si>
    <t>（５）法人名（法人の場合のみ記入）</t>
    <rPh sb="3" eb="6">
      <t>ホウジンメイ</t>
    </rPh>
    <rPh sb="7" eb="9">
      <t>ホウジン</t>
    </rPh>
    <rPh sb="10" eb="12">
      <t>バアイ</t>
    </rPh>
    <rPh sb="14" eb="16">
      <t>キニュウ</t>
    </rPh>
    <phoneticPr fontId="21"/>
  </si>
  <si>
    <t>（2）資金調達・資金繰りの
　　計画（事業実施前、実施
　　後3年間）</t>
    <rPh sb="3" eb="5">
      <t>シキン</t>
    </rPh>
    <rPh sb="5" eb="7">
      <t>チョウタツ</t>
    </rPh>
    <rPh sb="8" eb="10">
      <t>シキン</t>
    </rPh>
    <rPh sb="10" eb="11">
      <t>グ</t>
    </rPh>
    <rPh sb="16" eb="17">
      <t>ケイ</t>
    </rPh>
    <rPh sb="17" eb="18">
      <t>ガ</t>
    </rPh>
    <rPh sb="19" eb="21">
      <t>ジギョウ</t>
    </rPh>
    <rPh sb="21" eb="23">
      <t>ジッシ</t>
    </rPh>
    <rPh sb="23" eb="24">
      <t>マエ</t>
    </rPh>
    <rPh sb="25" eb="27">
      <t>ジッシ</t>
    </rPh>
    <rPh sb="30" eb="31">
      <t>ゴ</t>
    </rPh>
    <rPh sb="32" eb="34">
      <t>ネンカン</t>
    </rPh>
    <phoneticPr fontId="21"/>
  </si>
  <si>
    <t>（1）事業開始までの
　　スケジュール</t>
    <rPh sb="3" eb="7">
      <t>ジギョウカイシ</t>
    </rPh>
    <phoneticPr fontId="21"/>
  </si>
  <si>
    <t>（７）定休日</t>
    <rPh sb="3" eb="6">
      <t>テイキュウビ</t>
    </rPh>
    <phoneticPr fontId="21"/>
  </si>
  <si>
    <r>
      <t>（８）１週間の営業時間合計</t>
    </r>
    <r>
      <rPr>
        <sz val="11"/>
        <color theme="1"/>
        <rFont val="游ゴシック"/>
        <family val="3"/>
        <charset val="128"/>
        <scheme val="minor"/>
      </rPr>
      <t/>
    </r>
    <rPh sb="4" eb="6">
      <t>シュウカン</t>
    </rPh>
    <rPh sb="7" eb="9">
      <t>エイギョウ</t>
    </rPh>
    <rPh sb="9" eb="11">
      <t>ジカン</t>
    </rPh>
    <rPh sb="11" eb="13">
      <t>ゴウケイ</t>
    </rPh>
    <phoneticPr fontId="21"/>
  </si>
  <si>
    <t>（5）営業時間・定休日</t>
    <rPh sb="3" eb="5">
      <t>エイギョウ</t>
    </rPh>
    <rPh sb="5" eb="7">
      <t>ジカン</t>
    </rPh>
    <rPh sb="8" eb="11">
      <t>テイキュウビ</t>
    </rPh>
    <phoneticPr fontId="21"/>
  </si>
  <si>
    <t>営業時間</t>
    <rPh sb="0" eb="4">
      <t>エイギョウジカン</t>
    </rPh>
    <phoneticPr fontId="21"/>
  </si>
  <si>
    <t>定休日</t>
    <rPh sb="0" eb="3">
      <t>テイキュウビ</t>
    </rPh>
    <phoneticPr fontId="21"/>
  </si>
  <si>
    <t>（6）１週間の営業時間合計</t>
    <rPh sb="4" eb="5">
      <t>シュウ</t>
    </rPh>
    <rPh sb="5" eb="6">
      <t>カン</t>
    </rPh>
    <rPh sb="7" eb="9">
      <t>エイギョウ</t>
    </rPh>
    <rPh sb="9" eb="11">
      <t>ジカン</t>
    </rPh>
    <rPh sb="11" eb="13">
      <t>ゴウケイ</t>
    </rPh>
    <phoneticPr fontId="21"/>
  </si>
  <si>
    <r>
      <t xml:space="preserve">（１）業種・目的（地域のニーズ、当該事業を計画する理由及び経営課題を踏まえ記載ください。（一般枠はこの欄を入力。）
         </t>
    </r>
    <r>
      <rPr>
        <b/>
        <u/>
        <sz val="10"/>
        <color theme="1"/>
        <rFont val="游ゴシック"/>
        <family val="3"/>
        <charset val="128"/>
        <scheme val="minor"/>
      </rPr>
      <t xml:space="preserve"> ※申請者の経歴もこの欄に記入してください</t>
    </r>
    <rPh sb="3" eb="5">
      <t>ギョウシュ</t>
    </rPh>
    <rPh sb="6" eb="8">
      <t>モクテキ</t>
    </rPh>
    <rPh sb="9" eb="11">
      <t>チイキ</t>
    </rPh>
    <rPh sb="16" eb="18">
      <t>トウガイ</t>
    </rPh>
    <rPh sb="18" eb="20">
      <t>ジギョウ</t>
    </rPh>
    <rPh sb="21" eb="23">
      <t>ケイカク</t>
    </rPh>
    <rPh sb="25" eb="27">
      <t>リユウ</t>
    </rPh>
    <rPh sb="27" eb="28">
      <t>オヨ</t>
    </rPh>
    <rPh sb="29" eb="31">
      <t>ケイエイ</t>
    </rPh>
    <rPh sb="31" eb="33">
      <t>カダイ</t>
    </rPh>
    <rPh sb="34" eb="35">
      <t>フ</t>
    </rPh>
    <rPh sb="37" eb="39">
      <t>キサイ</t>
    </rPh>
    <rPh sb="45" eb="48">
      <t>イッパンワク</t>
    </rPh>
    <rPh sb="51" eb="52">
      <t>ラン</t>
    </rPh>
    <rPh sb="53" eb="55">
      <t>ニュウリョク</t>
    </rPh>
    <rPh sb="69" eb="72">
      <t>シンセイシャ</t>
    </rPh>
    <rPh sb="73" eb="75">
      <t>ケイレキ</t>
    </rPh>
    <rPh sb="78" eb="79">
      <t>ラン</t>
    </rPh>
    <rPh sb="80" eb="82">
      <t>キニュウ</t>
    </rPh>
    <phoneticPr fontId="21"/>
  </si>
  <si>
    <t>（３）市場性の分析
　　（資料等があれば別で添付可）</t>
    <rPh sb="3" eb="6">
      <t>シジョウセイ</t>
    </rPh>
    <rPh sb="7" eb="9">
      <t>ブンセキ</t>
    </rPh>
    <rPh sb="13" eb="16">
      <t>シリョウトウ</t>
    </rPh>
    <rPh sb="20" eb="21">
      <t>ベツ</t>
    </rPh>
    <rPh sb="22" eb="24">
      <t>テンプ</t>
    </rPh>
    <rPh sb="24" eb="25">
      <t>カ</t>
    </rPh>
    <phoneticPr fontId="21"/>
  </si>
  <si>
    <t>（２）実施体制
　※雇用（従業員数）等、経験者等実施体制の強みについて</t>
    <rPh sb="3" eb="7">
      <t>ジッシタイセイ</t>
    </rPh>
    <rPh sb="10" eb="12">
      <t>コヨウ</t>
    </rPh>
    <rPh sb="13" eb="17">
      <t>ジュウギョウインスウ</t>
    </rPh>
    <rPh sb="18" eb="19">
      <t>トウ</t>
    </rPh>
    <rPh sb="20" eb="23">
      <t>ケイケンシャ</t>
    </rPh>
    <rPh sb="23" eb="24">
      <t>トウ</t>
    </rPh>
    <rPh sb="24" eb="26">
      <t>ジッシ</t>
    </rPh>
    <rPh sb="26" eb="28">
      <t>タイセイ</t>
    </rPh>
    <rPh sb="29" eb="30">
      <t>ツヨ</t>
    </rPh>
    <phoneticPr fontId="21"/>
  </si>
  <si>
    <r>
      <t>（４）ターゲットについて
　</t>
    </r>
    <r>
      <rPr>
        <sz val="11"/>
        <color theme="1"/>
        <rFont val="游ゴシック"/>
        <family val="3"/>
        <charset val="128"/>
        <scheme val="minor"/>
      </rPr>
      <t>　どのような消費者・お客さんを想定しているか
　　　記載してください</t>
    </r>
    <rPh sb="20" eb="23">
      <t>ショウヒシャ</t>
    </rPh>
    <rPh sb="25" eb="26">
      <t>キャク</t>
    </rPh>
    <rPh sb="29" eb="31">
      <t>ソウテイ</t>
    </rPh>
    <rPh sb="40" eb="42">
      <t>キサイ</t>
    </rPh>
    <phoneticPr fontId="21"/>
  </si>
  <si>
    <t>（５）事業開始までのスケジュール</t>
    <rPh sb="3" eb="5">
      <t>ジギョウ</t>
    </rPh>
    <rPh sb="5" eb="7">
      <t>カイシ</t>
    </rPh>
    <phoneticPr fontId="21"/>
  </si>
  <si>
    <t>（６）事業開始後の展開（事業継続のための考え…空き店舗を活用することや、どのような工夫で雇用・売上・来客数等の向上を図るか）</t>
    <rPh sb="3" eb="8">
      <t>ジギョウカイシゴ</t>
    </rPh>
    <rPh sb="9" eb="11">
      <t>テンカイ</t>
    </rPh>
    <rPh sb="12" eb="14">
      <t>ジギョウ</t>
    </rPh>
    <rPh sb="14" eb="16">
      <t>ケイゾク</t>
    </rPh>
    <rPh sb="20" eb="21">
      <t>カンガ</t>
    </rPh>
    <rPh sb="23" eb="24">
      <t>ア</t>
    </rPh>
    <rPh sb="25" eb="27">
      <t>テンポ</t>
    </rPh>
    <rPh sb="28" eb="30">
      <t>カツヨウ</t>
    </rPh>
    <rPh sb="41" eb="43">
      <t>クフウ</t>
    </rPh>
    <rPh sb="44" eb="46">
      <t>コヨウ</t>
    </rPh>
    <rPh sb="47" eb="49">
      <t>ウリアゲ</t>
    </rPh>
    <rPh sb="50" eb="52">
      <t>ライキャク</t>
    </rPh>
    <rPh sb="52" eb="53">
      <t>スウ</t>
    </rPh>
    <rPh sb="53" eb="54">
      <t>トウ</t>
    </rPh>
    <rPh sb="55" eb="57">
      <t>コウジョウ</t>
    </rPh>
    <rPh sb="58" eb="59">
      <t>ハカ</t>
    </rPh>
    <phoneticPr fontId="21"/>
  </si>
  <si>
    <t>能代市空き店舗等リノベーション支援事業 申請書類作成フォーム</t>
    <rPh sb="0" eb="2">
      <t>ノシロ</t>
    </rPh>
    <rPh sb="2" eb="3">
      <t>シ</t>
    </rPh>
    <phoneticPr fontId="21"/>
  </si>
  <si>
    <t>（７）売上予測
　　（資料等があれば別で添付可）</t>
    <rPh sb="3" eb="5">
      <t>ウリアゲ</t>
    </rPh>
    <rPh sb="5" eb="7">
      <t>ヨソク</t>
    </rPh>
    <phoneticPr fontId="21"/>
  </si>
  <si>
    <t>（９）中心市街地における今後のまちづくりへの関与について</t>
    <rPh sb="3" eb="8">
      <t>チュウシンシガイチ</t>
    </rPh>
    <rPh sb="12" eb="14">
      <t>コンゴ</t>
    </rPh>
    <rPh sb="22" eb="24">
      <t>カンヨ</t>
    </rPh>
    <phoneticPr fontId="21"/>
  </si>
  <si>
    <t>（１３）事業実施期間（一般枠はこの欄を入力）</t>
    <rPh sb="4" eb="6">
      <t>ジギョウ</t>
    </rPh>
    <rPh sb="6" eb="8">
      <t>ジッシ</t>
    </rPh>
    <rPh sb="8" eb="10">
      <t>キカン</t>
    </rPh>
    <rPh sb="11" eb="14">
      <t>イッパンワク</t>
    </rPh>
    <rPh sb="17" eb="18">
      <t>ラン</t>
    </rPh>
    <rPh sb="19" eb="21">
      <t>ニュウリョク</t>
    </rPh>
    <phoneticPr fontId="21"/>
  </si>
  <si>
    <t>（８）資金調達・資金繰りの計画
　　　事業実施前、実施後3年間
　　（別にある予測損益計算書及び任意での資料　　
　　　等があればそれでも可）</t>
    <rPh sb="35" eb="36">
      <t>ベツ</t>
    </rPh>
    <rPh sb="39" eb="46">
      <t>ヨソクソンエキケイサンショ</t>
    </rPh>
    <rPh sb="46" eb="47">
      <t>オヨ</t>
    </rPh>
    <rPh sb="48" eb="50">
      <t>ニンイ</t>
    </rPh>
    <phoneticPr fontId="21"/>
  </si>
  <si>
    <r>
      <t xml:space="preserve">
　１．</t>
    </r>
    <r>
      <rPr>
        <b/>
        <sz val="13"/>
        <color theme="1"/>
        <rFont val="游ゴシック"/>
        <family val="3"/>
        <charset val="128"/>
        <scheme val="minor"/>
      </rPr>
      <t>「①</t>
    </r>
    <r>
      <rPr>
        <b/>
        <u/>
        <sz val="13"/>
        <color theme="1"/>
        <rFont val="游ゴシック"/>
        <family val="3"/>
        <charset val="128"/>
        <scheme val="minor"/>
      </rPr>
      <t>交付申請書（取得または改装または賃借）</t>
    </r>
    <r>
      <rPr>
        <b/>
        <sz val="13"/>
        <color theme="1"/>
        <rFont val="游ゴシック"/>
        <family val="3"/>
        <charset val="128"/>
        <scheme val="minor"/>
      </rPr>
      <t>」
　　　「②</t>
    </r>
    <r>
      <rPr>
        <b/>
        <u/>
        <sz val="13"/>
        <color theme="1"/>
        <rFont val="游ゴシック"/>
        <family val="3"/>
        <charset val="128"/>
        <scheme val="minor"/>
      </rPr>
      <t>事業概要書・収支予算書（取得または改装または賃借）</t>
    </r>
    <r>
      <rPr>
        <b/>
        <sz val="13"/>
        <color theme="1"/>
        <rFont val="游ゴシック"/>
        <family val="3"/>
        <charset val="128"/>
        <scheme val="minor"/>
      </rPr>
      <t>」
　　　「③詳細計画書（改装　審査枠）」（必要な方のみ）
　　　「④</t>
    </r>
    <r>
      <rPr>
        <b/>
        <u/>
        <sz val="13"/>
        <color theme="1"/>
        <rFont val="游ゴシック"/>
        <family val="3"/>
        <charset val="128"/>
        <scheme val="minor"/>
      </rPr>
      <t>税情報確認同意書</t>
    </r>
    <r>
      <rPr>
        <b/>
        <sz val="13"/>
        <color theme="1"/>
        <rFont val="游ゴシック"/>
        <family val="3"/>
        <charset val="128"/>
        <scheme val="minor"/>
      </rPr>
      <t>」
　　　「⑤組合員証明書」の４枚又は５枚</t>
    </r>
    <r>
      <rPr>
        <sz val="13"/>
        <color theme="1"/>
        <rFont val="游ゴシック"/>
        <family val="3"/>
        <charset val="128"/>
        <scheme val="minor"/>
      </rPr>
      <t>をプリントアウトしてください。
　２．</t>
    </r>
    <r>
      <rPr>
        <b/>
        <sz val="13"/>
        <color theme="1"/>
        <rFont val="游ゴシック"/>
        <family val="3"/>
        <charset val="128"/>
        <scheme val="minor"/>
      </rPr>
      <t>その他添付書類</t>
    </r>
    <r>
      <rPr>
        <sz val="13"/>
        <color theme="1"/>
        <rFont val="游ゴシック"/>
        <family val="3"/>
        <charset val="128"/>
        <scheme val="minor"/>
      </rPr>
      <t>を準備してください。
　　　　</t>
    </r>
    <r>
      <rPr>
        <sz val="11"/>
        <color theme="1"/>
        <rFont val="游ゴシック"/>
        <family val="3"/>
        <charset val="128"/>
        <scheme val="minor"/>
      </rPr>
      <t>※添付書類
　　　　　　　(1)　位置図・関係図面等
　　　　　　　(2)　売買契約書・賃貸契約書(写)
　　　　　　　(3)　固定資産税課税台帳記載事項証明書(写)
　　　　　　　(4)　所有権移転に係る登録免許税の納付を証明する書類(写)
　　　　　　　(5)　改装に係る工事仕様書及び見積書(写)
　　　　　　　(6)　改装前の現場写真
　　　　　　　(7)　市税等の納税証明書
　　　　　　　(8)　納税状況等確認同意書
　　　　　　　(9)　商店街団体の組合員(会員)であることを証明する書類
　　　　　　　(10)　その他市長が必要と認める書類</t>
    </r>
    <r>
      <rPr>
        <sz val="13"/>
        <color theme="1"/>
        <rFont val="游ゴシック"/>
        <family val="3"/>
        <charset val="128"/>
        <scheme val="minor"/>
      </rPr>
      <t xml:space="preserve">
　３．全て準備ができましたら、能代市商工労働課中心市街地活性化室へご提出ください。　
【あて先】〒016-0821　能代市畠町10-8（畠町新拠点）
　　　　　能代市役所商工労働課中心市街地活性化室　あて
　　　　　・持参する場合は、畠町新拠点または能代市役所本庁舎商工労働課まで。
　　　　　・郵送される場合の送料は申請者側でご負担をお願いします。</t>
    </r>
    <rPh sb="12" eb="14">
      <t>シュトク</t>
    </rPh>
    <rPh sb="17" eb="19">
      <t>カイソウ</t>
    </rPh>
    <rPh sb="22" eb="24">
      <t>チンシャク</t>
    </rPh>
    <rPh sb="44" eb="46">
      <t>シュトク</t>
    </rPh>
    <rPh sb="49" eb="51">
      <t>カイソウ</t>
    </rPh>
    <rPh sb="54" eb="56">
      <t>チンシャク</t>
    </rPh>
    <rPh sb="64" eb="69">
      <t>ショウサイケイカクショ</t>
    </rPh>
    <rPh sb="79" eb="81">
      <t>ヒツヨウ</t>
    </rPh>
    <rPh sb="82" eb="83">
      <t>カタ</t>
    </rPh>
    <rPh sb="92" eb="93">
      <t>ゼイ</t>
    </rPh>
    <rPh sb="93" eb="95">
      <t>ジョウホウ</t>
    </rPh>
    <rPh sb="95" eb="97">
      <t>カクニン</t>
    </rPh>
    <rPh sb="97" eb="100">
      <t>ドウイショ</t>
    </rPh>
    <rPh sb="107" eb="112">
      <t>クミアイインショウメイ</t>
    </rPh>
    <rPh sb="112" eb="113">
      <t>ショ</t>
    </rPh>
    <rPh sb="116" eb="117">
      <t>マイ</t>
    </rPh>
    <rPh sb="117" eb="118">
      <t>マタ</t>
    </rPh>
    <rPh sb="120" eb="121">
      <t>マイ</t>
    </rPh>
    <rPh sb="142" eb="143">
      <t>タ</t>
    </rPh>
    <rPh sb="143" eb="145">
      <t>テンプ</t>
    </rPh>
    <rPh sb="145" eb="147">
      <t>ショルイ</t>
    </rPh>
    <rPh sb="148" eb="150">
      <t>ジュンビ</t>
    </rPh>
    <rPh sb="445" eb="446">
      <t>スベ</t>
    </rPh>
    <rPh sb="447" eb="449">
      <t>ジュンビ</t>
    </rPh>
    <rPh sb="460" eb="462">
      <t>ショウコウ</t>
    </rPh>
    <rPh sb="462" eb="464">
      <t>ロウドウ</t>
    </rPh>
    <rPh sb="464" eb="465">
      <t>カ</t>
    </rPh>
    <rPh sb="465" eb="474">
      <t>チュウシンシガイチカッセイカシツ</t>
    </rPh>
    <rPh sb="476" eb="478">
      <t>テイシュツ</t>
    </rPh>
    <rPh sb="501" eb="503">
      <t>ノシロ</t>
    </rPh>
    <rPh sb="504" eb="506">
      <t>ハタマチ</t>
    </rPh>
    <rPh sb="511" eb="516">
      <t>ハタマチシンキョテン</t>
    </rPh>
    <rPh sb="533" eb="542">
      <t>チュウシンシガイチカッセイカシツ</t>
    </rPh>
    <rPh sb="573" eb="576">
      <t>ホンチョウシャ</t>
    </rPh>
    <rPh sb="591" eb="593">
      <t>ユウソウ</t>
    </rPh>
    <rPh sb="596" eb="598">
      <t>バアイ</t>
    </rPh>
    <rPh sb="599" eb="601">
      <t>ソウリョウ</t>
    </rPh>
    <rPh sb="602" eb="605">
      <t>シンセイシャ</t>
    </rPh>
    <rPh sb="605" eb="606">
      <t>ガワ</t>
    </rPh>
    <rPh sb="608" eb="610">
      <t>フタン</t>
    </rPh>
    <rPh sb="612" eb="613">
      <t>ネガ</t>
    </rPh>
    <phoneticPr fontId="21"/>
  </si>
  <si>
    <t>（２）-1　補助事業収支予算（固定資産税相当額）</t>
    <rPh sb="6" eb="8">
      <t>ホジョ</t>
    </rPh>
    <rPh sb="8" eb="10">
      <t>ジギョウ</t>
    </rPh>
    <rPh sb="10" eb="12">
      <t>シュウシ</t>
    </rPh>
    <rPh sb="12" eb="14">
      <t>ヨサン</t>
    </rPh>
    <rPh sb="15" eb="23">
      <t>コテイシサンゼイソウトウガク</t>
    </rPh>
    <phoneticPr fontId="21"/>
  </si>
  <si>
    <t>（２）-2　補助事業収支予算（所有権移転登記にかかる登録免許税）</t>
    <rPh sb="6" eb="8">
      <t>ホジョ</t>
    </rPh>
    <rPh sb="8" eb="10">
      <t>ジギョウ</t>
    </rPh>
    <rPh sb="10" eb="12">
      <t>シュウシ</t>
    </rPh>
    <rPh sb="12" eb="14">
      <t>ヨサン</t>
    </rPh>
    <rPh sb="15" eb="18">
      <t>ショユウケン</t>
    </rPh>
    <rPh sb="18" eb="20">
      <t>イテン</t>
    </rPh>
    <rPh sb="20" eb="22">
      <t>トウキ</t>
    </rPh>
    <rPh sb="26" eb="28">
      <t>トウロク</t>
    </rPh>
    <rPh sb="28" eb="31">
      <t>メンキョゼイ</t>
    </rPh>
    <phoneticPr fontId="21"/>
  </si>
  <si>
    <t>（２）-3　補助事業収支予算（改装）</t>
    <rPh sb="6" eb="8">
      <t>ホジョ</t>
    </rPh>
    <rPh sb="8" eb="10">
      <t>ジギョウ</t>
    </rPh>
    <rPh sb="10" eb="12">
      <t>シュウシ</t>
    </rPh>
    <rPh sb="12" eb="14">
      <t>ヨサン</t>
    </rPh>
    <rPh sb="15" eb="17">
      <t>カイソウ</t>
    </rPh>
    <phoneticPr fontId="21"/>
  </si>
  <si>
    <t>（２）-4　事業収支予算（併用住宅を分離する改装）</t>
    <rPh sb="6" eb="12">
      <t>ジギョウシュウシヨサン</t>
    </rPh>
    <rPh sb="13" eb="17">
      <t>ヘイヨウジュウタク</t>
    </rPh>
    <rPh sb="18" eb="20">
      <t>ブンリ</t>
    </rPh>
    <rPh sb="22" eb="24">
      <t>カイソウ</t>
    </rPh>
    <phoneticPr fontId="21"/>
  </si>
  <si>
    <t>（２）-5　補助事業収支予算（賃借）</t>
    <rPh sb="6" eb="8">
      <t>ホジョ</t>
    </rPh>
    <rPh sb="8" eb="10">
      <t>ジギョウ</t>
    </rPh>
    <rPh sb="10" eb="12">
      <t>シュウシ</t>
    </rPh>
    <rPh sb="12" eb="14">
      <t>ヨサン</t>
    </rPh>
    <rPh sb="15" eb="17">
      <t>チンシャク</t>
    </rPh>
    <phoneticPr fontId="21"/>
  </si>
  <si>
    <t>（１４）取得・賃貸借に関わる条件</t>
    <rPh sb="4" eb="6">
      <t>シュトク</t>
    </rPh>
    <rPh sb="7" eb="10">
      <t>チンタイシャク</t>
    </rPh>
    <rPh sb="11" eb="12">
      <t>カカ</t>
    </rPh>
    <rPh sb="14" eb="16">
      <t>ジョウケン</t>
    </rPh>
    <phoneticPr fontId="21"/>
  </si>
  <si>
    <t>３．事業の概要（一般枠は（１）のみ、審査枠はすべて入力）</t>
    <rPh sb="2" eb="4">
      <t>ジギョウ</t>
    </rPh>
    <rPh sb="5" eb="7">
      <t>ガイヨウ</t>
    </rPh>
    <rPh sb="8" eb="11">
      <t>イッパンワク</t>
    </rPh>
    <rPh sb="18" eb="21">
      <t>シンサワク</t>
    </rPh>
    <rPh sb="25" eb="27">
      <t>ニュウリョク</t>
    </rPh>
    <phoneticPr fontId="21"/>
  </si>
  <si>
    <t>建物全体
(延床面積)</t>
    <rPh sb="0" eb="4">
      <t>タテモノゼンタイ</t>
    </rPh>
    <rPh sb="6" eb="7">
      <t>ノ</t>
    </rPh>
    <rPh sb="7" eb="10">
      <t>ユカメンセキ</t>
    </rPh>
    <phoneticPr fontId="21"/>
  </si>
  <si>
    <r>
      <t>※法人の場合、</t>
    </r>
    <r>
      <rPr>
        <sz val="12"/>
        <color theme="1"/>
        <rFont val="ＭＳ ゴシック"/>
        <family val="3"/>
        <charset val="128"/>
      </rPr>
      <t>「氏名」</t>
    </r>
    <r>
      <rPr>
        <sz val="12"/>
        <color theme="1"/>
        <rFont val="ＭＳ 明朝"/>
        <family val="1"/>
        <charset val="128"/>
      </rPr>
      <t>には会社名・代表者肩書・代表者氏名を記入してください。</t>
    </r>
    <rPh sb="1" eb="3">
      <t>ホウジン</t>
    </rPh>
    <rPh sb="4" eb="6">
      <t>バアイ</t>
    </rPh>
    <rPh sb="8" eb="10">
      <t>シメイ</t>
    </rPh>
    <rPh sb="13" eb="16">
      <t>カイシャメイ</t>
    </rPh>
    <rPh sb="17" eb="20">
      <t>ダイヒョウシャ</t>
    </rPh>
    <rPh sb="20" eb="22">
      <t>カタガキ</t>
    </rPh>
    <rPh sb="23" eb="26">
      <t>ダイヒョウシャ</t>
    </rPh>
    <rPh sb="26" eb="28">
      <t>シメイ</t>
    </rPh>
    <rPh sb="29" eb="31">
      <t>キニュウ</t>
    </rPh>
    <phoneticPr fontId="21"/>
  </si>
  <si>
    <r>
      <t>　また、</t>
    </r>
    <r>
      <rPr>
        <sz val="12"/>
        <color theme="1"/>
        <rFont val="ＭＳ ゴシック"/>
        <family val="3"/>
        <charset val="128"/>
      </rPr>
      <t>「生年月日」</t>
    </r>
    <r>
      <rPr>
        <sz val="12"/>
        <color theme="1"/>
        <rFont val="ＭＳ 明朝"/>
        <family val="1"/>
        <charset val="128"/>
      </rPr>
      <t>には設立年月日を記入してください。</t>
    </r>
    <rPh sb="5" eb="7">
      <t>セイネン</t>
    </rPh>
    <rPh sb="7" eb="9">
      <t>ガッピ</t>
    </rPh>
    <rPh sb="12" eb="14">
      <t>セツリツ</t>
    </rPh>
    <rPh sb="14" eb="17">
      <t>ネンガッピ</t>
    </rPh>
    <rPh sb="18" eb="20">
      <t>キニュウ</t>
    </rPh>
    <phoneticPr fontId="21"/>
  </si>
  <si>
    <t>　　能代市空き店舗等リノベーション支援事業の申請にあたり、当該申請要件を満</t>
    <rPh sb="2" eb="4">
      <t>ノシロ</t>
    </rPh>
    <rPh sb="4" eb="5">
      <t>シ</t>
    </rPh>
    <rPh sb="5" eb="6">
      <t>ア</t>
    </rPh>
    <rPh sb="7" eb="9">
      <t>テンポ</t>
    </rPh>
    <rPh sb="9" eb="10">
      <t>トウ</t>
    </rPh>
    <rPh sb="17" eb="19">
      <t>シエン</t>
    </rPh>
    <rPh sb="19" eb="21">
      <t>ジギョウ</t>
    </rPh>
    <rPh sb="22" eb="24">
      <t>シンセイ</t>
    </rPh>
    <rPh sb="29" eb="31">
      <t>トウガイ</t>
    </rPh>
    <rPh sb="31" eb="33">
      <t>シンセイ</t>
    </rPh>
    <rPh sb="33" eb="35">
      <t>ヨウケン</t>
    </rPh>
    <rPh sb="36" eb="37">
      <t>ミ</t>
    </rPh>
    <phoneticPr fontId="21"/>
  </si>
  <si>
    <t>　たしていることを証するために必要な範囲において、能代市が保有する私の納税</t>
    <rPh sb="9" eb="10">
      <t>ショウ</t>
    </rPh>
    <rPh sb="15" eb="17">
      <t>ヒツヨウ</t>
    </rPh>
    <rPh sb="18" eb="20">
      <t>ハンイ</t>
    </rPh>
    <rPh sb="25" eb="27">
      <t>ノシロ</t>
    </rPh>
    <rPh sb="27" eb="28">
      <t>シ</t>
    </rPh>
    <rPh sb="29" eb="31">
      <t>ホユウ</t>
    </rPh>
    <rPh sb="33" eb="34">
      <t>ワタシ</t>
    </rPh>
    <rPh sb="35" eb="37">
      <t>ノウゼイ</t>
    </rPh>
    <phoneticPr fontId="21"/>
  </si>
  <si>
    <t>　（滞納）状況及び固定資産税課税台帳等の情報を能代市が確認事務することに同</t>
    <rPh sb="5" eb="7">
      <t>ジョウキョウ</t>
    </rPh>
    <rPh sb="7" eb="8">
      <t>オヨ</t>
    </rPh>
    <rPh sb="9" eb="11">
      <t>コテイ</t>
    </rPh>
    <rPh sb="11" eb="14">
      <t>シサンゼイ</t>
    </rPh>
    <rPh sb="14" eb="16">
      <t>カゼイ</t>
    </rPh>
    <rPh sb="16" eb="18">
      <t>ダイチョウ</t>
    </rPh>
    <rPh sb="18" eb="19">
      <t>ナド</t>
    </rPh>
    <rPh sb="20" eb="22">
      <t>ジョウホウ</t>
    </rPh>
    <rPh sb="23" eb="26">
      <t>ノシロシ</t>
    </rPh>
    <rPh sb="27" eb="29">
      <t>カクニン</t>
    </rPh>
    <rPh sb="29" eb="31">
      <t>ジム</t>
    </rPh>
    <rPh sb="36" eb="37">
      <t>ドウ</t>
    </rPh>
    <phoneticPr fontId="21"/>
  </si>
  <si>
    <t>　意します。</t>
    <phoneticPr fontId="21"/>
  </si>
  <si>
    <t>（５）店舗の面積/建物の面積（㎡）</t>
    <rPh sb="3" eb="5">
      <t>テンポ</t>
    </rPh>
    <rPh sb="6" eb="8">
      <t>メンセキ</t>
    </rPh>
    <phoneticPr fontId="21"/>
  </si>
  <si>
    <t>能代市空き店舗等リノベーション支援事業費補助金交付申請書</t>
    <rPh sb="19" eb="20">
      <t>ヒ</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</si>
</sst>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月&quot;#,##0&quot;円&quot;;[Red]\-#,##0"/>
    <numFmt numFmtId="178" formatCode="\×#,##0&quot;か&quot;&quot;月&quot;;[Red]\-#,##0"/>
    <numFmt numFmtId="179" formatCode="0.0"/>
    <numFmt numFmtId="180" formatCode="#,##0&quot;円&quot;;[Red]\-#,##0"/>
    <numFmt numFmtId="181" formatCode="[$-F800]dddd\,\ mmmm\ dd\,\ yyyy"/>
    <numFmt numFmtId="182" formatCode="0_);[Red]\(0\)"/>
  </numFmts>
  <fonts count="6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1"/>
      <color theme="1"/>
      <name val="ＭＳ 明朝"/>
      <family val="1"/>
      <charset val="128"/>
    </font>
    <font>
      <sz val="10.5"/>
      <color theme="1"/>
      <name val="ＭＳ 明朝"/>
      <family val="1"/>
      <charset val="128"/>
    </font>
    <font>
      <sz val="6"/>
      <name val="游ゴシック"/>
      <family val="2"/>
      <charset val="128"/>
      <scheme val="minor"/>
    </font>
    <font>
      <sz val="13"/>
      <color theme="1"/>
      <name val="ＭＳ 明朝"/>
      <family val="1"/>
      <charset val="128"/>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0"/>
      <color theme="1"/>
      <name val="游ゴシック"/>
      <family val="3"/>
      <charset val="128"/>
      <scheme val="minor"/>
    </font>
    <font>
      <sz val="16"/>
      <color theme="1"/>
      <name val="ＭＳ 明朝"/>
      <family val="1"/>
      <charset val="128"/>
    </font>
    <font>
      <sz val="11"/>
      <color theme="1"/>
      <name val="游ゴシック"/>
      <family val="3"/>
      <charset val="128"/>
      <scheme val="minor"/>
    </font>
    <font>
      <sz val="12"/>
      <color theme="1"/>
      <name val="ＭＳ ゴシック"/>
      <family val="3"/>
      <charset val="128"/>
    </font>
    <font>
      <b/>
      <u/>
      <sz val="18"/>
      <color theme="1"/>
      <name val="游ゴシック"/>
      <family val="3"/>
      <charset val="128"/>
      <scheme val="minor"/>
    </font>
    <font>
      <b/>
      <u/>
      <sz val="16"/>
      <color theme="1"/>
      <name val="游ゴシック"/>
      <family val="3"/>
      <charset val="128"/>
      <scheme val="minor"/>
    </font>
    <font>
      <b/>
      <sz val="48"/>
      <color rgb="FFFF0000"/>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sz val="13"/>
      <color theme="1"/>
      <name val="游ゴシック"/>
      <family val="3"/>
      <charset val="128"/>
      <scheme val="minor"/>
    </font>
    <font>
      <b/>
      <u/>
      <sz val="18"/>
      <color rgb="FFFF0000"/>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sz val="14"/>
      <color theme="1"/>
      <name val="ＭＳ 明朝"/>
      <family val="1"/>
      <charset val="128"/>
    </font>
    <font>
      <sz val="26"/>
      <color theme="1"/>
      <name val="ＭＳ 明朝"/>
      <family val="1"/>
      <charset val="128"/>
    </font>
    <font>
      <b/>
      <u/>
      <sz val="13"/>
      <color theme="1"/>
      <name val="游ゴシック"/>
      <family val="3"/>
      <charset val="128"/>
      <scheme val="minor"/>
    </font>
    <font>
      <sz val="10"/>
      <color theme="1"/>
      <name val="ＭＳ 明朝"/>
      <family val="1"/>
      <charset val="128"/>
    </font>
    <font>
      <b/>
      <u/>
      <sz val="10"/>
      <color theme="1"/>
      <name val="游ゴシック"/>
      <family val="3"/>
      <charset val="128"/>
      <scheme val="minor"/>
    </font>
    <font>
      <b/>
      <u/>
      <sz val="14"/>
      <color theme="1"/>
      <name val="游ゴシック"/>
      <family val="3"/>
      <charset val="128"/>
      <scheme val="minor"/>
    </font>
    <font>
      <b/>
      <sz val="12"/>
      <color theme="1"/>
      <name val="游ゴシック"/>
      <family val="3"/>
      <charset val="128"/>
      <scheme val="minor"/>
    </font>
    <font>
      <sz val="10"/>
      <color theme="1"/>
      <name val="ＭＳ ゴシック"/>
      <family val="3"/>
      <charset val="128"/>
    </font>
    <font>
      <b/>
      <sz val="11"/>
      <color theme="1"/>
      <name val="游ゴシック"/>
      <family val="3"/>
      <charset val="128"/>
      <scheme val="minor"/>
    </font>
    <font>
      <sz val="11"/>
      <color rgb="FF000000"/>
      <name val="MS P ゴシック"/>
      <charset val="128"/>
    </font>
    <font>
      <sz val="14"/>
      <color rgb="FF000000"/>
      <name val="MS P ゴシック"/>
      <charset val="128"/>
    </font>
    <font>
      <sz val="12"/>
      <color rgb="FF000000"/>
      <name val="MS P ゴシック"/>
      <charset val="128"/>
    </font>
    <font>
      <sz val="6"/>
      <color theme="1"/>
      <name val="ＭＳ 明朝"/>
      <family val="1"/>
      <charset val="128"/>
    </font>
    <font>
      <sz val="12"/>
      <color rgb="FF000000"/>
      <name val="ＭＳ Ｐゴシック"/>
      <family val="3"/>
      <charset val="128"/>
    </font>
    <font>
      <b/>
      <u/>
      <sz val="12"/>
      <color rgb="FF000000"/>
      <name val="ＭＳ Ｐゴシック"/>
      <family val="3"/>
      <charset val="128"/>
    </font>
    <font>
      <b/>
      <sz val="12"/>
      <color rgb="FF000000"/>
      <name val="ＭＳ Ｐゴシック"/>
      <family val="3"/>
      <charset val="128"/>
    </font>
    <font>
      <sz val="11"/>
      <color rgb="FF000000"/>
      <name val="ＭＳ Ｐ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2CC"/>
        <bgColor rgb="FF000000"/>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rgb="FF000000"/>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10">
    <xf numFmtId="0" fontId="0" fillId="0" borderId="0" xfId="0">
      <alignment vertical="center"/>
    </xf>
    <xf numFmtId="0" fontId="18" fillId="0" borderId="0" xfId="0" applyFont="1" applyAlignment="1">
      <alignment vertical="center"/>
    </xf>
    <xf numFmtId="0" fontId="18" fillId="0" borderId="0" xfId="0" applyFont="1" applyBorder="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horizontal="left" vertical="center"/>
    </xf>
    <xf numFmtId="0" fontId="22" fillId="0" borderId="0" xfId="0" applyFont="1">
      <alignment vertical="center"/>
    </xf>
    <xf numFmtId="0" fontId="22"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left" vertical="center"/>
    </xf>
    <xf numFmtId="0" fontId="18" fillId="0" borderId="0" xfId="0" applyFont="1" applyAlignment="1">
      <alignment horizontal="justify" vertical="center"/>
    </xf>
    <xf numFmtId="0" fontId="20" fillId="0" borderId="0" xfId="0" applyFont="1" applyBorder="1" applyAlignment="1">
      <alignment horizontal="justify" vertical="center"/>
    </xf>
    <xf numFmtId="0" fontId="25" fillId="0" borderId="0" xfId="0" applyFont="1">
      <alignment vertical="center"/>
    </xf>
    <xf numFmtId="0" fontId="25" fillId="0" borderId="0" xfId="0" applyFont="1" applyAlignment="1">
      <alignment vertical="center"/>
    </xf>
    <xf numFmtId="0" fontId="28" fillId="0" borderId="0" xfId="0" applyFont="1">
      <alignment vertical="center"/>
    </xf>
    <xf numFmtId="0" fontId="27" fillId="0" borderId="0" xfId="0" applyFont="1">
      <alignment vertical="center"/>
    </xf>
    <xf numFmtId="0" fontId="26" fillId="0" borderId="19" xfId="0" applyFont="1" applyBorder="1" applyAlignment="1">
      <alignment horizontal="center" vertical="center" shrinkToFit="1"/>
    </xf>
    <xf numFmtId="0" fontId="0" fillId="0" borderId="0" xfId="0" applyBorder="1" applyAlignment="1">
      <alignment horizontal="left" vertical="center"/>
    </xf>
    <xf numFmtId="0" fontId="33" fillId="34" borderId="0" xfId="0" applyFont="1" applyFill="1" applyBorder="1" applyAlignment="1">
      <alignment horizontal="center" vertical="center"/>
    </xf>
    <xf numFmtId="0" fontId="26" fillId="0" borderId="0" xfId="0" applyFont="1" applyFill="1" applyBorder="1" applyAlignment="1">
      <alignment horizontal="center" vertical="center" wrapText="1"/>
    </xf>
    <xf numFmtId="38" fontId="25" fillId="0" borderId="0" xfId="42" applyFont="1" applyFill="1" applyBorder="1" applyAlignment="1">
      <alignment horizontal="center" vertical="center"/>
    </xf>
    <xf numFmtId="0" fontId="35" fillId="0" borderId="0" xfId="0" applyFont="1">
      <alignment vertical="center"/>
    </xf>
    <xf numFmtId="0" fontId="26" fillId="34" borderId="0" xfId="0" applyFont="1" applyFill="1" applyBorder="1" applyAlignment="1">
      <alignment horizontal="left" vertical="center"/>
    </xf>
    <xf numFmtId="0" fontId="26" fillId="0" borderId="20" xfId="0" applyFont="1" applyFill="1" applyBorder="1" applyAlignment="1" applyProtection="1">
      <alignment horizontal="center" vertical="center" shrinkToFit="1"/>
    </xf>
    <xf numFmtId="0" fontId="26" fillId="0" borderId="56" xfId="0" applyFont="1" applyFill="1" applyBorder="1" applyAlignment="1" applyProtection="1">
      <alignment horizontal="center" vertical="center" shrinkToFit="1"/>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Protection="1">
      <alignment vertical="center"/>
    </xf>
    <xf numFmtId="0" fontId="18" fillId="0" borderId="14" xfId="0" applyFont="1" applyBorder="1" applyAlignment="1" applyProtection="1">
      <alignment vertical="center" wrapText="1"/>
    </xf>
    <xf numFmtId="0" fontId="18" fillId="0" borderId="11" xfId="0" applyFont="1" applyBorder="1" applyAlignment="1" applyProtection="1">
      <alignment horizontal="right" vertical="center" wrapText="1"/>
    </xf>
    <xf numFmtId="0" fontId="44" fillId="38" borderId="10"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xf>
    <xf numFmtId="0" fontId="26" fillId="0" borderId="44" xfId="0" applyFont="1" applyFill="1" applyBorder="1" applyAlignment="1" applyProtection="1">
      <alignment vertical="center"/>
    </xf>
    <xf numFmtId="0" fontId="26" fillId="0" borderId="0" xfId="0" applyFont="1">
      <alignment vertical="center"/>
    </xf>
    <xf numFmtId="0" fontId="26" fillId="0" borderId="0" xfId="0" applyFont="1" applyAlignment="1">
      <alignment vertical="center"/>
    </xf>
    <xf numFmtId="0" fontId="19" fillId="0" borderId="0" xfId="0" applyFont="1" applyBorder="1" applyProtection="1">
      <alignment vertical="center"/>
    </xf>
    <xf numFmtId="0" fontId="19" fillId="0" borderId="24" xfId="0" applyFont="1" applyBorder="1" applyProtection="1">
      <alignment vertical="center"/>
    </xf>
    <xf numFmtId="0" fontId="22" fillId="0" borderId="0" xfId="0" applyFont="1" applyAlignment="1">
      <alignment horizontal="left" vertical="center"/>
    </xf>
    <xf numFmtId="0" fontId="19" fillId="0" borderId="0" xfId="0" applyFont="1" applyBorder="1" applyAlignment="1">
      <alignment vertical="center" shrinkToFit="1"/>
    </xf>
    <xf numFmtId="0" fontId="19" fillId="0" borderId="0" xfId="0" applyFont="1" applyAlignment="1">
      <alignment horizontal="left" vertical="center"/>
    </xf>
    <xf numFmtId="0" fontId="19" fillId="0" borderId="0" xfId="0" applyFont="1" applyBorder="1" applyAlignment="1">
      <alignment horizontal="center" vertical="center"/>
    </xf>
    <xf numFmtId="0" fontId="18" fillId="0" borderId="0" xfId="0" applyFont="1" applyBorder="1" applyAlignment="1" applyProtection="1">
      <alignment horizontal="left" vertical="center" wrapText="1"/>
    </xf>
    <xf numFmtId="0" fontId="44" fillId="34" borderId="0" xfId="0" applyFont="1" applyFill="1" applyBorder="1" applyAlignment="1" applyProtection="1">
      <alignment horizontal="center" vertical="center" wrapText="1"/>
    </xf>
    <xf numFmtId="0" fontId="18" fillId="0" borderId="0" xfId="0" applyFont="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vertical="center" shrinkToFit="1"/>
    </xf>
    <xf numFmtId="0" fontId="19" fillId="0" borderId="0" xfId="0" applyFont="1" applyBorder="1">
      <alignment vertical="center"/>
    </xf>
    <xf numFmtId="0" fontId="18" fillId="0" borderId="0" xfId="0" applyFont="1" applyBorder="1" applyAlignment="1">
      <alignment vertical="center" wrapText="1"/>
    </xf>
    <xf numFmtId="176" fontId="18" fillId="0" borderId="0" xfId="0" applyNumberFormat="1" applyFont="1" applyFill="1" applyBorder="1" applyAlignment="1">
      <alignment vertical="center" wrapText="1"/>
    </xf>
    <xf numFmtId="176" fontId="18" fillId="0" borderId="0" xfId="0" applyNumberFormat="1" applyFont="1" applyBorder="1" applyAlignment="1">
      <alignment vertical="center" wrapText="1"/>
    </xf>
    <xf numFmtId="0" fontId="26" fillId="0" borderId="20" xfId="0" applyFont="1" applyFill="1" applyBorder="1" applyAlignment="1">
      <alignment vertical="center" shrinkToFit="1"/>
    </xf>
    <xf numFmtId="0" fontId="26" fillId="35" borderId="44" xfId="0" applyFont="1" applyFill="1" applyBorder="1" applyAlignment="1" applyProtection="1">
      <alignment vertical="center"/>
      <protection locked="0"/>
    </xf>
    <xf numFmtId="176" fontId="18" fillId="0" borderId="0" xfId="0" applyNumberFormat="1"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38" fontId="19" fillId="0" borderId="0" xfId="0" applyNumberFormat="1" applyFont="1" applyBorder="1" applyAlignment="1">
      <alignment horizontal="center" vertical="center"/>
    </xf>
    <xf numFmtId="0" fontId="26" fillId="0" borderId="27" xfId="0" applyFont="1" applyFill="1" applyBorder="1" applyAlignment="1" applyProtection="1">
      <alignment horizontal="center" vertical="center"/>
    </xf>
    <xf numFmtId="0" fontId="50" fillId="0" borderId="28" xfId="0" applyFont="1" applyFill="1" applyBorder="1" applyAlignment="1" applyProtection="1">
      <alignment vertical="center"/>
    </xf>
    <xf numFmtId="0" fontId="0" fillId="0" borderId="10" xfId="0" applyBorder="1">
      <alignment vertical="center"/>
    </xf>
    <xf numFmtId="38" fontId="25" fillId="0" borderId="0" xfId="42" applyFont="1" applyBorder="1" applyAlignment="1">
      <alignment horizontal="center" vertical="center"/>
    </xf>
    <xf numFmtId="0" fontId="26" fillId="0" borderId="46" xfId="0" applyFont="1" applyFill="1" applyBorder="1" applyAlignment="1" applyProtection="1">
      <alignment vertical="center"/>
    </xf>
    <xf numFmtId="0" fontId="0" fillId="0" borderId="0" xfId="0" applyBorder="1">
      <alignment vertical="center"/>
    </xf>
    <xf numFmtId="0" fontId="26" fillId="0" borderId="45" xfId="0" applyFont="1" applyFill="1" applyBorder="1" applyAlignment="1" applyProtection="1">
      <alignment horizontal="center" vertical="center"/>
    </xf>
    <xf numFmtId="0" fontId="31" fillId="0" borderId="68" xfId="0" applyFont="1" applyFill="1" applyBorder="1" applyAlignment="1">
      <alignment vertical="center"/>
    </xf>
    <xf numFmtId="0" fontId="26" fillId="0" borderId="69" xfId="0" applyFont="1" applyFill="1" applyBorder="1" applyAlignment="1" applyProtection="1">
      <alignment vertical="center"/>
    </xf>
    <xf numFmtId="0" fontId="24" fillId="33" borderId="66" xfId="0" applyFont="1" applyFill="1" applyBorder="1" applyAlignment="1">
      <alignment vertical="center"/>
    </xf>
    <xf numFmtId="0" fontId="24" fillId="33" borderId="66" xfId="0" applyFont="1" applyFill="1" applyBorder="1" applyAlignment="1">
      <alignment vertical="center" wrapText="1"/>
    </xf>
    <xf numFmtId="0" fontId="0" fillId="0" borderId="66" xfId="0" applyBorder="1">
      <alignment vertical="center"/>
    </xf>
    <xf numFmtId="0" fontId="0" fillId="0" borderId="78" xfId="0" applyBorder="1">
      <alignment vertical="center"/>
    </xf>
    <xf numFmtId="0" fontId="0" fillId="0" borderId="12" xfId="0" applyBorder="1">
      <alignment vertical="center"/>
    </xf>
    <xf numFmtId="0" fontId="0" fillId="0" borderId="13" xfId="0" applyBorder="1">
      <alignment vertical="center"/>
    </xf>
    <xf numFmtId="0" fontId="0" fillId="0" borderId="24" xfId="0" applyBorder="1">
      <alignment vertical="center"/>
    </xf>
    <xf numFmtId="0" fontId="19" fillId="38" borderId="17" xfId="0" applyFont="1" applyFill="1" applyBorder="1" applyAlignment="1" applyProtection="1">
      <alignment horizontal="center" vertical="center" wrapText="1"/>
    </xf>
    <xf numFmtId="0" fontId="19" fillId="38" borderId="18" xfId="0" applyFont="1" applyFill="1" applyBorder="1" applyAlignment="1" applyProtection="1">
      <alignment horizontal="center" vertical="center" wrapText="1"/>
    </xf>
    <xf numFmtId="0" fontId="18" fillId="34" borderId="0" xfId="0" applyFont="1" applyFill="1" applyBorder="1" applyAlignment="1" applyProtection="1">
      <alignment vertical="center" wrapText="1"/>
    </xf>
    <xf numFmtId="0" fontId="19" fillId="37" borderId="10" xfId="0" applyFont="1" applyFill="1" applyBorder="1" applyAlignment="1" applyProtection="1">
      <alignment horizontal="center" vertical="center" wrapText="1"/>
    </xf>
    <xf numFmtId="0" fontId="18" fillId="0" borderId="0" xfId="0" applyFont="1" applyBorder="1" applyAlignment="1" applyProtection="1">
      <alignment vertical="center" wrapText="1"/>
    </xf>
    <xf numFmtId="0" fontId="44" fillId="0" borderId="0" xfId="0" applyFont="1" applyFill="1" applyBorder="1" applyAlignment="1" applyProtection="1">
      <alignment horizontal="center" vertical="center" wrapText="1"/>
    </xf>
    <xf numFmtId="181" fontId="0" fillId="0" borderId="0" xfId="0" applyNumberFormat="1" applyBorder="1" applyAlignment="1">
      <alignment horizontal="left" vertical="center"/>
    </xf>
    <xf numFmtId="0" fontId="18" fillId="0" borderId="0" xfId="0" applyFont="1" applyAlignment="1">
      <alignment horizontal="left" vertical="center"/>
    </xf>
    <xf numFmtId="0" fontId="19" fillId="0" borderId="12" xfId="0" applyFont="1" applyBorder="1" applyAlignment="1">
      <alignment horizontal="left" vertical="center" shrinkToFi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pplyProtection="1">
      <alignment horizontal="center" vertical="center"/>
      <protection locked="0"/>
    </xf>
    <xf numFmtId="0" fontId="38" fillId="0" borderId="0" xfId="0" applyFont="1" applyBorder="1" applyAlignment="1">
      <alignment vertical="center" wrapText="1"/>
    </xf>
    <xf numFmtId="0" fontId="19" fillId="0" borderId="0" xfId="0" applyFont="1" applyBorder="1" applyAlignment="1">
      <alignment horizontal="left" vertical="center"/>
    </xf>
    <xf numFmtId="0" fontId="18" fillId="0" borderId="0" xfId="0" applyFont="1" applyAlignment="1">
      <alignment horizontal="lef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9" fillId="0" borderId="12" xfId="0" applyFont="1" applyBorder="1" applyAlignment="1">
      <alignment horizontal="left" vertical="center" shrinkToFit="1"/>
    </xf>
    <xf numFmtId="0" fontId="22" fillId="0" borderId="0" xfId="0" applyFont="1" applyAlignment="1">
      <alignment horizontal="center" vertical="center" wrapText="1"/>
    </xf>
    <xf numFmtId="0" fontId="22" fillId="0" borderId="0" xfId="0" applyFont="1" applyAlignment="1">
      <alignment horizontal="center" vertical="center"/>
    </xf>
    <xf numFmtId="176" fontId="19" fillId="0" borderId="21" xfId="0" applyNumberFormat="1" applyFont="1" applyBorder="1" applyAlignment="1">
      <alignment vertical="center"/>
    </xf>
    <xf numFmtId="176" fontId="19" fillId="0" borderId="0" xfId="0" applyNumberFormat="1" applyFont="1" applyBorder="1" applyAlignment="1">
      <alignment horizontal="center" vertical="center"/>
    </xf>
    <xf numFmtId="0" fontId="18" fillId="0" borderId="19" xfId="0" applyFont="1" applyFill="1" applyBorder="1" applyAlignment="1">
      <alignment horizontal="center" vertical="center" wrapText="1"/>
    </xf>
    <xf numFmtId="0" fontId="18" fillId="0" borderId="12" xfId="0" applyFont="1" applyFill="1" applyBorder="1" applyAlignment="1">
      <alignment horizontal="center" vertical="center" wrapText="1"/>
    </xf>
    <xf numFmtId="49" fontId="18" fillId="0" borderId="20" xfId="0" applyNumberFormat="1" applyFont="1" applyFill="1" applyBorder="1" applyAlignment="1">
      <alignment horizontal="left" vertical="center" wrapText="1"/>
    </xf>
    <xf numFmtId="176" fontId="19" fillId="0" borderId="12" xfId="0" applyNumberFormat="1" applyFont="1" applyBorder="1" applyAlignment="1">
      <alignment vertical="center"/>
    </xf>
    <xf numFmtId="0" fontId="19" fillId="0" borderId="21" xfId="0" applyFont="1" applyBorder="1">
      <alignment vertical="center"/>
    </xf>
    <xf numFmtId="0" fontId="19" fillId="0" borderId="15" xfId="0" applyFont="1" applyBorder="1" applyAlignment="1">
      <alignment horizontal="left" vertical="center"/>
    </xf>
    <xf numFmtId="0" fontId="19" fillId="0" borderId="15" xfId="0" applyFont="1" applyFill="1" applyBorder="1" applyAlignment="1">
      <alignment horizontal="left" vertical="center"/>
    </xf>
    <xf numFmtId="38" fontId="19" fillId="0" borderId="15" xfId="42" applyFont="1" applyBorder="1" applyAlignment="1">
      <alignment horizontal="left" vertical="center"/>
    </xf>
    <xf numFmtId="0" fontId="25" fillId="0" borderId="20" xfId="0" applyFont="1" applyBorder="1" applyAlignment="1">
      <alignment horizontal="center" vertical="center" wrapText="1"/>
    </xf>
    <xf numFmtId="0" fontId="18" fillId="0" borderId="0" xfId="0" applyFont="1" applyAlignment="1" applyProtection="1">
      <alignment horizontal="left" vertical="center"/>
    </xf>
    <xf numFmtId="0" fontId="0" fillId="0" borderId="21" xfId="0" applyBorder="1">
      <alignment vertical="center"/>
    </xf>
    <xf numFmtId="0" fontId="26" fillId="33" borderId="68" xfId="0" applyFont="1" applyFill="1" applyBorder="1" applyAlignment="1">
      <alignment horizontal="left" vertical="center"/>
    </xf>
    <xf numFmtId="0" fontId="26" fillId="33" borderId="69" xfId="0" applyFont="1" applyFill="1" applyBorder="1" applyAlignment="1">
      <alignment horizontal="left" vertical="center"/>
    </xf>
    <xf numFmtId="176" fontId="25" fillId="35" borderId="38" xfId="0" applyNumberFormat="1" applyFont="1" applyFill="1" applyBorder="1" applyAlignment="1" applyProtection="1">
      <alignment horizontal="center" vertical="center" wrapText="1"/>
      <protection locked="0"/>
    </xf>
    <xf numFmtId="176" fontId="25" fillId="35" borderId="39" xfId="0" applyNumberFormat="1" applyFont="1" applyFill="1" applyBorder="1" applyAlignment="1" applyProtection="1">
      <alignment horizontal="center" vertical="center" wrapText="1"/>
      <protection locked="0"/>
    </xf>
    <xf numFmtId="176" fontId="25" fillId="35" borderId="40" xfId="0" applyNumberFormat="1" applyFont="1" applyFill="1" applyBorder="1" applyAlignment="1" applyProtection="1">
      <alignment horizontal="center" vertical="center" wrapText="1"/>
      <protection locked="0"/>
    </xf>
    <xf numFmtId="0" fontId="26" fillId="33" borderId="33"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6" fillId="33" borderId="58" xfId="0" applyFont="1" applyFill="1" applyBorder="1" applyAlignment="1">
      <alignment horizontal="left" vertical="center" wrapText="1"/>
    </xf>
    <xf numFmtId="0" fontId="26" fillId="33" borderId="20" xfId="0" applyFont="1" applyFill="1" applyBorder="1" applyAlignment="1">
      <alignment horizontal="left" vertical="center" wrapText="1"/>
    </xf>
    <xf numFmtId="0" fontId="26" fillId="33" borderId="21" xfId="0" applyFont="1" applyFill="1" applyBorder="1" applyAlignment="1">
      <alignment horizontal="left" vertical="center" wrapText="1"/>
    </xf>
    <xf numFmtId="0" fontId="0" fillId="39" borderId="19" xfId="0" applyFill="1" applyBorder="1" applyAlignment="1" applyProtection="1">
      <alignment horizontal="center" vertical="center" wrapText="1"/>
      <protection locked="0"/>
    </xf>
    <xf numFmtId="0" fontId="0" fillId="39" borderId="20" xfId="0" applyFill="1" applyBorder="1" applyAlignment="1" applyProtection="1">
      <alignment horizontal="center" vertical="center" wrapText="1"/>
      <protection locked="0"/>
    </xf>
    <xf numFmtId="0" fontId="0" fillId="39" borderId="88" xfId="0" applyFill="1" applyBorder="1" applyAlignment="1" applyProtection="1">
      <alignment horizontal="center" vertical="center" wrapText="1"/>
      <protection locked="0"/>
    </xf>
    <xf numFmtId="0" fontId="24" fillId="35" borderId="19" xfId="0" applyFont="1" applyFill="1" applyBorder="1" applyAlignment="1" applyProtection="1">
      <alignment horizontal="center" vertical="center" wrapText="1"/>
      <protection locked="0"/>
    </xf>
    <xf numFmtId="0" fontId="24" fillId="35" borderId="20" xfId="0" applyFont="1" applyFill="1" applyBorder="1" applyAlignment="1" applyProtection="1">
      <alignment horizontal="center" vertical="center" wrapText="1"/>
      <protection locked="0"/>
    </xf>
    <xf numFmtId="0" fontId="24" fillId="35" borderId="56" xfId="0" applyFont="1" applyFill="1" applyBorder="1" applyAlignment="1" applyProtection="1">
      <alignment horizontal="center" vertical="center" wrapText="1"/>
      <protection locked="0"/>
    </xf>
    <xf numFmtId="0" fontId="25" fillId="35" borderId="19" xfId="0" applyFont="1" applyFill="1" applyBorder="1" applyAlignment="1" applyProtection="1">
      <alignment horizontal="left" vertical="center" wrapText="1"/>
      <protection locked="0"/>
    </xf>
    <xf numFmtId="0" fontId="25" fillId="35" borderId="20" xfId="0" applyFont="1" applyFill="1" applyBorder="1" applyAlignment="1" applyProtection="1">
      <alignment horizontal="left" vertical="center" wrapText="1"/>
      <protection locked="0"/>
    </xf>
    <xf numFmtId="0" fontId="25" fillId="35" borderId="56" xfId="0" applyFont="1" applyFill="1" applyBorder="1" applyAlignment="1" applyProtection="1">
      <alignment horizontal="left" vertical="center" wrapText="1"/>
      <protection locked="0"/>
    </xf>
    <xf numFmtId="0" fontId="38" fillId="0" borderId="0" xfId="0" applyFont="1" applyBorder="1" applyAlignment="1">
      <alignment horizontal="left" vertical="top" wrapText="1"/>
    </xf>
    <xf numFmtId="0" fontId="29" fillId="0" borderId="44" xfId="0" quotePrefix="1" applyFont="1" applyBorder="1" applyAlignment="1">
      <alignment horizontal="left" vertical="center"/>
    </xf>
    <xf numFmtId="0" fontId="29" fillId="0" borderId="28" xfId="0" quotePrefix="1" applyFont="1" applyBorder="1" applyAlignment="1">
      <alignment horizontal="left" vertical="center"/>
    </xf>
    <xf numFmtId="0" fontId="36" fillId="36" borderId="23" xfId="0" applyFont="1" applyFill="1" applyBorder="1" applyAlignment="1">
      <alignment horizontal="center" vertical="center"/>
    </xf>
    <xf numFmtId="0" fontId="36" fillId="36" borderId="0" xfId="0" applyFont="1" applyFill="1" applyBorder="1" applyAlignment="1">
      <alignment horizontal="center" vertical="center"/>
    </xf>
    <xf numFmtId="0" fontId="31" fillId="33" borderId="45" xfId="0" applyFont="1" applyFill="1" applyBorder="1" applyAlignment="1">
      <alignment horizontal="center" vertical="center" wrapText="1"/>
    </xf>
    <xf numFmtId="0" fontId="31" fillId="33" borderId="46" xfId="0" applyFont="1" applyFill="1" applyBorder="1" applyAlignment="1">
      <alignment horizontal="center" vertical="center" wrapText="1"/>
    </xf>
    <xf numFmtId="0" fontId="31" fillId="33" borderId="67" xfId="0" applyFont="1" applyFill="1" applyBorder="1" applyAlignment="1">
      <alignment horizontal="center" vertical="center" wrapText="1"/>
    </xf>
    <xf numFmtId="0" fontId="31" fillId="33" borderId="68" xfId="0" applyFont="1" applyFill="1" applyBorder="1" applyAlignment="1">
      <alignment horizontal="center" vertical="center" wrapText="1"/>
    </xf>
    <xf numFmtId="0" fontId="31" fillId="33" borderId="69" xfId="0" applyFont="1" applyFill="1" applyBorder="1" applyAlignment="1">
      <alignment horizontal="center" vertical="center" wrapText="1"/>
    </xf>
    <xf numFmtId="0" fontId="31" fillId="33" borderId="70" xfId="0" applyFont="1" applyFill="1" applyBorder="1" applyAlignment="1">
      <alignment horizontal="center" vertical="center" wrapText="1"/>
    </xf>
    <xf numFmtId="0" fontId="25" fillId="0" borderId="19"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56" xfId="0" applyFont="1" applyFill="1" applyBorder="1" applyAlignment="1" applyProtection="1">
      <alignment horizontal="center" vertical="center"/>
    </xf>
    <xf numFmtId="0" fontId="31" fillId="0" borderId="25"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4" xfId="0" applyFont="1" applyBorder="1" applyAlignment="1">
      <alignment horizontal="center" vertical="center" wrapText="1"/>
    </xf>
    <xf numFmtId="38" fontId="25" fillId="0" borderId="75" xfId="42" applyFont="1" applyBorder="1" applyAlignment="1">
      <alignment horizontal="center" vertical="center"/>
    </xf>
    <xf numFmtId="38" fontId="25" fillId="0" borderId="76" xfId="42" applyFont="1" applyBorder="1" applyAlignment="1">
      <alignment horizontal="center" vertical="center"/>
    </xf>
    <xf numFmtId="38" fontId="25" fillId="0" borderId="77" xfId="42" applyFont="1" applyBorder="1" applyAlignment="1">
      <alignment horizontal="center" vertical="center"/>
    </xf>
    <xf numFmtId="2" fontId="25" fillId="0" borderId="46" xfId="0" applyNumberFormat="1" applyFont="1" applyFill="1" applyBorder="1" applyAlignment="1">
      <alignment horizontal="center" vertical="center"/>
    </xf>
    <xf numFmtId="0" fontId="25" fillId="0" borderId="69" xfId="0" applyFont="1" applyFill="1" applyBorder="1" applyAlignment="1">
      <alignment horizontal="center" vertical="center"/>
    </xf>
    <xf numFmtId="0" fontId="26" fillId="0" borderId="46" xfId="0" applyFont="1" applyFill="1" applyBorder="1" applyAlignment="1" applyProtection="1">
      <alignment horizontal="center" vertical="center"/>
      <protection locked="0"/>
    </xf>
    <xf numFmtId="0" fontId="26" fillId="0" borderId="69"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xf>
    <xf numFmtId="0" fontId="26" fillId="0" borderId="69" xfId="0" applyFont="1" applyFill="1" applyBorder="1" applyAlignment="1" applyProtection="1">
      <alignment horizontal="center" vertical="center"/>
    </xf>
    <xf numFmtId="56" fontId="26" fillId="0" borderId="46" xfId="0" applyNumberFormat="1" applyFont="1" applyFill="1" applyBorder="1" applyAlignment="1" applyProtection="1">
      <alignment horizontal="center" vertical="center"/>
    </xf>
    <xf numFmtId="56" fontId="26" fillId="0" borderId="69" xfId="0" applyNumberFormat="1" applyFont="1" applyFill="1" applyBorder="1" applyAlignment="1" applyProtection="1">
      <alignment horizontal="center" vertical="center"/>
    </xf>
    <xf numFmtId="38" fontId="25" fillId="0" borderId="51" xfId="42" applyFont="1" applyBorder="1" applyAlignment="1">
      <alignment horizontal="center" vertical="center"/>
    </xf>
    <xf numFmtId="0" fontId="24" fillId="0" borderId="46" xfId="0" applyFont="1" applyBorder="1" applyAlignment="1">
      <alignment horizontal="left" vertical="center" wrapText="1"/>
    </xf>
    <xf numFmtId="0" fontId="24" fillId="0" borderId="69" xfId="0" applyFont="1" applyBorder="1" applyAlignment="1">
      <alignment horizontal="left" vertical="center" wrapText="1"/>
    </xf>
    <xf numFmtId="38" fontId="50" fillId="0" borderId="44" xfId="42" applyFont="1" applyFill="1" applyBorder="1" applyAlignment="1" applyProtection="1">
      <alignment horizontal="center" vertical="center"/>
    </xf>
    <xf numFmtId="56" fontId="26" fillId="0" borderId="44" xfId="0" applyNumberFormat="1" applyFont="1" applyFill="1" applyBorder="1" applyAlignment="1" applyProtection="1">
      <alignment horizontal="center" vertical="center"/>
    </xf>
    <xf numFmtId="0" fontId="26" fillId="33" borderId="45" xfId="0" applyFont="1" applyFill="1" applyBorder="1" applyAlignment="1">
      <alignment horizontal="center" vertical="center" wrapText="1"/>
    </xf>
    <xf numFmtId="0" fontId="26" fillId="33" borderId="46" xfId="0" applyFont="1" applyFill="1" applyBorder="1" applyAlignment="1">
      <alignment horizontal="center" vertical="center" wrapText="1"/>
    </xf>
    <xf numFmtId="0" fontId="26" fillId="33" borderId="47" xfId="0" applyFont="1" applyFill="1" applyBorder="1" applyAlignment="1">
      <alignment horizontal="center" vertical="center" wrapText="1"/>
    </xf>
    <xf numFmtId="0" fontId="25" fillId="33" borderId="31" xfId="0" applyFont="1" applyFill="1" applyBorder="1" applyAlignment="1">
      <alignment horizontal="center" vertical="center" wrapText="1"/>
    </xf>
    <xf numFmtId="0" fontId="25" fillId="33" borderId="31" xfId="0" applyFont="1" applyFill="1" applyBorder="1" applyAlignment="1">
      <alignment horizontal="center" vertical="center"/>
    </xf>
    <xf numFmtId="0" fontId="26" fillId="33" borderId="58"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3" borderId="21" xfId="0" applyFont="1" applyFill="1" applyBorder="1" applyAlignment="1">
      <alignment horizontal="center" vertical="center" wrapText="1"/>
    </xf>
    <xf numFmtId="38" fontId="25" fillId="0" borderId="10" xfId="42" applyFont="1" applyFill="1" applyBorder="1" applyAlignment="1" applyProtection="1">
      <alignment horizontal="center" vertical="center"/>
    </xf>
    <xf numFmtId="0" fontId="26" fillId="33" borderId="48" xfId="0" applyFont="1" applyFill="1" applyBorder="1" applyAlignment="1">
      <alignment horizontal="center" vertical="center" wrapText="1"/>
    </xf>
    <xf numFmtId="0" fontId="26" fillId="33" borderId="22" xfId="0" applyFont="1" applyFill="1" applyBorder="1" applyAlignment="1">
      <alignment horizontal="center" vertical="center" wrapText="1"/>
    </xf>
    <xf numFmtId="38" fontId="25" fillId="0" borderId="22" xfId="42" applyFont="1" applyFill="1" applyBorder="1" applyAlignment="1">
      <alignment horizontal="center" vertical="center"/>
    </xf>
    <xf numFmtId="0" fontId="26" fillId="33" borderId="50" xfId="0" applyFont="1" applyFill="1" applyBorder="1" applyAlignment="1">
      <alignment horizontal="center" vertical="center" wrapText="1"/>
    </xf>
    <xf numFmtId="0" fontId="26" fillId="33" borderId="51" xfId="0" applyFont="1" applyFill="1" applyBorder="1" applyAlignment="1">
      <alignment horizontal="center" vertical="center" wrapText="1"/>
    </xf>
    <xf numFmtId="0" fontId="26" fillId="33" borderId="59" xfId="0" applyFont="1" applyFill="1" applyBorder="1" applyAlignment="1">
      <alignment horizontal="center" vertical="center"/>
    </xf>
    <xf numFmtId="0" fontId="26" fillId="33" borderId="60" xfId="0" applyFont="1" applyFill="1" applyBorder="1" applyAlignment="1">
      <alignment horizontal="center" vertical="center"/>
    </xf>
    <xf numFmtId="0" fontId="26" fillId="33" borderId="71" xfId="0" applyFont="1" applyFill="1" applyBorder="1" applyAlignment="1">
      <alignment horizontal="center" vertical="center"/>
    </xf>
    <xf numFmtId="38" fontId="25" fillId="0" borderId="25" xfId="42" applyFont="1" applyFill="1" applyBorder="1" applyAlignment="1" applyProtection="1">
      <alignment horizontal="center" vertical="center"/>
      <protection locked="0"/>
    </xf>
    <xf numFmtId="38" fontId="25" fillId="0" borderId="55" xfId="42" applyFont="1" applyFill="1" applyBorder="1" applyAlignment="1" applyProtection="1">
      <alignment horizontal="center" vertical="center"/>
      <protection locked="0"/>
    </xf>
    <xf numFmtId="38" fontId="25" fillId="0" borderId="26" xfId="42" applyFont="1" applyFill="1" applyBorder="1" applyAlignment="1" applyProtection="1">
      <alignment horizontal="center" vertical="center"/>
      <protection locked="0"/>
    </xf>
    <xf numFmtId="0" fontId="24" fillId="0" borderId="22" xfId="0" applyFont="1" applyBorder="1" applyAlignment="1">
      <alignment horizontal="left" vertical="center" wrapText="1"/>
    </xf>
    <xf numFmtId="0" fontId="23" fillId="0" borderId="22" xfId="0" applyFont="1" applyBorder="1" applyAlignment="1">
      <alignment horizontal="left" vertical="center"/>
    </xf>
    <xf numFmtId="0" fontId="23" fillId="0" borderId="49" xfId="0" applyFont="1" applyBorder="1" applyAlignment="1">
      <alignment horizontal="left" vertical="center"/>
    </xf>
    <xf numFmtId="38" fontId="25" fillId="35" borderId="51" xfId="42" applyFont="1" applyFill="1" applyBorder="1" applyAlignment="1">
      <alignment horizontal="center" vertical="center"/>
    </xf>
    <xf numFmtId="0" fontId="25" fillId="0" borderId="51" xfId="0" applyFont="1" applyFill="1" applyBorder="1" applyAlignment="1">
      <alignment horizontal="center" vertical="center"/>
    </xf>
    <xf numFmtId="0" fontId="25" fillId="0" borderId="52" xfId="0" applyFont="1" applyFill="1" applyBorder="1" applyAlignment="1">
      <alignment horizontal="center" vertical="center"/>
    </xf>
    <xf numFmtId="38" fontId="26" fillId="35" borderId="44" xfId="42" applyFont="1" applyFill="1" applyBorder="1" applyAlignment="1" applyProtection="1">
      <alignment horizontal="center" vertical="center"/>
      <protection locked="0"/>
    </xf>
    <xf numFmtId="0" fontId="25" fillId="0" borderId="10" xfId="0" applyFont="1" applyFill="1" applyBorder="1" applyAlignment="1" applyProtection="1">
      <alignment horizontal="left" vertical="center"/>
    </xf>
    <xf numFmtId="0" fontId="25" fillId="0" borderId="34" xfId="0" applyFont="1" applyFill="1" applyBorder="1" applyAlignment="1" applyProtection="1">
      <alignment horizontal="left" vertical="center"/>
    </xf>
    <xf numFmtId="0" fontId="26" fillId="33" borderId="33" xfId="0" applyFont="1" applyFill="1" applyBorder="1" applyAlignment="1">
      <alignment horizontal="center" vertical="center" wrapText="1"/>
    </xf>
    <xf numFmtId="0" fontId="26" fillId="33" borderId="10" xfId="0" applyFont="1" applyFill="1" applyBorder="1" applyAlignment="1">
      <alignment horizontal="center" vertical="center" wrapText="1"/>
    </xf>
    <xf numFmtId="38" fontId="25" fillId="35" borderId="10" xfId="42" applyFont="1" applyFill="1" applyBorder="1" applyAlignment="1" applyProtection="1">
      <alignment horizontal="center" vertical="center"/>
      <protection locked="0"/>
    </xf>
    <xf numFmtId="0" fontId="25" fillId="0" borderId="57" xfId="0" applyFont="1" applyFill="1" applyBorder="1" applyAlignment="1">
      <alignment horizontal="center" vertical="center"/>
    </xf>
    <xf numFmtId="0" fontId="25" fillId="0" borderId="70" xfId="0" applyFont="1" applyFill="1" applyBorder="1" applyAlignment="1">
      <alignment horizontal="center" vertical="center"/>
    </xf>
    <xf numFmtId="0" fontId="25" fillId="35" borderId="10" xfId="0" applyFont="1" applyFill="1" applyBorder="1" applyAlignment="1" applyProtection="1">
      <alignment horizontal="left" vertical="center"/>
      <protection locked="0"/>
    </xf>
    <xf numFmtId="0" fontId="25" fillId="35" borderId="34" xfId="0" applyFont="1" applyFill="1" applyBorder="1" applyAlignment="1" applyProtection="1">
      <alignment horizontal="left" vertical="center"/>
      <protection locked="0"/>
    </xf>
    <xf numFmtId="0" fontId="26" fillId="33" borderId="62" xfId="0" applyFont="1" applyFill="1" applyBorder="1" applyAlignment="1">
      <alignment horizontal="center" vertical="center" wrapText="1"/>
    </xf>
    <xf numFmtId="0" fontId="26" fillId="33" borderId="55" xfId="0" applyFont="1" applyFill="1" applyBorder="1" applyAlignment="1">
      <alignment horizontal="center" vertical="center" wrapText="1"/>
    </xf>
    <xf numFmtId="0" fontId="26" fillId="33" borderId="26" xfId="0" applyFont="1" applyFill="1" applyBorder="1" applyAlignment="1">
      <alignment horizontal="center" vertical="center" wrapText="1"/>
    </xf>
    <xf numFmtId="0" fontId="24" fillId="0" borderId="25" xfId="0" applyFont="1" applyFill="1" applyBorder="1" applyAlignment="1" applyProtection="1">
      <alignment horizontal="left" vertical="center" wrapText="1"/>
      <protection locked="0"/>
    </xf>
    <xf numFmtId="0" fontId="24" fillId="0" borderId="55" xfId="0" applyFont="1" applyFill="1" applyBorder="1" applyAlignment="1" applyProtection="1">
      <alignment horizontal="left" vertical="center"/>
      <protection locked="0"/>
    </xf>
    <xf numFmtId="0" fontId="24" fillId="0" borderId="54" xfId="0" applyFont="1" applyFill="1" applyBorder="1" applyAlignment="1" applyProtection="1">
      <alignment horizontal="left" vertical="center"/>
      <protection locked="0"/>
    </xf>
    <xf numFmtId="0" fontId="26" fillId="33" borderId="73"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6" fillId="33" borderId="72" xfId="0" applyFont="1" applyFill="1" applyBorder="1" applyAlignment="1">
      <alignment horizontal="center" vertical="center" wrapText="1"/>
    </xf>
    <xf numFmtId="0" fontId="25" fillId="33" borderId="59" xfId="0" applyFont="1" applyFill="1" applyBorder="1" applyAlignment="1">
      <alignment horizontal="center" vertical="center" wrapText="1"/>
    </xf>
    <xf numFmtId="0" fontId="25" fillId="33" borderId="60" xfId="0" applyFont="1" applyFill="1" applyBorder="1" applyAlignment="1">
      <alignment horizontal="center" vertical="center" wrapText="1"/>
    </xf>
    <xf numFmtId="0" fontId="25" fillId="33" borderId="72" xfId="0" applyFont="1" applyFill="1" applyBorder="1" applyAlignment="1">
      <alignment horizontal="center" vertical="center" wrapText="1"/>
    </xf>
    <xf numFmtId="0" fontId="26" fillId="33" borderId="82" xfId="0" applyFont="1" applyFill="1" applyBorder="1" applyAlignment="1">
      <alignment horizontal="left" vertical="center"/>
    </xf>
    <xf numFmtId="0" fontId="26" fillId="33" borderId="17" xfId="0" applyFont="1" applyFill="1" applyBorder="1" applyAlignment="1">
      <alignment horizontal="left" vertical="center"/>
    </xf>
    <xf numFmtId="0" fontId="26" fillId="33" borderId="33" xfId="0" applyFont="1" applyFill="1" applyBorder="1" applyAlignment="1">
      <alignment horizontal="left" vertical="center"/>
    </xf>
    <xf numFmtId="0" fontId="26" fillId="33" borderId="10" xfId="0" applyFont="1" applyFill="1" applyBorder="1" applyAlignment="1">
      <alignment horizontal="left" vertical="center"/>
    </xf>
    <xf numFmtId="0" fontId="24" fillId="35" borderId="14" xfId="0" applyFont="1" applyFill="1" applyBorder="1" applyAlignment="1" applyProtection="1">
      <alignment horizontal="left" vertical="center" wrapText="1"/>
      <protection locked="0"/>
    </xf>
    <xf numFmtId="0" fontId="24" fillId="35" borderId="15" xfId="0" applyFont="1" applyFill="1" applyBorder="1" applyAlignment="1" applyProtection="1">
      <alignment horizontal="left" vertical="center" wrapText="1"/>
      <protection locked="0"/>
    </xf>
    <xf numFmtId="0" fontId="24" fillId="35" borderId="84" xfId="0" applyFont="1" applyFill="1" applyBorder="1" applyAlignment="1" applyProtection="1">
      <alignment horizontal="left" vertical="center" wrapText="1"/>
      <protection locked="0"/>
    </xf>
    <xf numFmtId="0" fontId="24" fillId="35" borderId="85" xfId="0" applyFont="1" applyFill="1" applyBorder="1" applyAlignment="1" applyProtection="1">
      <alignment horizontal="left" vertical="center" wrapText="1"/>
      <protection locked="0"/>
    </xf>
    <xf numFmtId="0" fontId="24" fillId="35" borderId="36" xfId="0" applyFont="1" applyFill="1" applyBorder="1" applyAlignment="1" applyProtection="1">
      <alignment horizontal="left" vertical="top" wrapText="1"/>
      <protection locked="0"/>
    </xf>
    <xf numFmtId="0" fontId="24" fillId="35" borderId="37" xfId="0" applyFont="1" applyFill="1" applyBorder="1" applyAlignment="1" applyProtection="1">
      <alignment horizontal="left" vertical="top" wrapText="1"/>
      <protection locked="0"/>
    </xf>
    <xf numFmtId="0" fontId="24" fillId="35" borderId="10" xfId="0" applyFont="1" applyFill="1" applyBorder="1" applyAlignment="1" applyProtection="1">
      <alignment horizontal="left" vertical="center" wrapText="1"/>
      <protection locked="0"/>
    </xf>
    <xf numFmtId="0" fontId="24" fillId="35" borderId="34" xfId="0" applyFont="1" applyFill="1" applyBorder="1" applyAlignment="1" applyProtection="1">
      <alignment horizontal="left" vertical="center" wrapText="1"/>
      <protection locked="0"/>
    </xf>
    <xf numFmtId="0" fontId="24" fillId="33" borderId="45" xfId="0" applyFont="1" applyFill="1" applyBorder="1" applyAlignment="1">
      <alignment horizontal="left" vertical="center" wrapText="1"/>
    </xf>
    <xf numFmtId="0" fontId="24" fillId="33" borderId="46" xfId="0" applyFont="1" applyFill="1" applyBorder="1" applyAlignment="1">
      <alignment horizontal="left" vertical="center" wrapText="1"/>
    </xf>
    <xf numFmtId="0" fontId="24" fillId="33" borderId="67" xfId="0" applyFont="1" applyFill="1" applyBorder="1" applyAlignment="1">
      <alignment horizontal="left" vertical="center" wrapText="1"/>
    </xf>
    <xf numFmtId="0" fontId="25" fillId="33" borderId="27" xfId="0" applyFont="1" applyFill="1" applyBorder="1" applyAlignment="1">
      <alignment horizontal="left" vertical="center" wrapText="1"/>
    </xf>
    <xf numFmtId="0" fontId="25" fillId="33" borderId="44" xfId="0" applyFont="1" applyFill="1" applyBorder="1" applyAlignment="1">
      <alignment horizontal="left" vertical="center" wrapText="1"/>
    </xf>
    <xf numFmtId="0" fontId="25" fillId="33" borderId="28" xfId="0" applyFont="1" applyFill="1" applyBorder="1" applyAlignment="1">
      <alignment horizontal="left" vertical="center" wrapText="1"/>
    </xf>
    <xf numFmtId="0" fontId="31" fillId="33" borderId="35" xfId="0" applyFont="1" applyFill="1" applyBorder="1" applyAlignment="1">
      <alignment horizontal="left" vertical="center"/>
    </xf>
    <xf numFmtId="0" fontId="31" fillId="33" borderId="36" xfId="0" applyFont="1" applyFill="1" applyBorder="1" applyAlignment="1">
      <alignment horizontal="left" vertical="center"/>
    </xf>
    <xf numFmtId="0" fontId="26" fillId="35" borderId="10" xfId="0" applyFont="1" applyFill="1" applyBorder="1" applyAlignment="1" applyProtection="1">
      <alignment horizontal="center" vertical="center"/>
      <protection locked="0"/>
    </xf>
    <xf numFmtId="0" fontId="26" fillId="35" borderId="34" xfId="0" applyFont="1" applyFill="1" applyBorder="1" applyAlignment="1" applyProtection="1">
      <alignment horizontal="center" vertical="center"/>
      <protection locked="0"/>
    </xf>
    <xf numFmtId="0" fontId="26" fillId="35" borderId="36" xfId="0" applyFont="1" applyFill="1" applyBorder="1" applyAlignment="1" applyProtection="1">
      <alignment horizontal="center" vertical="center"/>
      <protection locked="0"/>
    </xf>
    <xf numFmtId="0" fontId="26" fillId="35" borderId="37" xfId="0" applyFont="1" applyFill="1" applyBorder="1" applyAlignment="1" applyProtection="1">
      <alignment horizontal="center" vertical="center"/>
      <protection locked="0"/>
    </xf>
    <xf numFmtId="38" fontId="29" fillId="0" borderId="27" xfId="42" quotePrefix="1" applyFont="1" applyBorder="1" applyAlignment="1">
      <alignment horizontal="right" vertical="center"/>
    </xf>
    <xf numFmtId="38" fontId="29" fillId="0" borderId="44" xfId="42" quotePrefix="1" applyFont="1" applyBorder="1" applyAlignment="1">
      <alignment horizontal="right" vertical="center"/>
    </xf>
    <xf numFmtId="0" fontId="29" fillId="0" borderId="27" xfId="0" quotePrefix="1" applyFont="1" applyBorder="1" applyAlignment="1">
      <alignment horizontal="right" vertical="center"/>
    </xf>
    <xf numFmtId="0" fontId="29" fillId="0" borderId="44" xfId="0" quotePrefix="1" applyFont="1" applyBorder="1" applyAlignment="1">
      <alignment horizontal="right" vertical="center"/>
    </xf>
    <xf numFmtId="0" fontId="31" fillId="33" borderId="27" xfId="0" applyFont="1" applyFill="1" applyBorder="1" applyAlignment="1">
      <alignment horizontal="center" vertical="center" wrapText="1"/>
    </xf>
    <xf numFmtId="0" fontId="31" fillId="33" borderId="44" xfId="0" applyFont="1" applyFill="1" applyBorder="1" applyAlignment="1">
      <alignment horizontal="center" vertical="center"/>
    </xf>
    <xf numFmtId="0" fontId="31" fillId="33" borderId="28" xfId="0" applyFont="1" applyFill="1" applyBorder="1" applyAlignment="1">
      <alignment horizontal="center" vertical="center"/>
    </xf>
    <xf numFmtId="38" fontId="50" fillId="34" borderId="44" xfId="42" applyFont="1" applyFill="1" applyBorder="1" applyAlignment="1" applyProtection="1">
      <alignment horizontal="center" vertical="center"/>
      <protection locked="0"/>
    </xf>
    <xf numFmtId="56" fontId="26" fillId="0" borderId="44" xfId="0" applyNumberFormat="1" applyFont="1" applyFill="1" applyBorder="1" applyAlignment="1" applyProtection="1">
      <alignment horizontal="left" vertical="center"/>
    </xf>
    <xf numFmtId="56" fontId="26" fillId="0" borderId="28" xfId="0" applyNumberFormat="1" applyFont="1" applyFill="1" applyBorder="1" applyAlignment="1" applyProtection="1">
      <alignment horizontal="left" vertical="center"/>
    </xf>
    <xf numFmtId="179" fontId="26" fillId="35" borderId="10" xfId="0" applyNumberFormat="1" applyFont="1" applyFill="1" applyBorder="1" applyAlignment="1" applyProtection="1">
      <alignment horizontal="center" vertical="center" shrinkToFit="1"/>
      <protection locked="0"/>
    </xf>
    <xf numFmtId="179" fontId="26" fillId="35" borderId="19" xfId="0" applyNumberFormat="1" applyFont="1" applyFill="1" applyBorder="1" applyAlignment="1" applyProtection="1">
      <alignment horizontal="center" vertical="center" shrinkToFit="1"/>
      <protection locked="0"/>
    </xf>
    <xf numFmtId="0" fontId="26" fillId="0" borderId="21" xfId="0" applyFont="1" applyBorder="1" applyAlignment="1">
      <alignment horizontal="left" vertical="center" shrinkToFit="1"/>
    </xf>
    <xf numFmtId="0" fontId="26" fillId="0" borderId="10" xfId="0" applyFont="1" applyBorder="1" applyAlignment="1">
      <alignment horizontal="left" vertical="center" shrinkToFit="1"/>
    </xf>
    <xf numFmtId="0" fontId="26" fillId="0" borderId="34" xfId="0" applyFont="1" applyBorder="1" applyAlignment="1">
      <alignment horizontal="left" vertical="center" shrinkToFit="1"/>
    </xf>
    <xf numFmtId="38" fontId="25" fillId="35" borderId="57" xfId="42" applyFont="1" applyFill="1" applyBorder="1" applyAlignment="1">
      <alignment horizontal="center" vertical="center"/>
    </xf>
    <xf numFmtId="38" fontId="25" fillId="35" borderId="69" xfId="42" applyFont="1" applyFill="1" applyBorder="1" applyAlignment="1">
      <alignment horizontal="center" vertical="center"/>
    </xf>
    <xf numFmtId="38" fontId="25" fillId="35" borderId="74" xfId="42" applyFont="1" applyFill="1" applyBorder="1" applyAlignment="1">
      <alignment horizontal="center" vertical="center"/>
    </xf>
    <xf numFmtId="0" fontId="31" fillId="33" borderId="33" xfId="0" applyFont="1" applyFill="1" applyBorder="1" applyAlignment="1">
      <alignment horizontal="left" vertical="center"/>
    </xf>
    <xf numFmtId="0" fontId="31" fillId="33" borderId="10" xfId="0" applyFont="1" applyFill="1" applyBorder="1" applyAlignment="1">
      <alignment horizontal="left" vertical="center"/>
    </xf>
    <xf numFmtId="0" fontId="26" fillId="33" borderId="85" xfId="0" applyFont="1" applyFill="1" applyBorder="1" applyAlignment="1">
      <alignment horizontal="left" vertical="center" wrapText="1"/>
    </xf>
    <xf numFmtId="0" fontId="26" fillId="33" borderId="85" xfId="0" applyFont="1" applyFill="1" applyBorder="1" applyAlignment="1">
      <alignment horizontal="left" vertical="center"/>
    </xf>
    <xf numFmtId="0" fontId="26" fillId="33" borderId="86" xfId="0" applyFont="1" applyFill="1" applyBorder="1" applyAlignment="1">
      <alignment horizontal="left" vertical="center" wrapText="1"/>
    </xf>
    <xf numFmtId="0" fontId="26" fillId="33" borderId="87" xfId="0" applyFont="1" applyFill="1" applyBorder="1" applyAlignment="1">
      <alignment horizontal="left" vertical="center"/>
    </xf>
    <xf numFmtId="0" fontId="25" fillId="35" borderId="18" xfId="0" applyFont="1" applyFill="1" applyBorder="1" applyAlignment="1" applyProtection="1">
      <alignment horizontal="left" vertical="center" wrapText="1"/>
      <protection locked="0"/>
    </xf>
    <xf numFmtId="0" fontId="25" fillId="35" borderId="53" xfId="0" applyFont="1" applyFill="1" applyBorder="1" applyAlignment="1" applyProtection="1">
      <alignment horizontal="left" vertical="center" wrapText="1"/>
      <protection locked="0"/>
    </xf>
    <xf numFmtId="0" fontId="24" fillId="35" borderId="17" xfId="0" applyFont="1" applyFill="1" applyBorder="1" applyAlignment="1" applyProtection="1">
      <alignment horizontal="left" vertical="center" wrapText="1"/>
      <protection locked="0"/>
    </xf>
    <xf numFmtId="0" fontId="24" fillId="35" borderId="83" xfId="0" applyFont="1" applyFill="1" applyBorder="1" applyAlignment="1" applyProtection="1">
      <alignment horizontal="left" vertical="center" wrapText="1"/>
      <protection locked="0"/>
    </xf>
    <xf numFmtId="0" fontId="26" fillId="33" borderId="35" xfId="0" applyFont="1" applyFill="1" applyBorder="1" applyAlignment="1">
      <alignment horizontal="left" vertical="center" wrapText="1"/>
    </xf>
    <xf numFmtId="0" fontId="26" fillId="33" borderId="36" xfId="0" applyFont="1" applyFill="1" applyBorder="1" applyAlignment="1">
      <alignment horizontal="left" vertical="center" wrapText="1"/>
    </xf>
    <xf numFmtId="0" fontId="26" fillId="35" borderId="17" xfId="0" applyFont="1" applyFill="1" applyBorder="1" applyAlignment="1" applyProtection="1">
      <alignment horizontal="left" vertical="center" shrinkToFit="1"/>
      <protection locked="0"/>
    </xf>
    <xf numFmtId="0" fontId="26" fillId="35" borderId="83" xfId="0" applyFont="1" applyFill="1" applyBorder="1" applyAlignment="1" applyProtection="1">
      <alignment horizontal="left" vertical="center" shrinkToFit="1"/>
      <protection locked="0"/>
    </xf>
    <xf numFmtId="180" fontId="50" fillId="0" borderId="46" xfId="0" applyNumberFormat="1" applyFont="1" applyFill="1" applyBorder="1" applyAlignment="1" applyProtection="1">
      <alignment horizontal="center" vertical="center"/>
    </xf>
    <xf numFmtId="180" fontId="50" fillId="0" borderId="67" xfId="0" applyNumberFormat="1" applyFont="1" applyFill="1" applyBorder="1" applyAlignment="1" applyProtection="1">
      <alignment horizontal="center" vertical="center"/>
    </xf>
    <xf numFmtId="180" fontId="50" fillId="0" borderId="69" xfId="0" applyNumberFormat="1" applyFont="1" applyFill="1" applyBorder="1" applyAlignment="1" applyProtection="1">
      <alignment horizontal="center" vertical="center"/>
    </xf>
    <xf numFmtId="180" fontId="50" fillId="0" borderId="70" xfId="0" applyNumberFormat="1" applyFont="1" applyFill="1" applyBorder="1" applyAlignment="1" applyProtection="1">
      <alignment horizontal="center" vertical="center"/>
    </xf>
    <xf numFmtId="38" fontId="26" fillId="35" borderId="46" xfId="42" applyFont="1" applyFill="1" applyBorder="1" applyAlignment="1" applyProtection="1">
      <alignment horizontal="center" vertical="center"/>
      <protection locked="0"/>
    </xf>
    <xf numFmtId="38" fontId="26" fillId="35" borderId="69" xfId="42" applyFont="1" applyFill="1" applyBorder="1" applyAlignment="1" applyProtection="1">
      <alignment horizontal="center" vertical="center"/>
    </xf>
    <xf numFmtId="0" fontId="34" fillId="34" borderId="29" xfId="0" applyFont="1" applyFill="1" applyBorder="1" applyAlignment="1">
      <alignment horizontal="left" vertical="center"/>
    </xf>
    <xf numFmtId="0" fontId="34" fillId="34" borderId="0" xfId="0" applyFont="1" applyFill="1" applyBorder="1" applyAlignment="1">
      <alignment horizontal="left" vertical="center"/>
    </xf>
    <xf numFmtId="176" fontId="25" fillId="35" borderId="10" xfId="0" applyNumberFormat="1" applyFont="1" applyFill="1" applyBorder="1" applyAlignment="1" applyProtection="1">
      <alignment horizontal="center" vertical="center" wrapText="1"/>
      <protection locked="0"/>
    </xf>
    <xf numFmtId="176" fontId="25" fillId="35" borderId="19" xfId="0" applyNumberFormat="1" applyFont="1" applyFill="1" applyBorder="1" applyAlignment="1" applyProtection="1">
      <alignment horizontal="center" vertical="center" wrapText="1"/>
      <protection locked="0"/>
    </xf>
    <xf numFmtId="176" fontId="25" fillId="35" borderId="21" xfId="0" applyNumberFormat="1" applyFont="1" applyFill="1" applyBorder="1" applyAlignment="1" applyProtection="1">
      <alignment horizontal="center" vertical="center" wrapText="1"/>
      <protection locked="0"/>
    </xf>
    <xf numFmtId="176" fontId="25" fillId="35" borderId="34" xfId="0" applyNumberFormat="1" applyFont="1" applyFill="1" applyBorder="1" applyAlignment="1" applyProtection="1">
      <alignment horizontal="center" vertical="center" wrapText="1"/>
      <protection locked="0"/>
    </xf>
    <xf numFmtId="0" fontId="31" fillId="33" borderId="41" xfId="0" applyFont="1" applyFill="1" applyBorder="1" applyAlignment="1">
      <alignment horizontal="left" vertical="center"/>
    </xf>
    <xf numFmtId="0" fontId="31" fillId="33" borderId="42" xfId="0" applyFont="1" applyFill="1" applyBorder="1" applyAlignment="1">
      <alignment horizontal="left" vertical="center"/>
    </xf>
    <xf numFmtId="0" fontId="31" fillId="33" borderId="30" xfId="0" applyFont="1" applyFill="1" applyBorder="1" applyAlignment="1">
      <alignment horizontal="left" vertical="center"/>
    </xf>
    <xf numFmtId="0" fontId="31" fillId="33" borderId="31" xfId="0" applyFont="1" applyFill="1" applyBorder="1" applyAlignment="1">
      <alignment horizontal="left" vertical="center"/>
    </xf>
    <xf numFmtId="0" fontId="26" fillId="35" borderId="31" xfId="0" applyFont="1" applyFill="1" applyBorder="1" applyAlignment="1" applyProtection="1">
      <alignment horizontal="center" vertical="center"/>
      <protection locked="0"/>
    </xf>
    <xf numFmtId="0" fontId="26" fillId="35" borderId="32" xfId="0" applyFont="1" applyFill="1" applyBorder="1" applyAlignment="1" applyProtection="1">
      <alignment horizontal="center" vertical="center"/>
      <protection locked="0"/>
    </xf>
    <xf numFmtId="0" fontId="26" fillId="35" borderId="19" xfId="0" applyFont="1" applyFill="1" applyBorder="1" applyAlignment="1" applyProtection="1">
      <alignment horizontal="center" vertical="center" shrinkToFit="1"/>
      <protection locked="0"/>
    </xf>
    <xf numFmtId="0" fontId="26" fillId="35" borderId="21" xfId="0" applyFont="1" applyFill="1" applyBorder="1" applyAlignment="1" applyProtection="1">
      <alignment horizontal="center" vertical="center" shrinkToFit="1"/>
      <protection locked="0"/>
    </xf>
    <xf numFmtId="0" fontId="26" fillId="35" borderId="10" xfId="0" applyFont="1" applyFill="1" applyBorder="1" applyAlignment="1" applyProtection="1">
      <alignment horizontal="left" vertical="center" wrapText="1"/>
      <protection locked="0"/>
    </xf>
    <xf numFmtId="0" fontId="26" fillId="35" borderId="34" xfId="0" applyFont="1" applyFill="1" applyBorder="1" applyAlignment="1" applyProtection="1">
      <alignment horizontal="left" vertical="center" wrapText="1"/>
      <protection locked="0"/>
    </xf>
    <xf numFmtId="0" fontId="26" fillId="35" borderId="10" xfId="0" applyFont="1" applyFill="1" applyBorder="1" applyAlignment="1" applyProtection="1">
      <alignment horizontal="left" vertical="center" shrinkToFit="1"/>
      <protection locked="0"/>
    </xf>
    <xf numFmtId="0" fontId="26" fillId="35" borderId="34" xfId="0" applyFont="1" applyFill="1" applyBorder="1" applyAlignment="1" applyProtection="1">
      <alignment horizontal="left" vertical="center" shrinkToFit="1"/>
      <protection locked="0"/>
    </xf>
    <xf numFmtId="0" fontId="26" fillId="33" borderId="58"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1" xfId="0" applyFont="1" applyFill="1" applyBorder="1" applyAlignment="1">
      <alignment horizontal="left" vertical="center"/>
    </xf>
    <xf numFmtId="0" fontId="26" fillId="35" borderId="19" xfId="0" applyFont="1" applyFill="1" applyBorder="1" applyAlignment="1">
      <alignment horizontal="center" vertical="center" shrinkToFit="1"/>
    </xf>
    <xf numFmtId="0" fontId="26" fillId="35" borderId="20" xfId="0" applyFont="1" applyFill="1" applyBorder="1" applyAlignment="1">
      <alignment horizontal="center" vertical="center" shrinkToFit="1"/>
    </xf>
    <xf numFmtId="0" fontId="26" fillId="35" borderId="56" xfId="0" applyFont="1" applyFill="1" applyBorder="1" applyAlignment="1">
      <alignment horizontal="center" vertical="center" shrinkToFit="1"/>
    </xf>
    <xf numFmtId="14" fontId="26" fillId="35" borderId="19" xfId="0" applyNumberFormat="1" applyFont="1" applyFill="1" applyBorder="1" applyAlignment="1" applyProtection="1">
      <alignment horizontal="center" vertical="center" shrinkToFit="1"/>
      <protection locked="0"/>
    </xf>
    <xf numFmtId="0" fontId="26" fillId="35" borderId="20" xfId="0" applyFont="1" applyFill="1" applyBorder="1" applyAlignment="1" applyProtection="1">
      <alignment horizontal="center" vertical="center" shrinkToFit="1"/>
      <protection locked="0"/>
    </xf>
    <xf numFmtId="0" fontId="26" fillId="35" borderId="56" xfId="0" applyFont="1" applyFill="1" applyBorder="1" applyAlignment="1" applyProtection="1">
      <alignment horizontal="center" vertical="center" shrinkToFit="1"/>
      <protection locked="0"/>
    </xf>
    <xf numFmtId="0" fontId="26" fillId="33" borderId="30" xfId="0" applyFont="1" applyFill="1" applyBorder="1" applyAlignment="1">
      <alignment horizontal="left" vertical="center"/>
    </xf>
    <xf numFmtId="0" fontId="26" fillId="33" borderId="31" xfId="0" applyFont="1" applyFill="1" applyBorder="1" applyAlignment="1">
      <alignment horizontal="left" vertical="center"/>
    </xf>
    <xf numFmtId="0" fontId="26" fillId="35" borderId="31" xfId="0" applyFont="1" applyFill="1" applyBorder="1" applyAlignment="1" applyProtection="1">
      <alignment horizontal="left" vertical="center" shrinkToFit="1"/>
      <protection locked="0"/>
    </xf>
    <xf numFmtId="0" fontId="26" fillId="35" borderId="32" xfId="0" applyFont="1" applyFill="1" applyBorder="1" applyAlignment="1" applyProtection="1">
      <alignment horizontal="left" vertical="center" shrinkToFit="1"/>
      <protection locked="0"/>
    </xf>
    <xf numFmtId="0" fontId="26" fillId="0" borderId="19" xfId="0" applyFont="1" applyFill="1" applyBorder="1" applyAlignment="1">
      <alignment horizontal="center" vertical="center" shrinkToFit="1"/>
    </xf>
    <xf numFmtId="0" fontId="26" fillId="0" borderId="20" xfId="0" applyFont="1" applyFill="1" applyBorder="1" applyAlignment="1">
      <alignment horizontal="center" vertical="center" shrinkToFit="1"/>
    </xf>
    <xf numFmtId="0" fontId="26" fillId="0" borderId="56" xfId="0" applyFont="1" applyFill="1" applyBorder="1" applyAlignment="1">
      <alignment horizontal="center" vertical="center" shrinkToFit="1"/>
    </xf>
    <xf numFmtId="0" fontId="26" fillId="33" borderId="58" xfId="0" applyFont="1" applyFill="1" applyBorder="1" applyAlignment="1">
      <alignment horizontal="center" vertical="center"/>
    </xf>
    <xf numFmtId="0" fontId="26" fillId="33" borderId="20" xfId="0" applyFont="1" applyFill="1" applyBorder="1" applyAlignment="1">
      <alignment horizontal="center" vertical="center"/>
    </xf>
    <xf numFmtId="0" fontId="26" fillId="33" borderId="21" xfId="0" applyFont="1" applyFill="1" applyBorder="1" applyAlignment="1">
      <alignment horizontal="center" vertical="center"/>
    </xf>
    <xf numFmtId="0" fontId="26" fillId="35" borderId="21" xfId="0" applyFont="1" applyFill="1" applyBorder="1" applyAlignment="1" applyProtection="1">
      <alignment horizontal="left" vertical="center" shrinkToFit="1"/>
      <protection locked="0"/>
    </xf>
    <xf numFmtId="2" fontId="26" fillId="35" borderId="19" xfId="0" applyNumberFormat="1" applyFont="1" applyFill="1" applyBorder="1" applyAlignment="1" applyProtection="1">
      <alignment horizontal="center" vertical="center" shrinkToFit="1"/>
      <protection locked="0"/>
    </xf>
    <xf numFmtId="2" fontId="26" fillId="35" borderId="20" xfId="0" applyNumberFormat="1" applyFont="1" applyFill="1" applyBorder="1" applyAlignment="1" applyProtection="1">
      <alignment horizontal="center" vertical="center" shrinkToFit="1"/>
      <protection locked="0"/>
    </xf>
    <xf numFmtId="2" fontId="26" fillId="0" borderId="20" xfId="0" applyNumberFormat="1" applyFont="1" applyFill="1" applyBorder="1" applyAlignment="1" applyProtection="1">
      <alignment horizontal="center" vertical="center" shrinkToFit="1"/>
      <protection locked="0"/>
    </xf>
    <xf numFmtId="0" fontId="26" fillId="0" borderId="20" xfId="0" applyFont="1" applyBorder="1" applyAlignment="1">
      <alignment horizontal="center" vertical="center" shrinkToFit="1"/>
    </xf>
    <xf numFmtId="0" fontId="26" fillId="0" borderId="56" xfId="0" applyFont="1" applyBorder="1" applyAlignment="1">
      <alignment horizontal="center" vertical="center" shrinkToFit="1"/>
    </xf>
    <xf numFmtId="2" fontId="26" fillId="35" borderId="20" xfId="0" applyNumberFormat="1" applyFont="1" applyFill="1" applyBorder="1" applyAlignment="1">
      <alignment horizontal="center" vertical="center" shrinkToFit="1"/>
    </xf>
    <xf numFmtId="0" fontId="42" fillId="34" borderId="0" xfId="0" applyFont="1" applyFill="1" applyBorder="1" applyAlignment="1">
      <alignment horizontal="left" vertical="center"/>
    </xf>
    <xf numFmtId="0" fontId="41" fillId="34" borderId="0" xfId="0" applyFont="1" applyFill="1" applyBorder="1" applyAlignment="1">
      <alignment horizontal="center" vertical="center" shrinkToFit="1"/>
    </xf>
    <xf numFmtId="0" fontId="25" fillId="33" borderId="10" xfId="0" applyFont="1" applyFill="1" applyBorder="1" applyAlignment="1">
      <alignment horizontal="left" vertical="center"/>
    </xf>
    <xf numFmtId="0" fontId="26" fillId="35" borderId="19" xfId="0" applyFont="1" applyFill="1" applyBorder="1" applyAlignment="1" applyProtection="1">
      <alignment horizontal="left" vertical="center"/>
      <protection locked="0"/>
    </xf>
    <xf numFmtId="0" fontId="26" fillId="35" borderId="20" xfId="0" applyFont="1" applyFill="1" applyBorder="1" applyAlignment="1" applyProtection="1">
      <alignment horizontal="left" vertical="center"/>
      <protection locked="0"/>
    </xf>
    <xf numFmtId="0" fontId="26" fillId="35" borderId="56" xfId="0" applyFont="1" applyFill="1" applyBorder="1" applyAlignment="1" applyProtection="1">
      <alignment horizontal="left" vertical="center"/>
      <protection locked="0"/>
    </xf>
    <xf numFmtId="176" fontId="26" fillId="35" borderId="31" xfId="0" applyNumberFormat="1" applyFont="1" applyFill="1" applyBorder="1" applyAlignment="1" applyProtection="1">
      <alignment horizontal="left" vertical="center" wrapText="1"/>
      <protection locked="0"/>
    </xf>
    <xf numFmtId="176" fontId="26" fillId="35" borderId="32" xfId="0" applyNumberFormat="1" applyFont="1" applyFill="1" applyBorder="1" applyAlignment="1" applyProtection="1">
      <alignment horizontal="left" vertical="center" wrapText="1"/>
      <protection locked="0"/>
    </xf>
    <xf numFmtId="0" fontId="26" fillId="35" borderId="10" xfId="0" applyFont="1" applyFill="1" applyBorder="1" applyAlignment="1" applyProtection="1">
      <alignment horizontal="center" vertical="center" shrinkToFit="1"/>
      <protection locked="0"/>
    </xf>
    <xf numFmtId="14" fontId="26" fillId="35" borderId="10" xfId="0" applyNumberFormat="1" applyFont="1" applyFill="1" applyBorder="1" applyAlignment="1" applyProtection="1">
      <alignment horizontal="left" vertical="center" shrinkToFit="1"/>
      <protection locked="0"/>
    </xf>
    <xf numFmtId="0" fontId="25" fillId="33" borderId="33" xfId="0" applyFont="1" applyFill="1" applyBorder="1" applyAlignment="1">
      <alignment horizontal="left" vertical="center" wrapText="1"/>
    </xf>
    <xf numFmtId="0" fontId="49" fillId="33" borderId="0" xfId="0" applyFont="1" applyFill="1" applyBorder="1" applyAlignment="1">
      <alignment horizontal="center" vertical="center"/>
    </xf>
    <xf numFmtId="0" fontId="33" fillId="35" borderId="27" xfId="0" applyFont="1" applyFill="1" applyBorder="1" applyAlignment="1">
      <alignment horizontal="center" vertical="center"/>
    </xf>
    <xf numFmtId="0" fontId="33" fillId="35" borderId="28" xfId="0" applyFont="1" applyFill="1" applyBorder="1" applyAlignment="1">
      <alignment horizontal="center" vertical="center"/>
    </xf>
    <xf numFmtId="0" fontId="18" fillId="0" borderId="0" xfId="0" applyFont="1" applyBorder="1" applyAlignment="1">
      <alignment horizontal="left" vertical="center" wrapText="1"/>
    </xf>
    <xf numFmtId="38" fontId="19" fillId="0" borderId="0" xfId="42" applyFont="1" applyBorder="1" applyAlignment="1">
      <alignment horizontal="center" vertical="center"/>
    </xf>
    <xf numFmtId="177" fontId="19" fillId="0" borderId="0" xfId="42" applyNumberFormat="1" applyFont="1" applyBorder="1" applyAlignment="1">
      <alignment horizontal="center" vertical="center" shrinkToFit="1"/>
    </xf>
    <xf numFmtId="178" fontId="19" fillId="0" borderId="0" xfId="42" applyNumberFormat="1" applyFont="1" applyBorder="1" applyAlignment="1">
      <alignment horizontal="left" vertical="center" shrinkToFit="1"/>
    </xf>
    <xf numFmtId="38" fontId="30" fillId="0" borderId="0" xfId="42" applyFont="1" applyFill="1" applyBorder="1" applyAlignment="1">
      <alignment horizontal="center" vertical="center"/>
    </xf>
    <xf numFmtId="0" fontId="19" fillId="0" borderId="0" xfId="0" applyFont="1" applyBorder="1" applyAlignment="1">
      <alignment horizontal="left" vertical="center"/>
    </xf>
    <xf numFmtId="0" fontId="18" fillId="0" borderId="0" xfId="0" applyFont="1" applyBorder="1" applyAlignment="1">
      <alignment horizontal="left" vertical="center" shrinkToFit="1"/>
    </xf>
    <xf numFmtId="0" fontId="18" fillId="0" borderId="0" xfId="0" applyFont="1" applyBorder="1" applyAlignment="1">
      <alignment horizontal="center" vertical="center" shrinkToFit="1"/>
    </xf>
    <xf numFmtId="176"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shrinkToFit="1"/>
    </xf>
    <xf numFmtId="49" fontId="18" fillId="0" borderId="19" xfId="0" applyNumberFormat="1" applyFont="1" applyFill="1" applyBorder="1" applyAlignment="1">
      <alignment horizontal="left" vertical="center" wrapText="1"/>
    </xf>
    <xf numFmtId="49" fontId="18" fillId="0" borderId="20" xfId="0" applyNumberFormat="1" applyFont="1" applyFill="1" applyBorder="1" applyAlignment="1">
      <alignment horizontal="left" vertical="center" wrapText="1"/>
    </xf>
    <xf numFmtId="49" fontId="18" fillId="0" borderId="21" xfId="0" applyNumberFormat="1" applyFont="1" applyFill="1" applyBorder="1" applyAlignment="1">
      <alignment horizontal="left" vertical="center" wrapText="1"/>
    </xf>
    <xf numFmtId="182" fontId="19" fillId="0" borderId="19" xfId="0" applyNumberFormat="1" applyFont="1" applyBorder="1" applyAlignment="1">
      <alignment horizontal="center" vertical="center"/>
    </xf>
    <xf numFmtId="182" fontId="19" fillId="0" borderId="20" xfId="0" applyNumberFormat="1" applyFont="1" applyBorder="1" applyAlignment="1">
      <alignment horizontal="center" vertical="center"/>
    </xf>
    <xf numFmtId="176" fontId="22" fillId="0" borderId="0" xfId="0" applyNumberFormat="1"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49" fontId="18" fillId="0" borderId="10" xfId="0" applyNumberFormat="1" applyFont="1" applyFill="1" applyBorder="1" applyAlignment="1">
      <alignment horizontal="left" vertical="center" wrapText="1"/>
    </xf>
    <xf numFmtId="176" fontId="19" fillId="0" borderId="19" xfId="0" applyNumberFormat="1" applyFont="1" applyBorder="1" applyAlignment="1">
      <alignment horizontal="center" vertical="center"/>
    </xf>
    <xf numFmtId="176" fontId="19" fillId="0" borderId="21" xfId="0" applyNumberFormat="1" applyFont="1" applyBorder="1" applyAlignment="1">
      <alignment horizontal="center" vertical="center"/>
    </xf>
    <xf numFmtId="49" fontId="19" fillId="0" borderId="19" xfId="0" applyNumberFormat="1" applyFont="1" applyBorder="1" applyAlignment="1">
      <alignment horizontal="center" vertical="center"/>
    </xf>
    <xf numFmtId="49" fontId="19" fillId="0" borderId="20"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8" fillId="0" borderId="19" xfId="0" applyNumberFormat="1" applyFont="1" applyFill="1" applyBorder="1" applyAlignment="1">
      <alignment horizontal="left" vertical="center"/>
    </xf>
    <xf numFmtId="49" fontId="18" fillId="0" borderId="20" xfId="0" applyNumberFormat="1" applyFont="1" applyFill="1" applyBorder="1" applyAlignment="1">
      <alignment horizontal="left" vertical="center"/>
    </xf>
    <xf numFmtId="49" fontId="18" fillId="0" borderId="21" xfId="0" applyNumberFormat="1" applyFont="1" applyFill="1" applyBorder="1" applyAlignment="1">
      <alignment horizontal="left" vertical="center"/>
    </xf>
    <xf numFmtId="49" fontId="18" fillId="0" borderId="19" xfId="0" applyNumberFormat="1" applyFont="1" applyBorder="1" applyAlignment="1">
      <alignment horizontal="left" vertical="center" shrinkToFit="1"/>
    </xf>
    <xf numFmtId="49" fontId="18" fillId="0" borderId="20" xfId="0" applyNumberFormat="1" applyFont="1" applyBorder="1" applyAlignment="1">
      <alignment horizontal="left" vertical="center" shrinkToFit="1"/>
    </xf>
    <xf numFmtId="49" fontId="18" fillId="0" borderId="21" xfId="0" applyNumberFormat="1" applyFont="1" applyBorder="1" applyAlignment="1">
      <alignment horizontal="left" vertical="center" shrinkToFit="1"/>
    </xf>
    <xf numFmtId="49" fontId="19" fillId="0" borderId="19" xfId="0" applyNumberFormat="1" applyFont="1" applyBorder="1" applyAlignment="1">
      <alignment horizontal="left" vertical="center"/>
    </xf>
    <xf numFmtId="49" fontId="19" fillId="0" borderId="20" xfId="0" applyNumberFormat="1" applyFont="1" applyBorder="1" applyAlignment="1">
      <alignment horizontal="left" vertical="center"/>
    </xf>
    <xf numFmtId="49" fontId="19" fillId="0" borderId="21" xfId="0" applyNumberFormat="1" applyFont="1" applyBorder="1" applyAlignment="1">
      <alignment horizontal="left" vertical="center"/>
    </xf>
    <xf numFmtId="49" fontId="18" fillId="0" borderId="19" xfId="0" applyNumberFormat="1" applyFont="1" applyFill="1" applyBorder="1" applyAlignment="1">
      <alignment horizontal="center" vertical="center" wrapText="1"/>
    </xf>
    <xf numFmtId="49" fontId="18" fillId="0" borderId="20" xfId="0" applyNumberFormat="1" applyFont="1" applyFill="1" applyBorder="1" applyAlignment="1">
      <alignment horizontal="center" vertical="center" wrapText="1"/>
    </xf>
    <xf numFmtId="49" fontId="18" fillId="0" borderId="21" xfId="0" applyNumberFormat="1"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9" fillId="0" borderId="15" xfId="0" applyFont="1" applyBorder="1" applyAlignment="1">
      <alignment horizontal="center" vertical="center"/>
    </xf>
    <xf numFmtId="0" fontId="18" fillId="37" borderId="1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7" borderId="13" xfId="0" applyFont="1" applyFill="1" applyBorder="1" applyAlignment="1">
      <alignment horizontal="center" vertical="center" wrapText="1"/>
    </xf>
    <xf numFmtId="0" fontId="19" fillId="37" borderId="19" xfId="0" applyFont="1" applyFill="1" applyBorder="1" applyAlignment="1">
      <alignment horizontal="center" vertical="center" wrapText="1"/>
    </xf>
    <xf numFmtId="0" fontId="19" fillId="37" borderId="20" xfId="0" applyFont="1" applyFill="1" applyBorder="1" applyAlignment="1">
      <alignment horizontal="center" vertical="center" wrapText="1"/>
    </xf>
    <xf numFmtId="0" fontId="19" fillId="37" borderId="19" xfId="0" applyFont="1" applyFill="1" applyBorder="1" applyAlignment="1">
      <alignment horizontal="center" vertical="center"/>
    </xf>
    <xf numFmtId="0" fontId="19" fillId="37" borderId="20" xfId="0" applyFont="1" applyFill="1" applyBorder="1" applyAlignment="1">
      <alignment horizontal="center" vertical="center"/>
    </xf>
    <xf numFmtId="0" fontId="19" fillId="37" borderId="21" xfId="0" applyFont="1" applyFill="1" applyBorder="1" applyAlignment="1">
      <alignment horizontal="center" vertical="center"/>
    </xf>
    <xf numFmtId="0" fontId="18" fillId="37" borderId="10" xfId="0" applyFont="1" applyFill="1" applyBorder="1" applyAlignment="1">
      <alignment horizontal="center" vertical="center" wrapText="1"/>
    </xf>
    <xf numFmtId="38" fontId="19" fillId="0" borderId="19" xfId="0" applyNumberFormat="1" applyFont="1" applyBorder="1" applyAlignment="1">
      <alignment horizontal="right" vertical="center"/>
    </xf>
    <xf numFmtId="38" fontId="19" fillId="0" borderId="20" xfId="0" applyNumberFormat="1" applyFont="1" applyBorder="1" applyAlignment="1">
      <alignment horizontal="right" vertical="center"/>
    </xf>
    <xf numFmtId="38" fontId="19" fillId="0" borderId="19" xfId="0" applyNumberFormat="1" applyFont="1" applyBorder="1" applyAlignment="1">
      <alignment horizontal="center" vertical="center" wrapText="1"/>
    </xf>
    <xf numFmtId="38" fontId="19" fillId="0" borderId="20" xfId="0" applyNumberFormat="1" applyFont="1" applyBorder="1" applyAlignment="1">
      <alignment horizontal="center" vertical="center" wrapText="1"/>
    </xf>
    <xf numFmtId="38" fontId="19" fillId="0" borderId="21" xfId="0" applyNumberFormat="1" applyFont="1" applyBorder="1" applyAlignment="1">
      <alignment horizontal="center" vertical="center" wrapText="1"/>
    </xf>
    <xf numFmtId="0" fontId="18" fillId="37" borderId="79" xfId="0" applyFont="1" applyFill="1" applyBorder="1" applyAlignment="1">
      <alignment horizontal="center" vertical="center" wrapText="1"/>
    </xf>
    <xf numFmtId="0" fontId="18" fillId="37" borderId="80" xfId="0" applyFont="1" applyFill="1" applyBorder="1" applyAlignment="1">
      <alignment horizontal="center" vertical="center" wrapText="1"/>
    </xf>
    <xf numFmtId="0" fontId="18" fillId="37" borderId="81" xfId="0" applyFont="1" applyFill="1" applyBorder="1" applyAlignment="1">
      <alignment horizontal="center" vertical="center" wrapText="1"/>
    </xf>
    <xf numFmtId="38" fontId="19" fillId="0" borderId="11" xfId="0" applyNumberFormat="1" applyFont="1" applyBorder="1" applyAlignment="1">
      <alignment horizontal="right" vertical="center"/>
    </xf>
    <xf numFmtId="38" fontId="19" fillId="0" borderId="12" xfId="0" applyNumberFormat="1" applyFont="1" applyBorder="1" applyAlignment="1">
      <alignment horizontal="right" vertical="center"/>
    </xf>
    <xf numFmtId="38" fontId="19" fillId="0" borderId="79" xfId="0" applyNumberFormat="1" applyFont="1" applyBorder="1" applyAlignment="1">
      <alignment horizontal="right" vertical="center"/>
    </xf>
    <xf numFmtId="38" fontId="19" fillId="0" borderId="80" xfId="0" applyNumberFormat="1" applyFont="1" applyBorder="1" applyAlignment="1">
      <alignment horizontal="right" vertical="center"/>
    </xf>
    <xf numFmtId="38" fontId="19" fillId="0" borderId="11" xfId="0" applyNumberFormat="1" applyFont="1" applyBorder="1" applyAlignment="1">
      <alignment horizontal="left" vertical="center" wrapText="1"/>
    </xf>
    <xf numFmtId="38" fontId="19" fillId="0" borderId="12" xfId="0" applyNumberFormat="1" applyFont="1" applyBorder="1" applyAlignment="1">
      <alignment horizontal="left" vertical="center" wrapText="1"/>
    </xf>
    <xf numFmtId="38" fontId="19" fillId="0" borderId="13" xfId="0" applyNumberFormat="1" applyFont="1" applyBorder="1" applyAlignment="1">
      <alignment horizontal="left" vertical="center" wrapText="1"/>
    </xf>
    <xf numFmtId="38" fontId="19" fillId="0" borderId="79" xfId="0" applyNumberFormat="1" applyFont="1" applyBorder="1" applyAlignment="1">
      <alignment horizontal="left" vertical="center" wrapText="1"/>
    </xf>
    <xf numFmtId="38" fontId="19" fillId="0" borderId="80" xfId="0" applyNumberFormat="1" applyFont="1" applyBorder="1" applyAlignment="1">
      <alignment horizontal="left" vertical="center" wrapText="1"/>
    </xf>
    <xf numFmtId="38" fontId="19" fillId="0" borderId="81" xfId="0" applyNumberFormat="1" applyFont="1" applyBorder="1" applyAlignment="1">
      <alignment horizontal="left" vertical="center" wrapText="1"/>
    </xf>
    <xf numFmtId="0" fontId="18" fillId="37" borderId="18" xfId="0" applyFont="1" applyFill="1" applyBorder="1" applyAlignment="1">
      <alignment horizontal="center" vertical="center" wrapText="1"/>
    </xf>
    <xf numFmtId="38" fontId="19" fillId="0" borderId="63" xfId="0" applyNumberFormat="1" applyFont="1" applyBorder="1" applyAlignment="1">
      <alignment horizontal="right" vertical="center"/>
    </xf>
    <xf numFmtId="38" fontId="19" fillId="0" borderId="64" xfId="0" applyNumberFormat="1" applyFont="1" applyBorder="1" applyAlignment="1">
      <alignment horizontal="right" vertical="center"/>
    </xf>
    <xf numFmtId="38" fontId="19" fillId="0" borderId="63" xfId="0" applyNumberFormat="1" applyFont="1" applyBorder="1" applyAlignment="1">
      <alignment horizontal="center" vertical="center"/>
    </xf>
    <xf numFmtId="38" fontId="19" fillId="0" borderId="64" xfId="0" applyNumberFormat="1" applyFont="1" applyBorder="1" applyAlignment="1">
      <alignment horizontal="center" vertical="center"/>
    </xf>
    <xf numFmtId="38" fontId="19" fillId="0" borderId="65" xfId="0" applyNumberFormat="1" applyFont="1" applyBorder="1" applyAlignment="1">
      <alignment horizontal="center" vertical="center"/>
    </xf>
    <xf numFmtId="0" fontId="44" fillId="0" borderId="12" xfId="0" applyFont="1" applyBorder="1" applyAlignment="1">
      <alignment horizontal="left" vertical="center" wrapText="1"/>
    </xf>
    <xf numFmtId="0" fontId="51" fillId="37" borderId="58"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51" fillId="37" borderId="21" xfId="0" applyFont="1" applyFill="1" applyBorder="1" applyAlignment="1">
      <alignment horizontal="center" vertical="center" wrapText="1"/>
    </xf>
    <xf numFmtId="38" fontId="19" fillId="0" borderId="19" xfId="0" applyNumberFormat="1" applyFont="1" applyBorder="1" applyAlignment="1">
      <alignment horizontal="center" vertical="center"/>
    </xf>
    <xf numFmtId="38" fontId="19" fillId="0" borderId="20" xfId="0" applyNumberFormat="1" applyFont="1" applyBorder="1" applyAlignment="1">
      <alignment horizontal="center" vertical="center"/>
    </xf>
    <xf numFmtId="38" fontId="19" fillId="0" borderId="21" xfId="0" applyNumberFormat="1" applyFont="1" applyBorder="1" applyAlignment="1">
      <alignment horizontal="center" vertical="center"/>
    </xf>
    <xf numFmtId="0" fontId="51" fillId="37" borderId="62" xfId="0" applyFont="1" applyFill="1" applyBorder="1" applyAlignment="1">
      <alignment horizontal="center" vertical="center" wrapText="1"/>
    </xf>
    <xf numFmtId="0" fontId="51" fillId="37" borderId="55" xfId="0" applyFont="1" applyFill="1" applyBorder="1" applyAlignment="1">
      <alignment horizontal="center" vertical="center" wrapText="1"/>
    </xf>
    <xf numFmtId="0" fontId="51" fillId="37" borderId="26" xfId="0" applyFont="1" applyFill="1" applyBorder="1" applyAlignment="1">
      <alignment horizontal="center" vertical="center" wrapText="1"/>
    </xf>
    <xf numFmtId="38" fontId="19" fillId="0" borderId="25" xfId="0" applyNumberFormat="1" applyFont="1" applyBorder="1" applyAlignment="1">
      <alignment horizontal="right" vertical="center"/>
    </xf>
    <xf numFmtId="38" fontId="19" fillId="0" borderId="55" xfId="0" applyNumberFormat="1" applyFont="1" applyBorder="1" applyAlignment="1">
      <alignment horizontal="right" vertical="center"/>
    </xf>
    <xf numFmtId="38" fontId="19" fillId="0" borderId="25" xfId="0" applyNumberFormat="1" applyFont="1" applyBorder="1" applyAlignment="1">
      <alignment horizontal="center" vertical="center"/>
    </xf>
    <xf numFmtId="38" fontId="19" fillId="0" borderId="55" xfId="0" applyNumberFormat="1" applyFont="1" applyBorder="1" applyAlignment="1">
      <alignment horizontal="center" vertical="center"/>
    </xf>
    <xf numFmtId="38" fontId="19" fillId="0" borderId="26" xfId="0" applyNumberFormat="1" applyFont="1" applyBorder="1" applyAlignment="1">
      <alignment horizontal="center" vertical="center"/>
    </xf>
    <xf numFmtId="0" fontId="18" fillId="0" borderId="21"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0" xfId="0" applyFont="1" applyFill="1" applyBorder="1" applyAlignment="1">
      <alignment horizontal="left" vertical="center" wrapText="1"/>
    </xf>
    <xf numFmtId="176" fontId="19" fillId="0" borderId="19" xfId="0" applyNumberFormat="1" applyFont="1" applyBorder="1" applyAlignment="1">
      <alignment horizontal="center" vertical="center" wrapText="1"/>
    </xf>
    <xf numFmtId="176" fontId="19" fillId="0" borderId="20" xfId="0" applyNumberFormat="1" applyFont="1" applyBorder="1" applyAlignment="1">
      <alignment horizontal="center" vertical="center" wrapText="1"/>
    </xf>
    <xf numFmtId="182" fontId="19" fillId="0" borderId="19" xfId="0" applyNumberFormat="1" applyFont="1" applyBorder="1" applyAlignment="1">
      <alignment horizontal="center" vertical="center" wrapText="1"/>
    </xf>
    <xf numFmtId="182" fontId="19" fillId="0" borderId="20" xfId="0" applyNumberFormat="1" applyFont="1" applyBorder="1" applyAlignment="1">
      <alignment horizontal="center" vertical="center" wrapText="1"/>
    </xf>
    <xf numFmtId="176" fontId="19" fillId="0" borderId="20" xfId="0" applyNumberFormat="1" applyFont="1" applyBorder="1" applyAlignment="1">
      <alignment horizontal="center" vertical="center"/>
    </xf>
    <xf numFmtId="49" fontId="19" fillId="0" borderId="20" xfId="0" applyNumberFormat="1" applyFont="1" applyBorder="1" applyAlignment="1">
      <alignment horizontal="center" vertical="center" wrapText="1"/>
    </xf>
    <xf numFmtId="49" fontId="19" fillId="0" borderId="21" xfId="0" applyNumberFormat="1" applyFont="1" applyBorder="1" applyAlignment="1">
      <alignment horizontal="center" vertical="center" wrapText="1"/>
    </xf>
    <xf numFmtId="11" fontId="19" fillId="0" borderId="20" xfId="0" applyNumberFormat="1" applyFont="1" applyBorder="1" applyAlignment="1">
      <alignment horizontal="center" vertical="center"/>
    </xf>
    <xf numFmtId="176" fontId="19" fillId="0" borderId="19" xfId="0" applyNumberFormat="1" applyFont="1" applyBorder="1" applyAlignment="1">
      <alignment horizontal="left" vertical="center"/>
    </xf>
    <xf numFmtId="176" fontId="19" fillId="0" borderId="20" xfId="0" applyNumberFormat="1" applyFont="1" applyBorder="1" applyAlignment="1">
      <alignment horizontal="left" vertical="center"/>
    </xf>
    <xf numFmtId="176" fontId="19" fillId="0" borderId="21" xfId="0" applyNumberFormat="1" applyFont="1" applyBorder="1" applyAlignment="1">
      <alignment horizontal="left" vertical="center"/>
    </xf>
    <xf numFmtId="38" fontId="19" fillId="0" borderId="18" xfId="0" applyNumberFormat="1" applyFont="1" applyBorder="1" applyAlignment="1">
      <alignment horizontal="right" vertical="center"/>
    </xf>
    <xf numFmtId="0" fontId="19" fillId="0" borderId="18" xfId="0" applyFont="1" applyBorder="1" applyAlignment="1">
      <alignment horizontal="right" vertical="center"/>
    </xf>
    <xf numFmtId="38" fontId="19" fillId="0" borderId="14" xfId="0" applyNumberFormat="1" applyFont="1" applyBorder="1" applyAlignment="1">
      <alignment horizontal="center" vertical="center"/>
    </xf>
    <xf numFmtId="38" fontId="19" fillId="0" borderId="15" xfId="0" applyNumberFormat="1" applyFont="1" applyBorder="1" applyAlignment="1">
      <alignment horizontal="center" vertical="center"/>
    </xf>
    <xf numFmtId="38" fontId="19" fillId="0" borderId="16" xfId="0" applyNumberFormat="1" applyFont="1" applyBorder="1" applyAlignment="1">
      <alignment horizontal="center" vertical="center"/>
    </xf>
    <xf numFmtId="0" fontId="19" fillId="37" borderId="10" xfId="0" applyFont="1" applyFill="1" applyBorder="1" applyAlignment="1">
      <alignment horizontal="center" vertical="center"/>
    </xf>
    <xf numFmtId="0" fontId="19" fillId="37" borderId="10" xfId="0" applyFont="1" applyFill="1" applyBorder="1" applyAlignment="1">
      <alignment horizontal="center" vertical="center" wrapText="1"/>
    </xf>
    <xf numFmtId="0" fontId="18" fillId="37" borderId="25" xfId="0" applyFont="1" applyFill="1" applyBorder="1" applyAlignment="1">
      <alignment horizontal="center" vertical="center" wrapText="1"/>
    </xf>
    <xf numFmtId="0" fontId="18" fillId="37" borderId="55" xfId="0" applyFont="1" applyFill="1" applyBorder="1" applyAlignment="1">
      <alignment horizontal="center" vertical="center" wrapText="1"/>
    </xf>
    <xf numFmtId="0" fontId="18" fillId="37" borderId="26" xfId="0" applyFont="1" applyFill="1" applyBorder="1" applyAlignment="1">
      <alignment horizontal="center" vertical="center" wrapText="1"/>
    </xf>
    <xf numFmtId="38" fontId="19" fillId="0" borderId="22" xfId="0" applyNumberFormat="1" applyFont="1" applyBorder="1" applyAlignment="1">
      <alignment horizontal="right" vertical="center"/>
    </xf>
    <xf numFmtId="0" fontId="19" fillId="0" borderId="22" xfId="0" applyFont="1" applyBorder="1" applyAlignment="1">
      <alignment horizontal="right" vertical="center"/>
    </xf>
    <xf numFmtId="0" fontId="18" fillId="37" borderId="61" xfId="0" applyFont="1" applyFill="1" applyBorder="1" applyAlignment="1">
      <alignment horizontal="center" vertical="center" wrapText="1"/>
    </xf>
    <xf numFmtId="38" fontId="19" fillId="0" borderId="65" xfId="0" applyNumberFormat="1" applyFont="1" applyBorder="1" applyAlignment="1">
      <alignment horizontal="right" vertical="center"/>
    </xf>
    <xf numFmtId="0" fontId="19" fillId="0" borderId="61" xfId="0" applyFont="1" applyBorder="1" applyAlignment="1">
      <alignment horizontal="center" vertical="center"/>
    </xf>
    <xf numFmtId="38" fontId="19" fillId="0" borderId="21" xfId="0" applyNumberFormat="1" applyFont="1" applyBorder="1" applyAlignment="1">
      <alignment horizontal="right" vertical="center"/>
    </xf>
    <xf numFmtId="38" fontId="19" fillId="0" borderId="10" xfId="0" applyNumberFormat="1" applyFont="1" applyBorder="1" applyAlignment="1">
      <alignment horizontal="right" vertical="center"/>
    </xf>
    <xf numFmtId="0" fontId="19" fillId="0" borderId="10" xfId="0" applyFont="1" applyBorder="1" applyAlignment="1">
      <alignment horizontal="right" vertical="center"/>
    </xf>
    <xf numFmtId="38" fontId="19" fillId="0" borderId="19" xfId="0" applyNumberFormat="1" applyFont="1" applyBorder="1" applyAlignment="1">
      <alignment horizontal="left" vertical="center" wrapText="1"/>
    </xf>
    <xf numFmtId="38" fontId="19" fillId="0" borderId="20" xfId="0" applyNumberFormat="1" applyFont="1" applyBorder="1" applyAlignment="1">
      <alignment horizontal="left" vertical="center" wrapText="1"/>
    </xf>
    <xf numFmtId="38" fontId="19" fillId="0" borderId="21" xfId="0" applyNumberFormat="1" applyFont="1" applyBorder="1" applyAlignment="1">
      <alignment horizontal="left" vertical="center" wrapText="1"/>
    </xf>
    <xf numFmtId="0" fontId="18" fillId="0" borderId="19" xfId="0" applyFont="1" applyBorder="1" applyAlignment="1">
      <alignment horizontal="left" vertical="center" shrinkToFit="1"/>
    </xf>
    <xf numFmtId="0" fontId="18" fillId="0" borderId="20" xfId="0" applyFont="1" applyBorder="1" applyAlignment="1">
      <alignment horizontal="left" vertical="center" shrinkToFit="1"/>
    </xf>
    <xf numFmtId="0" fontId="18" fillId="0" borderId="21" xfId="0" applyFont="1" applyBorder="1" applyAlignment="1">
      <alignment horizontal="left" vertical="center" shrinkToFit="1"/>
    </xf>
    <xf numFmtId="0" fontId="19" fillId="0" borderId="19" xfId="0" applyFont="1" applyBorder="1" applyAlignment="1">
      <alignment horizontal="left" vertical="center" wrapText="1" shrinkToFit="1"/>
    </xf>
    <xf numFmtId="0" fontId="19" fillId="0" borderId="20" xfId="0" applyFont="1" applyBorder="1" applyAlignment="1">
      <alignment horizontal="left" vertical="center" wrapText="1" shrinkToFit="1"/>
    </xf>
    <xf numFmtId="0" fontId="19" fillId="0" borderId="21" xfId="0" applyFont="1" applyBorder="1" applyAlignment="1">
      <alignment horizontal="left" vertical="center" wrapText="1" shrinkToFit="1"/>
    </xf>
    <xf numFmtId="177" fontId="19" fillId="0" borderId="25" xfId="0" applyNumberFormat="1" applyFont="1" applyBorder="1" applyAlignment="1">
      <alignment horizontal="left" vertical="center"/>
    </xf>
    <xf numFmtId="177" fontId="19" fillId="0" borderId="55" xfId="0" applyNumberFormat="1" applyFont="1" applyBorder="1" applyAlignment="1">
      <alignment horizontal="left" vertical="center"/>
    </xf>
    <xf numFmtId="177" fontId="19" fillId="0" borderId="26" xfId="0" applyNumberFormat="1" applyFont="1" applyBorder="1" applyAlignment="1">
      <alignment horizontal="left" vertical="center"/>
    </xf>
    <xf numFmtId="38" fontId="19" fillId="0" borderId="61" xfId="0" applyNumberFormat="1" applyFont="1" applyBorder="1" applyAlignment="1">
      <alignment horizontal="right" vertical="center"/>
    </xf>
    <xf numFmtId="0" fontId="19" fillId="0" borderId="61" xfId="0" applyFont="1" applyBorder="1" applyAlignment="1">
      <alignment horizontal="right" vertical="center"/>
    </xf>
    <xf numFmtId="0" fontId="18" fillId="37" borderId="22" xfId="0" applyFont="1" applyFill="1" applyBorder="1" applyAlignment="1">
      <alignment horizontal="center" vertical="center" wrapText="1"/>
    </xf>
    <xf numFmtId="38" fontId="19" fillId="0" borderId="17" xfId="0" applyNumberFormat="1" applyFont="1" applyBorder="1" applyAlignment="1">
      <alignment horizontal="right" vertical="center"/>
    </xf>
    <xf numFmtId="0" fontId="19" fillId="0" borderId="17" xfId="0" applyFont="1" applyBorder="1" applyAlignment="1">
      <alignment horizontal="right" vertical="center"/>
    </xf>
    <xf numFmtId="38" fontId="47" fillId="0" borderId="25" xfId="0" applyNumberFormat="1" applyFont="1" applyBorder="1" applyAlignment="1">
      <alignment horizontal="left" vertical="center" wrapText="1"/>
    </xf>
    <xf numFmtId="38" fontId="47" fillId="0" borderId="55" xfId="0" applyNumberFormat="1" applyFont="1" applyBorder="1" applyAlignment="1">
      <alignment horizontal="left" vertical="center" wrapText="1"/>
    </xf>
    <xf numFmtId="38" fontId="47" fillId="0" borderId="26" xfId="0" applyNumberFormat="1" applyFont="1" applyBorder="1" applyAlignment="1">
      <alignment horizontal="left" vertical="center" wrapText="1"/>
    </xf>
    <xf numFmtId="0" fontId="19" fillId="0" borderId="10" xfId="0" applyFont="1" applyBorder="1" applyAlignment="1">
      <alignment horizontal="left" vertical="center"/>
    </xf>
    <xf numFmtId="0" fontId="19" fillId="0" borderId="10" xfId="0" applyFont="1" applyBorder="1" applyAlignment="1">
      <alignment horizontal="left" vertical="top" wrapText="1"/>
    </xf>
    <xf numFmtId="0" fontId="19" fillId="0" borderId="10" xfId="0" applyFont="1" applyBorder="1" applyAlignment="1">
      <alignment horizontal="left" vertical="top"/>
    </xf>
    <xf numFmtId="0" fontId="19" fillId="0" borderId="1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47" fillId="0" borderId="10" xfId="0" applyFont="1" applyBorder="1" applyAlignment="1">
      <alignment horizontal="left" vertical="center" wrapText="1"/>
    </xf>
    <xf numFmtId="176" fontId="44" fillId="0" borderId="0" xfId="0" applyNumberFormat="1" applyFont="1" applyAlignment="1" applyProtection="1">
      <alignment horizontal="center" vertical="center"/>
    </xf>
    <xf numFmtId="0" fontId="45" fillId="0" borderId="0" xfId="0" applyFont="1" applyAlignment="1" applyProtection="1">
      <alignment horizontal="center" vertical="center"/>
    </xf>
    <xf numFmtId="0" fontId="18" fillId="0" borderId="0" xfId="0" applyFont="1" applyAlignment="1" applyProtection="1">
      <alignment horizontal="lef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8" fillId="0" borderId="16" xfId="0" applyFont="1" applyBorder="1" applyAlignment="1" applyProtection="1">
      <alignment horizontal="left" vertical="center" wrapText="1"/>
    </xf>
    <xf numFmtId="0" fontId="18" fillId="34" borderId="0" xfId="0" applyFont="1" applyFill="1" applyBorder="1" applyAlignment="1" applyProtection="1">
      <alignment horizontal="left" vertical="center" wrapText="1"/>
    </xf>
    <xf numFmtId="0" fontId="18" fillId="0" borderId="19" xfId="0" applyFont="1" applyBorder="1" applyAlignment="1" applyProtection="1">
      <alignment horizontal="lef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49" fontId="18" fillId="0" borderId="19" xfId="0" applyNumberFormat="1" applyFont="1" applyBorder="1" applyAlignment="1" applyProtection="1">
      <alignment horizontal="right" vertical="center" wrapText="1"/>
    </xf>
    <xf numFmtId="49" fontId="18" fillId="0" borderId="20" xfId="0" applyNumberFormat="1" applyFont="1" applyBorder="1" applyAlignment="1" applyProtection="1">
      <alignment horizontal="right" vertical="center" wrapText="1"/>
    </xf>
    <xf numFmtId="0" fontId="30" fillId="0" borderId="20" xfId="0" applyFont="1" applyBorder="1" applyAlignment="1" applyProtection="1">
      <alignment horizontal="center" vertical="center"/>
    </xf>
    <xf numFmtId="0" fontId="44" fillId="38" borderId="17" xfId="0" applyFont="1" applyFill="1" applyBorder="1" applyAlignment="1" applyProtection="1">
      <alignment horizontal="center" vertical="center" wrapText="1"/>
    </xf>
    <xf numFmtId="0" fontId="44" fillId="38" borderId="18" xfId="0" applyFont="1" applyFill="1" applyBorder="1" applyAlignment="1" applyProtection="1">
      <alignment horizontal="center" vertical="center" wrapText="1"/>
    </xf>
    <xf numFmtId="0" fontId="18" fillId="0" borderId="15" xfId="0" applyFont="1" applyBorder="1" applyAlignment="1" applyProtection="1">
      <alignment horizontal="left" vertical="center"/>
    </xf>
    <xf numFmtId="0" fontId="18" fillId="0" borderId="16" xfId="0" applyFont="1" applyBorder="1" applyAlignment="1" applyProtection="1">
      <alignment horizontal="left" vertical="center"/>
    </xf>
    <xf numFmtId="0" fontId="18" fillId="0" borderId="0" xfId="0" applyFont="1" applyFill="1" applyBorder="1" applyAlignment="1" applyProtection="1">
      <alignment horizontal="center" vertical="center" wrapText="1"/>
    </xf>
    <xf numFmtId="0" fontId="44" fillId="0" borderId="0" xfId="0" applyFont="1" applyAlignment="1" applyProtection="1">
      <alignment horizontal="center" vertical="center"/>
    </xf>
    <xf numFmtId="0" fontId="56" fillId="0" borderId="19" xfId="0" applyNumberFormat="1" applyFont="1" applyBorder="1" applyAlignment="1">
      <alignment horizontal="left" vertical="center" wrapText="1" shrinkToFit="1"/>
    </xf>
    <xf numFmtId="0" fontId="56" fillId="0" borderId="20" xfId="0" applyNumberFormat="1" applyFont="1" applyBorder="1" applyAlignment="1">
      <alignment horizontal="left" vertical="center" shrinkToFit="1"/>
    </xf>
    <xf numFmtId="0" fontId="56" fillId="0" borderId="21" xfId="0" applyNumberFormat="1" applyFont="1" applyBorder="1" applyAlignment="1">
      <alignment horizontal="left"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auto="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101807</xdr:colOff>
      <xdr:row>82</xdr:row>
      <xdr:rowOff>1329766</xdr:rowOff>
    </xdr:from>
    <xdr:to>
      <xdr:col>14</xdr:col>
      <xdr:colOff>190499</xdr:colOff>
      <xdr:row>84</xdr:row>
      <xdr:rowOff>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816182" y="40858516"/>
          <a:ext cx="4708317" cy="2682640"/>
        </a:xfrm>
        <a:prstGeom prst="bracketPair">
          <a:avLst>
            <a:gd name="adj" fmla="val 6805"/>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443332</xdr:colOff>
      <xdr:row>77</xdr:row>
      <xdr:rowOff>166686</xdr:rowOff>
    </xdr:from>
    <xdr:to>
      <xdr:col>3</xdr:col>
      <xdr:colOff>191901</xdr:colOff>
      <xdr:row>79</xdr:row>
      <xdr:rowOff>119061</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705270" y="37099874"/>
          <a:ext cx="665350" cy="71437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312086</xdr:colOff>
          <xdr:row>4</xdr:row>
          <xdr:rowOff>241948</xdr:rowOff>
        </xdr:from>
        <xdr:to>
          <xdr:col>56</xdr:col>
          <xdr:colOff>392504</xdr:colOff>
          <xdr:row>26</xdr:row>
          <xdr:rowOff>14070</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A$79:$U$87" spid="_x0000_s1872"/>
                </a:ext>
              </a:extLst>
            </xdr:cNvPicPr>
          </xdr:nvPicPr>
          <xdr:blipFill>
            <a:blip xmlns:r="http://schemas.openxmlformats.org/officeDocument/2006/relationships" r:embed="rId1"/>
            <a:srcRect/>
            <a:stretch>
              <a:fillRect/>
            </a:stretch>
          </xdr:blipFill>
          <xdr:spPr bwMode="auto">
            <a:xfrm>
              <a:off x="14194774" y="1432573"/>
              <a:ext cx="10188824" cy="76183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 Id="rId4" Type="http://schemas.openxmlformats.org/officeDocument/2006/relationships/comments" Target="../comments1.xml" /></Relationships>
</file>

<file path=xl/worksheets/_rels/sheet10.xml.rels>&#65279;<?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&#65279;<?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&#65279;<?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X91"/>
  <sheetViews>
    <sheetView showGridLines="0" tabSelected="1" view="pageBreakPreview" zoomScale="136" zoomScaleNormal="85" zoomScaleSheetLayoutView="80" workbookViewId="0">
      <pane ySplit="3" topLeftCell="A4" activePane="bottomLeft" state="frozen"/>
      <selection pane="bottomLeft" activeCell="L73" sqref="L73:M73"/>
    </sheetView>
  </sheetViews>
  <sheetFormatPr defaultColWidth="8.875" defaultRowHeight="24"/>
  <cols>
    <col min="1" max="1" width="3.5" style="16" customWidth="1"/>
    <col min="2" max="2" width="6" style="14" customWidth="1"/>
    <col min="3" max="3" width="6.125" style="14" customWidth="1"/>
    <col min="4" max="10" width="4.875" style="14" customWidth="1"/>
    <col min="11" max="11" width="3.625" style="14" customWidth="1"/>
    <col min="12" max="12" width="4.875" style="14" customWidth="1"/>
    <col min="13" max="13" width="7.875" style="14" customWidth="1"/>
    <col min="14" max="14" width="4.375" style="14" customWidth="1"/>
    <col min="15" max="18" width="4.875" style="14" customWidth="1"/>
    <col min="19" max="19" width="3.125" style="14" customWidth="1"/>
    <col min="20" max="20" width="4.875" style="14" customWidth="1"/>
    <col min="21" max="21" width="6.125" style="14" customWidth="1"/>
    <col min="22" max="22" width="9.125" customWidth="1"/>
    <col min="23" max="23" width="15.125" bestFit="1" customWidth="1"/>
    <col min="24" max="24" width="4.875" customWidth="1"/>
    <col min="25" max="25" width="5.875" customWidth="1"/>
    <col min="26" max="37" width="4.875" customWidth="1"/>
    <col min="38" max="38" width="9.875" customWidth="1"/>
    <col min="39" max="51" width="4.875" customWidth="1"/>
  </cols>
  <sheetData>
    <row r="1" spans="1:23" s="19" customFormat="1" ht="30" customHeight="1">
      <c r="A1" s="317" t="s">
        <v>32</v>
      </c>
      <c r="B1" s="317"/>
      <c r="C1" s="317"/>
      <c r="D1" s="317"/>
      <c r="E1" s="317"/>
      <c r="F1" s="317"/>
      <c r="G1" s="317"/>
      <c r="H1" s="317"/>
      <c r="I1" s="317"/>
      <c r="J1" s="317"/>
      <c r="K1" s="317"/>
      <c r="L1" s="317"/>
      <c r="M1" s="317"/>
      <c r="N1" s="317"/>
      <c r="O1" s="317"/>
      <c r="P1" s="317"/>
      <c r="Q1" s="317"/>
      <c r="R1" s="317"/>
      <c r="S1" s="317"/>
      <c r="T1" s="317"/>
      <c r="U1" s="317"/>
      <c r="W1" s="80">
        <v>45747</v>
      </c>
    </row>
    <row r="2" spans="1:23" s="19" customFormat="1" ht="16.5" customHeight="1">
      <c r="A2" s="20"/>
      <c r="B2" s="20"/>
      <c r="C2" s="24"/>
      <c r="D2" s="24"/>
      <c r="E2" s="24"/>
      <c r="F2" s="24"/>
      <c r="G2" s="24"/>
      <c r="H2" s="24"/>
      <c r="I2" s="24"/>
      <c r="J2" s="24"/>
      <c r="K2" s="24"/>
      <c r="L2" s="24"/>
      <c r="M2" s="24"/>
      <c r="N2" s="24"/>
      <c r="O2" s="316" t="s">
        <v>140</v>
      </c>
      <c r="P2" s="316"/>
      <c r="Q2" s="316"/>
      <c r="R2" s="316"/>
      <c r="S2" s="316"/>
      <c r="T2" s="316"/>
      <c r="U2" s="316"/>
    </row>
    <row r="3" spans="1:23" s="19" customFormat="1" ht="39" customHeight="1">
      <c r="A3" s="327" t="s">
        <v>212</v>
      </c>
      <c r="B3" s="327"/>
      <c r="C3" s="327"/>
      <c r="D3" s="327"/>
      <c r="E3" s="327"/>
      <c r="F3" s="327"/>
      <c r="G3" s="327"/>
      <c r="H3" s="327"/>
      <c r="I3" s="327"/>
      <c r="J3" s="327"/>
      <c r="K3" s="327"/>
      <c r="L3" s="327"/>
      <c r="M3" s="327"/>
      <c r="N3" s="327"/>
      <c r="O3" s="327"/>
      <c r="P3" s="327"/>
      <c r="Q3" s="327"/>
      <c r="R3" s="327"/>
      <c r="S3" s="327"/>
      <c r="T3" s="327"/>
      <c r="U3" s="327"/>
    </row>
    <row r="4" spans="1:23" s="19" customFormat="1" ht="7.5" customHeight="1" thickBot="1">
      <c r="A4" s="20"/>
      <c r="B4" s="20"/>
      <c r="C4" s="20"/>
      <c r="D4" s="20"/>
      <c r="E4" s="20"/>
      <c r="F4" s="20"/>
      <c r="G4" s="20"/>
      <c r="H4" s="20"/>
      <c r="I4" s="20"/>
      <c r="J4" s="20"/>
    </row>
    <row r="5" spans="1:23" s="19" customFormat="1" ht="25.5" customHeight="1" thickBot="1">
      <c r="A5" s="20"/>
      <c r="H5" s="328"/>
      <c r="I5" s="329"/>
      <c r="J5" s="272" t="s">
        <v>28</v>
      </c>
      <c r="K5" s="273"/>
      <c r="L5" s="273"/>
      <c r="M5" s="273"/>
      <c r="N5" s="273"/>
      <c r="O5" s="273"/>
      <c r="P5" s="273"/>
      <c r="Q5" s="273"/>
      <c r="R5" s="273"/>
      <c r="S5" s="273"/>
      <c r="T5" s="273"/>
      <c r="U5" s="273"/>
    </row>
    <row r="6" spans="1:23" ht="30.75" customHeight="1" thickBot="1">
      <c r="A6" s="16" t="s">
        <v>18</v>
      </c>
    </row>
    <row r="7" spans="1:23" ht="24.95" customHeight="1">
      <c r="B7" s="299" t="s">
        <v>19</v>
      </c>
      <c r="C7" s="300"/>
      <c r="D7" s="300"/>
      <c r="E7" s="300"/>
      <c r="F7" s="300"/>
      <c r="G7" s="300"/>
      <c r="H7" s="300"/>
      <c r="I7" s="300"/>
      <c r="J7" s="300"/>
      <c r="K7" s="322"/>
      <c r="L7" s="322"/>
      <c r="M7" s="322"/>
      <c r="N7" s="322"/>
      <c r="O7" s="322"/>
      <c r="P7" s="322"/>
      <c r="Q7" s="322"/>
      <c r="R7" s="322"/>
      <c r="S7" s="322"/>
      <c r="T7" s="322"/>
      <c r="U7" s="323"/>
    </row>
    <row r="8" spans="1:23" ht="24.95" customHeight="1">
      <c r="B8" s="115" t="s">
        <v>50</v>
      </c>
      <c r="C8" s="318"/>
      <c r="D8" s="318"/>
      <c r="E8" s="318"/>
      <c r="F8" s="318"/>
      <c r="G8" s="318"/>
      <c r="H8" s="318"/>
      <c r="I8" s="318"/>
      <c r="J8" s="318"/>
      <c r="K8" s="319"/>
      <c r="L8" s="320"/>
      <c r="M8" s="320"/>
      <c r="N8" s="320"/>
      <c r="O8" s="320"/>
      <c r="P8" s="320"/>
      <c r="Q8" s="320"/>
      <c r="R8" s="320"/>
      <c r="S8" s="320"/>
      <c r="T8" s="320"/>
      <c r="U8" s="321"/>
    </row>
    <row r="9" spans="1:23" ht="66.75" customHeight="1">
      <c r="B9" s="326" t="s">
        <v>51</v>
      </c>
      <c r="C9" s="318"/>
      <c r="D9" s="318"/>
      <c r="E9" s="318"/>
      <c r="F9" s="318"/>
      <c r="G9" s="318"/>
      <c r="H9" s="318"/>
      <c r="I9" s="318"/>
      <c r="J9" s="318"/>
      <c r="K9" s="286"/>
      <c r="L9" s="286"/>
      <c r="M9" s="286"/>
      <c r="N9" s="286"/>
      <c r="O9" s="286"/>
      <c r="P9" s="286"/>
      <c r="Q9" s="286"/>
      <c r="R9" s="286"/>
      <c r="S9" s="286"/>
      <c r="T9" s="286"/>
      <c r="U9" s="287"/>
    </row>
    <row r="10" spans="1:23" ht="24.95" customHeight="1">
      <c r="B10" s="212" t="s">
        <v>52</v>
      </c>
      <c r="C10" s="213"/>
      <c r="D10" s="213"/>
      <c r="E10" s="213"/>
      <c r="F10" s="213"/>
      <c r="G10" s="213"/>
      <c r="H10" s="213"/>
      <c r="I10" s="213"/>
      <c r="J10" s="213"/>
      <c r="K10" s="18" t="s">
        <v>22</v>
      </c>
      <c r="L10" s="309"/>
      <c r="M10" s="288"/>
      <c r="N10" s="288"/>
      <c r="O10" s="288"/>
      <c r="P10" s="288"/>
      <c r="Q10" s="288"/>
      <c r="R10" s="288"/>
      <c r="S10" s="288"/>
      <c r="T10" s="288"/>
      <c r="U10" s="289"/>
    </row>
    <row r="11" spans="1:23" ht="24.95" customHeight="1">
      <c r="B11" s="212" t="s">
        <v>197</v>
      </c>
      <c r="C11" s="213"/>
      <c r="D11" s="213"/>
      <c r="E11" s="213"/>
      <c r="F11" s="213"/>
      <c r="G11" s="213"/>
      <c r="H11" s="213"/>
      <c r="I11" s="213"/>
      <c r="J11" s="213"/>
      <c r="K11" s="288"/>
      <c r="L11" s="288"/>
      <c r="M11" s="288"/>
      <c r="N11" s="288"/>
      <c r="O11" s="288"/>
      <c r="P11" s="288"/>
      <c r="Q11" s="288"/>
      <c r="R11" s="288"/>
      <c r="S11" s="288"/>
      <c r="T11" s="288"/>
      <c r="U11" s="289"/>
    </row>
    <row r="12" spans="1:23" ht="24.95" customHeight="1">
      <c r="B12" s="212" t="s">
        <v>53</v>
      </c>
      <c r="C12" s="213"/>
      <c r="D12" s="213"/>
      <c r="E12" s="213"/>
      <c r="F12" s="213"/>
      <c r="G12" s="213"/>
      <c r="H12" s="213"/>
      <c r="I12" s="213"/>
      <c r="J12" s="213"/>
      <c r="K12" s="288"/>
      <c r="L12" s="288"/>
      <c r="M12" s="288"/>
      <c r="N12" s="288"/>
      <c r="O12" s="288"/>
      <c r="P12" s="288"/>
      <c r="Q12" s="288"/>
      <c r="R12" s="288"/>
      <c r="S12" s="288"/>
      <c r="T12" s="288"/>
      <c r="U12" s="289"/>
    </row>
    <row r="13" spans="1:23" ht="24.95" customHeight="1">
      <c r="B13" s="212" t="s">
        <v>54</v>
      </c>
      <c r="C13" s="213"/>
      <c r="D13" s="213"/>
      <c r="E13" s="213"/>
      <c r="F13" s="213"/>
      <c r="G13" s="213"/>
      <c r="H13" s="213"/>
      <c r="I13" s="213"/>
      <c r="J13" s="213"/>
      <c r="K13" s="324"/>
      <c r="L13" s="324"/>
      <c r="M13" s="324"/>
      <c r="N13" s="324"/>
      <c r="O13" s="324"/>
      <c r="P13" s="324"/>
      <c r="Q13" s="284"/>
      <c r="R13" s="246" t="s">
        <v>23</v>
      </c>
      <c r="S13" s="247"/>
      <c r="T13" s="247"/>
      <c r="U13" s="248"/>
    </row>
    <row r="14" spans="1:23" ht="42" customHeight="1">
      <c r="B14" s="115" t="s">
        <v>55</v>
      </c>
      <c r="C14" s="213"/>
      <c r="D14" s="213"/>
      <c r="E14" s="213"/>
      <c r="F14" s="213"/>
      <c r="G14" s="213"/>
      <c r="H14" s="213"/>
      <c r="I14" s="213"/>
      <c r="J14" s="213"/>
      <c r="K14" s="284"/>
      <c r="L14" s="285"/>
      <c r="M14" s="297"/>
      <c r="N14" s="297"/>
      <c r="O14" s="25" t="s">
        <v>44</v>
      </c>
      <c r="P14" s="297"/>
      <c r="Q14" s="297"/>
      <c r="R14" s="25" t="s">
        <v>45</v>
      </c>
      <c r="S14" s="297"/>
      <c r="T14" s="297"/>
      <c r="U14" s="26" t="s">
        <v>46</v>
      </c>
    </row>
    <row r="15" spans="1:23" ht="24.95" customHeight="1">
      <c r="B15" s="212" t="s">
        <v>56</v>
      </c>
      <c r="C15" s="213"/>
      <c r="D15" s="213"/>
      <c r="E15" s="213"/>
      <c r="F15" s="213"/>
      <c r="G15" s="213"/>
      <c r="H15" s="213"/>
      <c r="I15" s="213"/>
      <c r="J15" s="213"/>
      <c r="K15" s="288"/>
      <c r="L15" s="288"/>
      <c r="M15" s="288"/>
      <c r="N15" s="288"/>
      <c r="O15" s="288"/>
      <c r="P15" s="288"/>
      <c r="Q15" s="288"/>
      <c r="R15" s="288"/>
      <c r="S15" s="288"/>
      <c r="T15" s="288"/>
      <c r="U15" s="289"/>
    </row>
    <row r="16" spans="1:23" ht="24.95" customHeight="1">
      <c r="B16" s="212" t="s">
        <v>57</v>
      </c>
      <c r="C16" s="213"/>
      <c r="D16" s="213"/>
      <c r="E16" s="213"/>
      <c r="F16" s="213"/>
      <c r="G16" s="213"/>
      <c r="H16" s="213"/>
      <c r="I16" s="213"/>
      <c r="J16" s="213"/>
      <c r="K16" s="325"/>
      <c r="L16" s="288"/>
      <c r="M16" s="288"/>
      <c r="N16" s="288"/>
      <c r="O16" s="288"/>
      <c r="P16" s="288"/>
      <c r="Q16" s="288"/>
      <c r="R16" s="288"/>
      <c r="S16" s="288"/>
      <c r="T16" s="288"/>
      <c r="U16" s="289"/>
    </row>
    <row r="17" spans="1:22" ht="24.95" customHeight="1" thickBot="1">
      <c r="A17" s="16" t="s">
        <v>21</v>
      </c>
    </row>
    <row r="18" spans="1:22" ht="24.95" customHeight="1">
      <c r="B18" s="299" t="s">
        <v>24</v>
      </c>
      <c r="C18" s="300"/>
      <c r="D18" s="300"/>
      <c r="E18" s="300"/>
      <c r="F18" s="300"/>
      <c r="G18" s="300"/>
      <c r="H18" s="300"/>
      <c r="I18" s="300"/>
      <c r="J18" s="300"/>
      <c r="K18" s="301"/>
      <c r="L18" s="301"/>
      <c r="M18" s="301"/>
      <c r="N18" s="301"/>
      <c r="O18" s="301"/>
      <c r="P18" s="301"/>
      <c r="Q18" s="301"/>
      <c r="R18" s="301"/>
      <c r="S18" s="301"/>
      <c r="T18" s="301"/>
      <c r="U18" s="302"/>
    </row>
    <row r="19" spans="1:22" ht="38.25" customHeight="1">
      <c r="B19" s="212" t="s">
        <v>25</v>
      </c>
      <c r="C19" s="213"/>
      <c r="D19" s="213"/>
      <c r="E19" s="213"/>
      <c r="F19" s="213"/>
      <c r="G19" s="213"/>
      <c r="H19" s="213"/>
      <c r="I19" s="213"/>
      <c r="J19" s="213"/>
      <c r="K19" s="286"/>
      <c r="L19" s="286"/>
      <c r="M19" s="286"/>
      <c r="N19" s="286"/>
      <c r="O19" s="286"/>
      <c r="P19" s="286"/>
      <c r="Q19" s="286"/>
      <c r="R19" s="286"/>
      <c r="S19" s="286"/>
      <c r="T19" s="286"/>
      <c r="U19" s="287"/>
    </row>
    <row r="20" spans="1:22" ht="24.95" customHeight="1">
      <c r="B20" s="212" t="s">
        <v>20</v>
      </c>
      <c r="C20" s="213"/>
      <c r="D20" s="213"/>
      <c r="E20" s="213"/>
      <c r="F20" s="213"/>
      <c r="G20" s="213"/>
      <c r="H20" s="213"/>
      <c r="I20" s="213"/>
      <c r="J20" s="213"/>
      <c r="K20" s="18" t="s">
        <v>22</v>
      </c>
      <c r="L20" s="309"/>
      <c r="M20" s="288"/>
      <c r="N20" s="288"/>
      <c r="O20" s="288"/>
      <c r="P20" s="288"/>
      <c r="Q20" s="288"/>
      <c r="R20" s="288"/>
      <c r="S20" s="288"/>
      <c r="T20" s="288"/>
      <c r="U20" s="289"/>
    </row>
    <row r="21" spans="1:22" ht="24.95" customHeight="1">
      <c r="B21" s="290" t="s">
        <v>76</v>
      </c>
      <c r="C21" s="291"/>
      <c r="D21" s="291"/>
      <c r="E21" s="291"/>
      <c r="F21" s="291"/>
      <c r="G21" s="291"/>
      <c r="H21" s="291"/>
      <c r="I21" s="291"/>
      <c r="J21" s="292"/>
      <c r="K21" s="293"/>
      <c r="L21" s="294"/>
      <c r="M21" s="294"/>
      <c r="N21" s="294"/>
      <c r="O21" s="294"/>
      <c r="P21" s="294"/>
      <c r="Q21" s="294"/>
      <c r="R21" s="294"/>
      <c r="S21" s="294"/>
      <c r="T21" s="294"/>
      <c r="U21" s="295"/>
    </row>
    <row r="22" spans="1:22" ht="24.95" customHeight="1">
      <c r="B22" s="306" t="s">
        <v>145</v>
      </c>
      <c r="C22" s="307"/>
      <c r="D22" s="307"/>
      <c r="E22" s="307"/>
      <c r="F22" s="307"/>
      <c r="G22" s="307"/>
      <c r="H22" s="307"/>
      <c r="I22" s="307"/>
      <c r="J22" s="308"/>
      <c r="K22" s="303" t="e">
        <f>VLOOKUP($K$21,リスト!$B$2:$D$6,2,0)</f>
        <v>#N/A</v>
      </c>
      <c r="L22" s="304"/>
      <c r="M22" s="304"/>
      <c r="N22" s="304"/>
      <c r="O22" s="304"/>
      <c r="P22" s="304"/>
      <c r="Q22" s="304"/>
      <c r="R22" s="304"/>
      <c r="S22" s="304"/>
      <c r="T22" s="304"/>
      <c r="U22" s="305"/>
    </row>
    <row r="23" spans="1:22" ht="24.95" customHeight="1">
      <c r="B23" s="306" t="s">
        <v>146</v>
      </c>
      <c r="C23" s="307"/>
      <c r="D23" s="307"/>
      <c r="E23" s="307"/>
      <c r="F23" s="307"/>
      <c r="G23" s="307"/>
      <c r="H23" s="307"/>
      <c r="I23" s="307"/>
      <c r="J23" s="308"/>
      <c r="K23" s="303" t="e">
        <f>VLOOKUP($K$21,リスト!$B$2:$D$6,3,0)</f>
        <v>#N/A</v>
      </c>
      <c r="L23" s="304"/>
      <c r="M23" s="304"/>
      <c r="N23" s="304"/>
      <c r="O23" s="304"/>
      <c r="P23" s="304"/>
      <c r="Q23" s="304"/>
      <c r="R23" s="304"/>
      <c r="S23" s="304"/>
      <c r="T23" s="304"/>
      <c r="U23" s="305"/>
    </row>
    <row r="24" spans="1:22" ht="24.95" customHeight="1">
      <c r="B24" s="212" t="s">
        <v>232</v>
      </c>
      <c r="C24" s="213"/>
      <c r="D24" s="213"/>
      <c r="E24" s="213"/>
      <c r="F24" s="213"/>
      <c r="G24" s="213"/>
      <c r="H24" s="213"/>
      <c r="I24" s="213"/>
      <c r="J24" s="213"/>
      <c r="K24" s="310"/>
      <c r="L24" s="311"/>
      <c r="M24" s="311"/>
      <c r="N24" s="312" t="s">
        <v>91</v>
      </c>
      <c r="O24" s="312"/>
      <c r="P24" s="52" t="s">
        <v>93</v>
      </c>
      <c r="Q24" s="315"/>
      <c r="R24" s="315"/>
      <c r="S24" s="315"/>
      <c r="T24" s="313" t="s">
        <v>92</v>
      </c>
      <c r="U24" s="314"/>
    </row>
    <row r="25" spans="1:22" ht="24.95" customHeight="1">
      <c r="B25" s="212" t="s">
        <v>77</v>
      </c>
      <c r="C25" s="213"/>
      <c r="D25" s="213"/>
      <c r="E25" s="213"/>
      <c r="F25" s="213"/>
      <c r="G25" s="213"/>
      <c r="H25" s="213"/>
      <c r="I25" s="213"/>
      <c r="J25" s="213"/>
      <c r="K25" s="288"/>
      <c r="L25" s="288"/>
      <c r="M25" s="288"/>
      <c r="N25" s="288"/>
      <c r="O25" s="288"/>
      <c r="P25" s="288"/>
      <c r="Q25" s="288"/>
      <c r="R25" s="288"/>
      <c r="S25" s="288"/>
      <c r="T25" s="288"/>
      <c r="U25" s="289"/>
    </row>
    <row r="26" spans="1:22" ht="24.95" customHeight="1">
      <c r="B26" s="212" t="s">
        <v>200</v>
      </c>
      <c r="C26" s="213"/>
      <c r="D26" s="213"/>
      <c r="E26" s="213"/>
      <c r="F26" s="213"/>
      <c r="G26" s="213"/>
      <c r="H26" s="213"/>
      <c r="I26" s="213"/>
      <c r="J26" s="213"/>
      <c r="K26" s="288"/>
      <c r="L26" s="288"/>
      <c r="M26" s="288"/>
      <c r="N26" s="288"/>
      <c r="O26" s="288"/>
      <c r="P26" s="288"/>
      <c r="Q26" s="288"/>
      <c r="R26" s="288"/>
      <c r="S26" s="288"/>
      <c r="T26" s="288"/>
      <c r="U26" s="289"/>
    </row>
    <row r="27" spans="1:22" ht="24.95" customHeight="1">
      <c r="B27" s="212" t="s">
        <v>201</v>
      </c>
      <c r="C27" s="213"/>
      <c r="D27" s="213"/>
      <c r="E27" s="213"/>
      <c r="F27" s="213"/>
      <c r="G27" s="213"/>
      <c r="H27" s="213"/>
      <c r="I27" s="213"/>
      <c r="J27" s="213"/>
      <c r="K27" s="244"/>
      <c r="L27" s="244"/>
      <c r="M27" s="244"/>
      <c r="N27" s="244"/>
      <c r="O27" s="244"/>
      <c r="P27" s="244"/>
      <c r="Q27" s="245"/>
      <c r="R27" s="246" t="s">
        <v>40</v>
      </c>
      <c r="S27" s="247"/>
      <c r="T27" s="247"/>
      <c r="U27" s="248"/>
    </row>
    <row r="28" spans="1:22" ht="24.95" customHeight="1">
      <c r="B28" s="290" t="s">
        <v>87</v>
      </c>
      <c r="C28" s="291"/>
      <c r="D28" s="291"/>
      <c r="E28" s="291"/>
      <c r="F28" s="291"/>
      <c r="G28" s="291"/>
      <c r="H28" s="291"/>
      <c r="I28" s="291"/>
      <c r="J28" s="292"/>
      <c r="K28" s="296"/>
      <c r="L28" s="297"/>
      <c r="M28" s="297"/>
      <c r="N28" s="297"/>
      <c r="O28" s="297"/>
      <c r="P28" s="297"/>
      <c r="Q28" s="297"/>
      <c r="R28" s="297"/>
      <c r="S28" s="297"/>
      <c r="T28" s="297"/>
      <c r="U28" s="298"/>
    </row>
    <row r="29" spans="1:22" ht="24.95" customHeight="1">
      <c r="B29" s="290" t="s">
        <v>88</v>
      </c>
      <c r="C29" s="291"/>
      <c r="D29" s="291"/>
      <c r="E29" s="291"/>
      <c r="F29" s="291"/>
      <c r="G29" s="291"/>
      <c r="H29" s="291"/>
      <c r="I29" s="291"/>
      <c r="J29" s="292"/>
      <c r="K29" s="296"/>
      <c r="L29" s="297"/>
      <c r="M29" s="297"/>
      <c r="N29" s="297"/>
      <c r="O29" s="297"/>
      <c r="P29" s="297"/>
      <c r="Q29" s="297"/>
      <c r="R29" s="297"/>
      <c r="S29" s="297"/>
      <c r="T29" s="297"/>
      <c r="U29" s="298"/>
      <c r="V29">
        <f>DATEDIF($K$29,$W$1,"M")</f>
        <v>1502</v>
      </c>
    </row>
    <row r="30" spans="1:22" ht="24.95" customHeight="1">
      <c r="B30" s="212" t="s">
        <v>89</v>
      </c>
      <c r="C30" s="213"/>
      <c r="D30" s="213"/>
      <c r="E30" s="213"/>
      <c r="F30" s="213"/>
      <c r="G30" s="213"/>
      <c r="H30" s="213"/>
      <c r="I30" s="213"/>
      <c r="J30" s="213"/>
      <c r="K30" s="288"/>
      <c r="L30" s="288"/>
      <c r="M30" s="288"/>
      <c r="N30" s="288"/>
      <c r="O30" s="288"/>
      <c r="P30" s="288"/>
      <c r="Q30" s="288"/>
      <c r="R30" s="288"/>
      <c r="S30" s="288"/>
      <c r="T30" s="288"/>
      <c r="U30" s="289"/>
    </row>
    <row r="31" spans="1:22" ht="24.95" customHeight="1">
      <c r="B31" s="210" t="s">
        <v>90</v>
      </c>
      <c r="C31" s="211"/>
      <c r="D31" s="211"/>
      <c r="E31" s="211"/>
      <c r="F31" s="211"/>
      <c r="G31" s="211"/>
      <c r="H31" s="211"/>
      <c r="I31" s="211"/>
      <c r="J31" s="211"/>
      <c r="K31" s="264"/>
      <c r="L31" s="264"/>
      <c r="M31" s="264"/>
      <c r="N31" s="264"/>
      <c r="O31" s="264"/>
      <c r="P31" s="264"/>
      <c r="Q31" s="264"/>
      <c r="R31" s="264"/>
      <c r="S31" s="264"/>
      <c r="T31" s="264"/>
      <c r="U31" s="265"/>
    </row>
    <row r="32" spans="1:22" ht="27" customHeight="1">
      <c r="A32" s="17"/>
      <c r="B32" s="212" t="s">
        <v>215</v>
      </c>
      <c r="C32" s="213"/>
      <c r="D32" s="213"/>
      <c r="E32" s="213"/>
      <c r="F32" s="213"/>
      <c r="G32" s="213"/>
      <c r="H32" s="213"/>
      <c r="I32" s="213"/>
      <c r="J32" s="213"/>
      <c r="K32" s="274"/>
      <c r="L32" s="274"/>
      <c r="M32" s="274"/>
      <c r="N32" s="274"/>
      <c r="O32" s="275"/>
      <c r="P32" s="107" t="s">
        <v>29</v>
      </c>
      <c r="Q32" s="276"/>
      <c r="R32" s="274"/>
      <c r="S32" s="274"/>
      <c r="T32" s="274"/>
      <c r="U32" s="277"/>
    </row>
    <row r="33" spans="1:22" ht="27" customHeight="1" thickBot="1">
      <c r="A33" s="17"/>
      <c r="B33" s="110" t="s">
        <v>223</v>
      </c>
      <c r="C33" s="111"/>
      <c r="D33" s="111"/>
      <c r="E33" s="111"/>
      <c r="F33" s="111"/>
      <c r="G33" s="111"/>
      <c r="H33" s="111"/>
      <c r="I33" s="111"/>
      <c r="J33" s="111"/>
      <c r="K33" s="112"/>
      <c r="L33" s="113"/>
      <c r="M33" s="113"/>
      <c r="N33" s="113"/>
      <c r="O33" s="113"/>
      <c r="P33" s="113"/>
      <c r="Q33" s="113"/>
      <c r="R33" s="113"/>
      <c r="S33" s="113"/>
      <c r="T33" s="113"/>
      <c r="U33" s="114"/>
    </row>
    <row r="34" spans="1:22" ht="36" customHeight="1" thickBot="1">
      <c r="A34" s="16" t="s">
        <v>224</v>
      </c>
      <c r="V34" s="23"/>
    </row>
    <row r="35" spans="1:22" ht="96.75" customHeight="1" thickTop="1" thickBot="1">
      <c r="B35" s="254" t="s">
        <v>206</v>
      </c>
      <c r="C35" s="255"/>
      <c r="D35" s="255"/>
      <c r="E35" s="255"/>
      <c r="F35" s="255"/>
      <c r="G35" s="255"/>
      <c r="H35" s="255"/>
      <c r="I35" s="255"/>
      <c r="J35" s="255"/>
      <c r="K35" s="217"/>
      <c r="L35" s="217"/>
      <c r="M35" s="217"/>
      <c r="N35" s="217"/>
      <c r="O35" s="217"/>
      <c r="P35" s="217"/>
      <c r="Q35" s="217"/>
      <c r="R35" s="217"/>
      <c r="S35" s="217"/>
      <c r="T35" s="217"/>
      <c r="U35" s="217"/>
      <c r="V35" s="23"/>
    </row>
    <row r="36" spans="1:22" ht="63" customHeight="1" thickTop="1">
      <c r="B36" s="256" t="s">
        <v>208</v>
      </c>
      <c r="C36" s="257"/>
      <c r="D36" s="257"/>
      <c r="E36" s="257"/>
      <c r="F36" s="257"/>
      <c r="G36" s="257"/>
      <c r="H36" s="257"/>
      <c r="I36" s="257"/>
      <c r="J36" s="257"/>
      <c r="K36" s="258"/>
      <c r="L36" s="258"/>
      <c r="M36" s="258"/>
      <c r="N36" s="258"/>
      <c r="O36" s="258"/>
      <c r="P36" s="258"/>
      <c r="Q36" s="258"/>
      <c r="R36" s="258"/>
      <c r="S36" s="258"/>
      <c r="T36" s="258"/>
      <c r="U36" s="259"/>
      <c r="V36" s="23"/>
    </row>
    <row r="37" spans="1:22" ht="76.5" customHeight="1">
      <c r="B37" s="115" t="s">
        <v>207</v>
      </c>
      <c r="C37" s="116"/>
      <c r="D37" s="116"/>
      <c r="E37" s="116"/>
      <c r="F37" s="116"/>
      <c r="G37" s="116"/>
      <c r="H37" s="116"/>
      <c r="I37" s="116"/>
      <c r="J37" s="116"/>
      <c r="K37" s="126"/>
      <c r="L37" s="127"/>
      <c r="M37" s="127"/>
      <c r="N37" s="127"/>
      <c r="O37" s="127"/>
      <c r="P37" s="127"/>
      <c r="Q37" s="127"/>
      <c r="R37" s="127"/>
      <c r="S37" s="127"/>
      <c r="T37" s="127"/>
      <c r="U37" s="128"/>
      <c r="V37" s="23"/>
    </row>
    <row r="38" spans="1:22" ht="63" customHeight="1">
      <c r="B38" s="117" t="s">
        <v>209</v>
      </c>
      <c r="C38" s="118"/>
      <c r="D38" s="118"/>
      <c r="E38" s="118"/>
      <c r="F38" s="118"/>
      <c r="G38" s="118"/>
      <c r="H38" s="118"/>
      <c r="I38" s="118"/>
      <c r="J38" s="119"/>
      <c r="K38" s="214"/>
      <c r="L38" s="215"/>
      <c r="M38" s="215"/>
      <c r="N38" s="215"/>
      <c r="O38" s="215"/>
      <c r="P38" s="215"/>
      <c r="Q38" s="215"/>
      <c r="R38" s="215"/>
      <c r="S38" s="215"/>
      <c r="T38" s="215"/>
      <c r="U38" s="216"/>
      <c r="V38" s="23"/>
    </row>
    <row r="39" spans="1:22" ht="73.5" customHeight="1">
      <c r="B39" s="210" t="s">
        <v>210</v>
      </c>
      <c r="C39" s="211"/>
      <c r="D39" s="211"/>
      <c r="E39" s="211"/>
      <c r="F39" s="211"/>
      <c r="G39" s="211"/>
      <c r="H39" s="211"/>
      <c r="I39" s="211"/>
      <c r="J39" s="211"/>
      <c r="K39" s="260"/>
      <c r="L39" s="260"/>
      <c r="M39" s="260"/>
      <c r="N39" s="260"/>
      <c r="O39" s="260"/>
      <c r="P39" s="260"/>
      <c r="Q39" s="260"/>
      <c r="R39" s="260"/>
      <c r="S39" s="260"/>
      <c r="T39" s="260"/>
      <c r="U39" s="261"/>
      <c r="V39" s="23"/>
    </row>
    <row r="40" spans="1:22" ht="113.25" customHeight="1">
      <c r="B40" s="115" t="s">
        <v>211</v>
      </c>
      <c r="C40" s="213"/>
      <c r="D40" s="213"/>
      <c r="E40" s="213"/>
      <c r="F40" s="213"/>
      <c r="G40" s="213"/>
      <c r="H40" s="213"/>
      <c r="I40" s="213"/>
      <c r="J40" s="213"/>
      <c r="K40" s="220"/>
      <c r="L40" s="220"/>
      <c r="M40" s="220"/>
      <c r="N40" s="220"/>
      <c r="O40" s="220"/>
      <c r="P40" s="220"/>
      <c r="Q40" s="220"/>
      <c r="R40" s="220"/>
      <c r="S40" s="220"/>
      <c r="T40" s="220"/>
      <c r="U40" s="221"/>
      <c r="V40" s="23"/>
    </row>
    <row r="41" spans="1:22" ht="113.25" customHeight="1">
      <c r="B41" s="117" t="s">
        <v>213</v>
      </c>
      <c r="C41" s="118"/>
      <c r="D41" s="118"/>
      <c r="E41" s="118"/>
      <c r="F41" s="118"/>
      <c r="G41" s="118"/>
      <c r="H41" s="118"/>
      <c r="I41" s="118"/>
      <c r="J41" s="119"/>
      <c r="K41" s="120"/>
      <c r="L41" s="121"/>
      <c r="M41" s="121"/>
      <c r="N41" s="121"/>
      <c r="O41" s="121"/>
      <c r="P41" s="121"/>
      <c r="Q41" s="121"/>
      <c r="R41" s="121"/>
      <c r="S41" s="121"/>
      <c r="T41" s="121"/>
      <c r="U41" s="122"/>
      <c r="V41" s="23"/>
    </row>
    <row r="42" spans="1:22" ht="117.75" customHeight="1">
      <c r="B42" s="117" t="s">
        <v>216</v>
      </c>
      <c r="C42" s="118"/>
      <c r="D42" s="118"/>
      <c r="E42" s="118"/>
      <c r="F42" s="118"/>
      <c r="G42" s="118"/>
      <c r="H42" s="118"/>
      <c r="I42" s="118"/>
      <c r="J42" s="119"/>
      <c r="K42" s="123"/>
      <c r="L42" s="124"/>
      <c r="M42" s="124"/>
      <c r="N42" s="124"/>
      <c r="O42" s="124"/>
      <c r="P42" s="124"/>
      <c r="Q42" s="124"/>
      <c r="R42" s="124"/>
      <c r="S42" s="124"/>
      <c r="T42" s="124"/>
      <c r="U42" s="125"/>
      <c r="V42" s="23"/>
    </row>
    <row r="43" spans="1:22" ht="84.75" customHeight="1" thickBot="1">
      <c r="B43" s="262" t="s">
        <v>214</v>
      </c>
      <c r="C43" s="263"/>
      <c r="D43" s="263"/>
      <c r="E43" s="263"/>
      <c r="F43" s="263"/>
      <c r="G43" s="263"/>
      <c r="H43" s="263"/>
      <c r="I43" s="263"/>
      <c r="J43" s="263"/>
      <c r="K43" s="218"/>
      <c r="L43" s="218"/>
      <c r="M43" s="218"/>
      <c r="N43" s="218"/>
      <c r="O43" s="218"/>
      <c r="P43" s="218"/>
      <c r="Q43" s="218"/>
      <c r="R43" s="218"/>
      <c r="S43" s="218"/>
      <c r="T43" s="218"/>
      <c r="U43" s="219"/>
      <c r="V43" s="23"/>
    </row>
    <row r="44" spans="1:22" ht="40.5" customHeight="1"/>
    <row r="45" spans="1:22" ht="27" customHeight="1" thickBot="1">
      <c r="A45" s="17" t="s">
        <v>27</v>
      </c>
      <c r="B45" s="21"/>
      <c r="C45" s="21"/>
      <c r="D45" s="21"/>
      <c r="E45" s="21"/>
      <c r="F45" s="22"/>
      <c r="G45" s="61"/>
      <c r="H45" s="61"/>
      <c r="I45" s="61"/>
      <c r="J45" s="61"/>
      <c r="K45" s="61"/>
      <c r="L45" s="61"/>
      <c r="M45" s="61"/>
      <c r="N45" s="61"/>
      <c r="O45" s="61"/>
      <c r="P45" s="61"/>
      <c r="Q45" s="61"/>
      <c r="R45" s="61"/>
      <c r="S45" s="61"/>
      <c r="T45" s="61"/>
      <c r="U45" s="61"/>
    </row>
    <row r="46" spans="1:22">
      <c r="B46" s="280" t="s">
        <v>137</v>
      </c>
      <c r="C46" s="281"/>
      <c r="D46" s="281"/>
      <c r="E46" s="281"/>
      <c r="F46" s="281"/>
      <c r="G46" s="281"/>
      <c r="H46" s="281"/>
      <c r="I46" s="281"/>
      <c r="J46" s="281"/>
      <c r="K46" s="282"/>
      <c r="L46" s="282"/>
      <c r="M46" s="282"/>
      <c r="N46" s="282"/>
      <c r="O46" s="282"/>
      <c r="P46" s="282"/>
      <c r="Q46" s="282"/>
      <c r="R46" s="282"/>
      <c r="S46" s="282"/>
      <c r="T46" s="282"/>
      <c r="U46" s="283"/>
    </row>
    <row r="47" spans="1:22">
      <c r="A47" s="17"/>
      <c r="B47" s="252" t="s">
        <v>135</v>
      </c>
      <c r="C47" s="253"/>
      <c r="D47" s="253"/>
      <c r="E47" s="253"/>
      <c r="F47" s="253"/>
      <c r="G47" s="253"/>
      <c r="H47" s="253"/>
      <c r="I47" s="253"/>
      <c r="J47" s="253"/>
      <c r="K47" s="230"/>
      <c r="L47" s="230"/>
      <c r="M47" s="230"/>
      <c r="N47" s="230"/>
      <c r="O47" s="230"/>
      <c r="P47" s="230"/>
      <c r="Q47" s="230"/>
      <c r="R47" s="230"/>
      <c r="S47" s="230"/>
      <c r="T47" s="230"/>
      <c r="U47" s="231"/>
    </row>
    <row r="48" spans="1:22" ht="24.75" thickBot="1">
      <c r="B48" s="228" t="s">
        <v>136</v>
      </c>
      <c r="C48" s="229"/>
      <c r="D48" s="229"/>
      <c r="E48" s="229"/>
      <c r="F48" s="229"/>
      <c r="G48" s="229"/>
      <c r="H48" s="229"/>
      <c r="I48" s="229"/>
      <c r="J48" s="229"/>
      <c r="K48" s="232"/>
      <c r="L48" s="232"/>
      <c r="M48" s="232"/>
      <c r="N48" s="232"/>
      <c r="O48" s="232"/>
      <c r="P48" s="232"/>
      <c r="Q48" s="232"/>
      <c r="R48" s="232"/>
      <c r="S48" s="232"/>
      <c r="T48" s="232"/>
      <c r="U48" s="233"/>
    </row>
    <row r="49" spans="2:24" ht="36.75" customHeight="1" thickBot="1">
      <c r="B49" s="35" t="s">
        <v>58</v>
      </c>
    </row>
    <row r="50" spans="2:24" ht="51" customHeight="1" thickBot="1">
      <c r="B50" s="68" t="s">
        <v>110</v>
      </c>
      <c r="C50" s="68" t="s">
        <v>118</v>
      </c>
      <c r="D50" s="222" t="s">
        <v>132</v>
      </c>
      <c r="E50" s="223"/>
      <c r="F50" s="223"/>
      <c r="G50" s="223"/>
      <c r="H50" s="223"/>
      <c r="I50" s="223"/>
      <c r="J50" s="223"/>
      <c r="K50" s="223"/>
      <c r="L50" s="223"/>
      <c r="M50" s="224"/>
      <c r="N50" s="236" t="e">
        <f>T56/1000</f>
        <v>#DIV/0!</v>
      </c>
      <c r="O50" s="237"/>
      <c r="P50" s="237"/>
      <c r="Q50" s="130" t="s">
        <v>26</v>
      </c>
      <c r="R50" s="130"/>
      <c r="S50" s="130"/>
      <c r="T50" s="130"/>
      <c r="U50" s="131"/>
    </row>
    <row r="51" spans="2:24" ht="54" customHeight="1" thickBot="1">
      <c r="B51" s="68" t="s">
        <v>110</v>
      </c>
      <c r="C51" s="68" t="s">
        <v>119</v>
      </c>
      <c r="D51" s="225" t="s">
        <v>133</v>
      </c>
      <c r="E51" s="226"/>
      <c r="F51" s="226"/>
      <c r="G51" s="226"/>
      <c r="H51" s="226"/>
      <c r="I51" s="226"/>
      <c r="J51" s="226"/>
      <c r="K51" s="226"/>
      <c r="L51" s="226"/>
      <c r="M51" s="227"/>
      <c r="N51" s="234">
        <f>O59/1000</f>
        <v>0</v>
      </c>
      <c r="O51" s="235"/>
      <c r="P51" s="235"/>
      <c r="Q51" s="130" t="s">
        <v>26</v>
      </c>
      <c r="R51" s="130"/>
      <c r="S51" s="130"/>
      <c r="T51" s="130"/>
      <c r="U51" s="131"/>
    </row>
    <row r="52" spans="2:24" ht="48.75" customHeight="1" thickBot="1">
      <c r="B52" s="67" t="s">
        <v>108</v>
      </c>
      <c r="C52" s="67" t="s">
        <v>115</v>
      </c>
      <c r="D52" s="225" t="s">
        <v>123</v>
      </c>
      <c r="E52" s="226"/>
      <c r="F52" s="226"/>
      <c r="G52" s="226"/>
      <c r="H52" s="226"/>
      <c r="I52" s="226"/>
      <c r="J52" s="226"/>
      <c r="K52" s="226"/>
      <c r="L52" s="226"/>
      <c r="M52" s="227"/>
      <c r="N52" s="235">
        <f>J64/1000</f>
        <v>0</v>
      </c>
      <c r="O52" s="235"/>
      <c r="P52" s="235"/>
      <c r="Q52" s="130" t="s">
        <v>26</v>
      </c>
      <c r="R52" s="130"/>
      <c r="S52" s="130"/>
      <c r="T52" s="130"/>
      <c r="U52" s="131"/>
    </row>
    <row r="53" spans="2:24" ht="44.25" customHeight="1" thickBot="1">
      <c r="B53" s="68" t="s">
        <v>108</v>
      </c>
      <c r="C53" s="68" t="s">
        <v>116</v>
      </c>
      <c r="D53" s="222" t="s">
        <v>127</v>
      </c>
      <c r="E53" s="223"/>
      <c r="F53" s="223"/>
      <c r="G53" s="223"/>
      <c r="H53" s="223"/>
      <c r="I53" s="223"/>
      <c r="J53" s="223"/>
      <c r="K53" s="223"/>
      <c r="L53" s="223"/>
      <c r="M53" s="224"/>
      <c r="N53" s="234">
        <f>J70/1000</f>
        <v>0</v>
      </c>
      <c r="O53" s="235"/>
      <c r="P53" s="235"/>
      <c r="Q53" s="130" t="s">
        <v>26</v>
      </c>
      <c r="R53" s="130"/>
      <c r="S53" s="130"/>
      <c r="T53" s="130"/>
      <c r="U53" s="131"/>
    </row>
    <row r="54" spans="2:24" ht="54.75" customHeight="1" thickBot="1">
      <c r="B54" s="68" t="s">
        <v>109</v>
      </c>
      <c r="C54" s="68" t="s">
        <v>117</v>
      </c>
      <c r="D54" s="225" t="s">
        <v>128</v>
      </c>
      <c r="E54" s="226"/>
      <c r="F54" s="226"/>
      <c r="G54" s="226"/>
      <c r="H54" s="226"/>
      <c r="I54" s="226"/>
      <c r="J54" s="226"/>
      <c r="K54" s="226"/>
      <c r="L54" s="226"/>
      <c r="M54" s="227"/>
      <c r="N54" s="235">
        <f>S73/1000</f>
        <v>0</v>
      </c>
      <c r="O54" s="235"/>
      <c r="P54" s="235"/>
      <c r="Q54" s="130" t="s">
        <v>26</v>
      </c>
      <c r="R54" s="130"/>
      <c r="S54" s="130"/>
      <c r="T54" s="130"/>
      <c r="U54" s="131"/>
    </row>
    <row r="55" spans="2:24" ht="36.75" customHeight="1" thickBot="1">
      <c r="B55" s="36" t="s">
        <v>218</v>
      </c>
      <c r="C55" s="21"/>
      <c r="D55" s="21"/>
      <c r="E55" s="21"/>
      <c r="F55" s="22"/>
      <c r="G55" s="61"/>
      <c r="H55" s="61"/>
      <c r="I55" s="61"/>
      <c r="J55" s="61"/>
      <c r="K55" s="61"/>
      <c r="L55" s="61"/>
      <c r="M55" s="61"/>
      <c r="N55" s="61"/>
      <c r="O55" s="61"/>
      <c r="P55" s="61"/>
      <c r="Q55" s="61"/>
      <c r="R55" s="61"/>
      <c r="S55" s="61"/>
      <c r="T55" s="61"/>
      <c r="U55" s="61"/>
    </row>
    <row r="56" spans="2:24" ht="25.5" customHeight="1">
      <c r="B56" s="134" t="s">
        <v>125</v>
      </c>
      <c r="C56" s="135"/>
      <c r="D56" s="135"/>
      <c r="E56" s="135"/>
      <c r="F56" s="135"/>
      <c r="G56" s="136"/>
      <c r="H56" s="64" t="s">
        <v>129</v>
      </c>
      <c r="I56" s="270">
        <v>0</v>
      </c>
      <c r="J56" s="270"/>
      <c r="K56" s="62" t="s">
        <v>16</v>
      </c>
      <c r="L56" s="158" t="s">
        <v>162</v>
      </c>
      <c r="M56" s="158"/>
      <c r="N56" s="149" t="e">
        <f>K24/Q24</f>
        <v>#DIV/0!</v>
      </c>
      <c r="O56" s="151" t="s">
        <v>131</v>
      </c>
      <c r="P56" s="153" t="s">
        <v>43</v>
      </c>
      <c r="Q56" s="155" t="str">
        <f>"×"&amp;DATEDIF($K$29,$W$1,"M")</f>
        <v>×1502</v>
      </c>
      <c r="R56" s="153" t="s">
        <v>43</v>
      </c>
      <c r="S56" s="153" t="s">
        <v>103</v>
      </c>
      <c r="T56" s="266" t="e">
        <f>IF(ROUNDDOWN((I56+I57)*N56/12*V29,-3)&gt;100000,100000,ROUNDDOWN((I56+I57)*N56/12*V29,-3))</f>
        <v>#DIV/0!</v>
      </c>
      <c r="U56" s="267"/>
    </row>
    <row r="57" spans="2:24" ht="25.5" customHeight="1" thickBot="1">
      <c r="B57" s="137"/>
      <c r="C57" s="138"/>
      <c r="D57" s="138"/>
      <c r="E57" s="138"/>
      <c r="F57" s="138"/>
      <c r="G57" s="139"/>
      <c r="H57" s="65" t="s">
        <v>130</v>
      </c>
      <c r="I57" s="271">
        <v>0</v>
      </c>
      <c r="J57" s="271"/>
      <c r="K57" s="66" t="s">
        <v>16</v>
      </c>
      <c r="L57" s="159"/>
      <c r="M57" s="159"/>
      <c r="N57" s="150"/>
      <c r="O57" s="152"/>
      <c r="P57" s="154"/>
      <c r="Q57" s="156"/>
      <c r="R57" s="154"/>
      <c r="S57" s="154"/>
      <c r="T57" s="268"/>
      <c r="U57" s="269"/>
    </row>
    <row r="58" spans="2:24" ht="30" customHeight="1" thickBot="1">
      <c r="B58" s="36" t="s">
        <v>219</v>
      </c>
      <c r="C58" s="21"/>
      <c r="D58" s="21"/>
      <c r="E58" s="21"/>
      <c r="F58" s="22"/>
      <c r="G58" s="61"/>
      <c r="H58" s="61"/>
      <c r="I58" s="61"/>
      <c r="J58" s="61"/>
      <c r="K58" s="61"/>
      <c r="L58" s="61"/>
      <c r="M58" s="61"/>
      <c r="N58" s="61"/>
      <c r="O58" s="61"/>
      <c r="P58" s="61"/>
      <c r="Q58" s="61"/>
      <c r="R58" s="61"/>
      <c r="S58" s="61"/>
      <c r="T58" s="61"/>
      <c r="U58" s="61"/>
    </row>
    <row r="59" spans="2:24" ht="39.75" customHeight="1" thickBot="1">
      <c r="B59" s="238" t="s">
        <v>126</v>
      </c>
      <c r="C59" s="239"/>
      <c r="D59" s="239"/>
      <c r="E59" s="239"/>
      <c r="F59" s="239"/>
      <c r="G59" s="239"/>
      <c r="H59" s="239"/>
      <c r="I59" s="239"/>
      <c r="J59" s="240"/>
      <c r="K59" s="58"/>
      <c r="L59" s="188">
        <v>0</v>
      </c>
      <c r="M59" s="188"/>
      <c r="N59" s="34" t="s">
        <v>106</v>
      </c>
      <c r="O59" s="241">
        <f>IF(L59&gt;200000,200000,ROUNDDOWN(L59,-3))</f>
        <v>0</v>
      </c>
      <c r="P59" s="241"/>
      <c r="Q59" s="242" t="s">
        <v>107</v>
      </c>
      <c r="R59" s="242"/>
      <c r="S59" s="242"/>
      <c r="T59" s="242"/>
      <c r="U59" s="243"/>
      <c r="V59" t="s">
        <v>104</v>
      </c>
    </row>
    <row r="60" spans="2:24" ht="36.75" customHeight="1" thickBot="1">
      <c r="B60" s="36" t="s">
        <v>220</v>
      </c>
      <c r="C60" s="15"/>
      <c r="D60" s="15"/>
      <c r="E60" s="15"/>
      <c r="F60" s="15"/>
      <c r="G60" s="15"/>
    </row>
    <row r="61" spans="2:24" ht="36.75" customHeight="1">
      <c r="B61" s="204" t="s">
        <v>6</v>
      </c>
      <c r="C61" s="205"/>
      <c r="D61" s="205"/>
      <c r="E61" s="206"/>
      <c r="F61" s="207" t="s">
        <v>11</v>
      </c>
      <c r="G61" s="208"/>
      <c r="H61" s="208"/>
      <c r="I61" s="209"/>
      <c r="J61" s="207" t="s">
        <v>17</v>
      </c>
      <c r="K61" s="208"/>
      <c r="L61" s="208"/>
      <c r="M61" s="209"/>
      <c r="N61" s="176" t="s">
        <v>12</v>
      </c>
      <c r="O61" s="177"/>
      <c r="P61" s="177"/>
      <c r="Q61" s="177"/>
      <c r="R61" s="177"/>
      <c r="S61" s="177"/>
      <c r="T61" s="177"/>
      <c r="U61" s="178"/>
    </row>
    <row r="62" spans="2:24" ht="36.75" customHeight="1">
      <c r="B62" s="167" t="s">
        <v>99</v>
      </c>
      <c r="C62" s="168"/>
      <c r="D62" s="168"/>
      <c r="E62" s="169"/>
      <c r="F62" s="170">
        <f>F65-F64</f>
        <v>0</v>
      </c>
      <c r="G62" s="170"/>
      <c r="H62" s="170"/>
      <c r="I62" s="170"/>
      <c r="J62" s="170">
        <f>J65-J64</f>
        <v>0</v>
      </c>
      <c r="K62" s="170"/>
      <c r="L62" s="170"/>
      <c r="M62" s="170"/>
      <c r="N62" s="189" t="s">
        <v>33</v>
      </c>
      <c r="O62" s="189"/>
      <c r="P62" s="189"/>
      <c r="Q62" s="189"/>
      <c r="R62" s="189"/>
      <c r="S62" s="189"/>
      <c r="T62" s="189"/>
      <c r="U62" s="190"/>
    </row>
    <row r="63" spans="2:24" ht="36.75" customHeight="1">
      <c r="B63" s="191" t="s">
        <v>30</v>
      </c>
      <c r="C63" s="192"/>
      <c r="D63" s="192"/>
      <c r="E63" s="192"/>
      <c r="F63" s="193"/>
      <c r="G63" s="193"/>
      <c r="H63" s="193"/>
      <c r="I63" s="193"/>
      <c r="J63" s="193"/>
      <c r="K63" s="193"/>
      <c r="L63" s="193"/>
      <c r="M63" s="193"/>
      <c r="N63" s="196"/>
      <c r="O63" s="196"/>
      <c r="P63" s="196"/>
      <c r="Q63" s="196"/>
      <c r="R63" s="196"/>
      <c r="S63" s="196"/>
      <c r="T63" s="196"/>
      <c r="U63" s="197"/>
      <c r="V63" s="60">
        <f>IF(ROUNDDOWN(J65/2,-3)&gt;1000000,1000000/1000,ROUNDDOWN(J65/2,-3)/1000)</f>
        <v>0</v>
      </c>
      <c r="W63" s="60">
        <f>IF(Q24*30000&gt;1000000,1000000/1000,ROUNDDOWN(Q24*30000,-3)/1000)</f>
        <v>0</v>
      </c>
      <c r="X63" t="str">
        <f>IF(COUNTIF(K47,"*一般枠*"),"【一般枠】補助対象経費(税込額)の1/2以内、上限は100万円","【審査枠】補助対象経費(税込額)の2/3以内、上限は200万円")</f>
        <v>【審査枠】補助対象経費(税込額)の2/3以内、上限は200万円</v>
      </c>
    </row>
    <row r="64" spans="2:24" ht="48.75" customHeight="1" thickBot="1">
      <c r="B64" s="198" t="s">
        <v>121</v>
      </c>
      <c r="C64" s="199"/>
      <c r="D64" s="199"/>
      <c r="E64" s="200"/>
      <c r="F64" s="179">
        <f>J64</f>
        <v>0</v>
      </c>
      <c r="G64" s="180"/>
      <c r="H64" s="180"/>
      <c r="I64" s="181"/>
      <c r="J64" s="179">
        <f>IF(COUNTIF(K47,"*一般枠*"),V63*1000,V64*1000)</f>
        <v>0</v>
      </c>
      <c r="K64" s="180"/>
      <c r="L64" s="180"/>
      <c r="M64" s="181"/>
      <c r="N64" s="201" t="s">
        <v>139</v>
      </c>
      <c r="O64" s="202"/>
      <c r="P64" s="202"/>
      <c r="Q64" s="202"/>
      <c r="R64" s="202"/>
      <c r="S64" s="202"/>
      <c r="T64" s="202"/>
      <c r="U64" s="203"/>
      <c r="V64" s="109">
        <f>IF(ROUNDDOWN(J65*2/3,-3)&gt;2000000,2000000/1000,ROUNDDOWN(J65*2/3,-3)/1000)</f>
        <v>0</v>
      </c>
    </row>
    <row r="65" spans="1:24" ht="36.75" customHeight="1" thickTop="1" thickBot="1">
      <c r="B65" s="174" t="s">
        <v>120</v>
      </c>
      <c r="C65" s="175"/>
      <c r="D65" s="175"/>
      <c r="E65" s="175"/>
      <c r="F65" s="249"/>
      <c r="G65" s="250"/>
      <c r="H65" s="250"/>
      <c r="I65" s="251"/>
      <c r="J65" s="249"/>
      <c r="K65" s="250"/>
      <c r="L65" s="250"/>
      <c r="M65" s="251"/>
      <c r="N65" s="194"/>
      <c r="O65" s="150"/>
      <c r="P65" s="150"/>
      <c r="Q65" s="150"/>
      <c r="R65" s="150"/>
      <c r="S65" s="150"/>
      <c r="T65" s="150"/>
      <c r="U65" s="195"/>
    </row>
    <row r="66" spans="1:24" ht="46.5" customHeight="1" thickBot="1">
      <c r="B66" s="36" t="s">
        <v>221</v>
      </c>
      <c r="C66" s="15"/>
      <c r="D66" s="15"/>
      <c r="E66" s="15"/>
      <c r="F66" s="15"/>
      <c r="G66" s="15"/>
    </row>
    <row r="67" spans="1:24" ht="36.75" customHeight="1">
      <c r="B67" s="204" t="s">
        <v>6</v>
      </c>
      <c r="C67" s="205"/>
      <c r="D67" s="205"/>
      <c r="E67" s="206"/>
      <c r="F67" s="207" t="s">
        <v>11</v>
      </c>
      <c r="G67" s="208"/>
      <c r="H67" s="208"/>
      <c r="I67" s="209"/>
      <c r="J67" s="207" t="s">
        <v>17</v>
      </c>
      <c r="K67" s="208"/>
      <c r="L67" s="208"/>
      <c r="M67" s="209"/>
      <c r="N67" s="176" t="s">
        <v>12</v>
      </c>
      <c r="O67" s="177"/>
      <c r="P67" s="177"/>
      <c r="Q67" s="177"/>
      <c r="R67" s="177"/>
      <c r="S67" s="177"/>
      <c r="T67" s="177"/>
      <c r="U67" s="178"/>
    </row>
    <row r="68" spans="1:24" ht="36.75" customHeight="1">
      <c r="B68" s="167" t="s">
        <v>99</v>
      </c>
      <c r="C68" s="168"/>
      <c r="D68" s="168"/>
      <c r="E68" s="169"/>
      <c r="F68" s="170">
        <f>F71-F69-F70</f>
        <v>0</v>
      </c>
      <c r="G68" s="170"/>
      <c r="H68" s="170"/>
      <c r="I68" s="170"/>
      <c r="J68" s="170">
        <f>J71-J69-J70</f>
        <v>0</v>
      </c>
      <c r="K68" s="170"/>
      <c r="L68" s="170"/>
      <c r="M68" s="170"/>
      <c r="N68" s="189" t="s">
        <v>33</v>
      </c>
      <c r="O68" s="189"/>
      <c r="P68" s="189"/>
      <c r="Q68" s="189"/>
      <c r="R68" s="189"/>
      <c r="S68" s="189"/>
      <c r="T68" s="189"/>
      <c r="U68" s="190"/>
    </row>
    <row r="69" spans="1:24" ht="36.75" customHeight="1">
      <c r="B69" s="191" t="s">
        <v>30</v>
      </c>
      <c r="C69" s="192"/>
      <c r="D69" s="192"/>
      <c r="E69" s="192"/>
      <c r="F69" s="193"/>
      <c r="G69" s="193"/>
      <c r="H69" s="193"/>
      <c r="I69" s="193"/>
      <c r="J69" s="193"/>
      <c r="K69" s="193"/>
      <c r="L69" s="193"/>
      <c r="M69" s="193"/>
      <c r="N69" s="196"/>
      <c r="O69" s="196"/>
      <c r="P69" s="196"/>
      <c r="Q69" s="196"/>
      <c r="R69" s="196"/>
      <c r="S69" s="196"/>
      <c r="T69" s="196"/>
      <c r="U69" s="197"/>
      <c r="V69" s="60">
        <f>IF(ROUNDDOWN(J71/3,-3)&gt;3000000,3000000/1000,ROUNDDOWN(J71/3,-3)/1000)</f>
        <v>0</v>
      </c>
      <c r="W69" s="60">
        <f>IF(Q24*30000&gt;1000000,1000000/1000,ROUNDDOWN(Q24*30000,-3)/1000)</f>
        <v>0</v>
      </c>
      <c r="X69" t="str">
        <f>IF(J71="","","【併用住宅を分離する改装】補助対象経費の1/3、上限は300万円")</f>
        <v/>
      </c>
    </row>
    <row r="70" spans="1:24" ht="36.75" customHeight="1" thickBot="1">
      <c r="B70" s="171" t="s">
        <v>8</v>
      </c>
      <c r="C70" s="172"/>
      <c r="D70" s="172"/>
      <c r="E70" s="172"/>
      <c r="F70" s="179">
        <f>J70</f>
        <v>0</v>
      </c>
      <c r="G70" s="180"/>
      <c r="H70" s="180"/>
      <c r="I70" s="181"/>
      <c r="J70" s="179">
        <f>V69*1000</f>
        <v>0</v>
      </c>
      <c r="K70" s="180"/>
      <c r="L70" s="180"/>
      <c r="M70" s="181"/>
      <c r="N70" s="182" t="s">
        <v>122</v>
      </c>
      <c r="O70" s="183"/>
      <c r="P70" s="183"/>
      <c r="Q70" s="183"/>
      <c r="R70" s="183"/>
      <c r="S70" s="183"/>
      <c r="T70" s="183"/>
      <c r="U70" s="184"/>
      <c r="V70" s="70"/>
    </row>
    <row r="71" spans="1:24" ht="36.75" customHeight="1" thickTop="1" thickBot="1">
      <c r="B71" s="174" t="s">
        <v>9</v>
      </c>
      <c r="C71" s="175"/>
      <c r="D71" s="175"/>
      <c r="E71" s="175"/>
      <c r="F71" s="185"/>
      <c r="G71" s="185"/>
      <c r="H71" s="185"/>
      <c r="I71" s="185"/>
      <c r="J71" s="185"/>
      <c r="K71" s="185"/>
      <c r="L71" s="185"/>
      <c r="M71" s="185"/>
      <c r="N71" s="186"/>
      <c r="O71" s="186"/>
      <c r="P71" s="186"/>
      <c r="Q71" s="186"/>
      <c r="R71" s="186"/>
      <c r="S71" s="186"/>
      <c r="T71" s="186"/>
      <c r="U71" s="187"/>
    </row>
    <row r="72" spans="1:24" ht="36.75" customHeight="1" thickBot="1">
      <c r="B72" s="36" t="s">
        <v>222</v>
      </c>
      <c r="C72" s="15"/>
      <c r="D72" s="15"/>
      <c r="E72" s="15"/>
      <c r="F72" s="15"/>
      <c r="G72" s="15"/>
    </row>
    <row r="73" spans="1:24" ht="28.5" customHeight="1" thickBot="1">
      <c r="B73" s="278" t="s">
        <v>34</v>
      </c>
      <c r="C73" s="279"/>
      <c r="D73" s="279"/>
      <c r="E73" s="279"/>
      <c r="F73" s="279"/>
      <c r="G73" s="279"/>
      <c r="H73" s="279"/>
      <c r="I73" s="279"/>
      <c r="J73" s="279"/>
      <c r="K73" s="33" t="s">
        <v>41</v>
      </c>
      <c r="L73" s="188"/>
      <c r="M73" s="188"/>
      <c r="N73" s="34" t="s">
        <v>42</v>
      </c>
      <c r="O73" s="53">
        <f>V29</f>
        <v>1502</v>
      </c>
      <c r="P73" s="34" t="s">
        <v>43</v>
      </c>
      <c r="Q73" s="161" t="s">
        <v>94</v>
      </c>
      <c r="R73" s="161"/>
      <c r="S73" s="160">
        <f>IF(L73*1/2&gt;30000,30000*O73,ROUNDDOWN(L73*1/2,-3)*O73)</f>
        <v>0</v>
      </c>
      <c r="T73" s="160"/>
      <c r="U73" s="59" t="s">
        <v>86</v>
      </c>
    </row>
    <row r="74" spans="1:24" ht="30.75" customHeight="1">
      <c r="B74" s="162" t="s">
        <v>6</v>
      </c>
      <c r="C74" s="163"/>
      <c r="D74" s="163"/>
      <c r="E74" s="164"/>
      <c r="F74" s="165" t="s">
        <v>17</v>
      </c>
      <c r="G74" s="166"/>
      <c r="H74" s="166"/>
      <c r="I74" s="166"/>
      <c r="J74" s="176" t="s">
        <v>12</v>
      </c>
      <c r="K74" s="177"/>
      <c r="L74" s="177"/>
      <c r="M74" s="177"/>
      <c r="N74" s="177"/>
      <c r="O74" s="177"/>
      <c r="P74" s="177"/>
      <c r="Q74" s="177"/>
      <c r="R74" s="177"/>
      <c r="S74" s="177"/>
      <c r="T74" s="177"/>
      <c r="U74" s="178"/>
    </row>
    <row r="75" spans="1:24" ht="21" customHeight="1">
      <c r="B75" s="167" t="s">
        <v>99</v>
      </c>
      <c r="C75" s="168"/>
      <c r="D75" s="168"/>
      <c r="E75" s="169"/>
      <c r="F75" s="170">
        <f>F77-F76</f>
        <v>0</v>
      </c>
      <c r="G75" s="170"/>
      <c r="H75" s="170"/>
      <c r="I75" s="170"/>
      <c r="J75" s="140" t="s">
        <v>33</v>
      </c>
      <c r="K75" s="141"/>
      <c r="L75" s="141"/>
      <c r="M75" s="141"/>
      <c r="N75" s="141"/>
      <c r="O75" s="141"/>
      <c r="P75" s="141"/>
      <c r="Q75" s="141"/>
      <c r="R75" s="141"/>
      <c r="S75" s="141"/>
      <c r="T75" s="141"/>
      <c r="U75" s="142"/>
    </row>
    <row r="76" spans="1:24" ht="23.25" customHeight="1" thickBot="1">
      <c r="B76" s="171" t="s">
        <v>8</v>
      </c>
      <c r="C76" s="172"/>
      <c r="D76" s="172"/>
      <c r="E76" s="172"/>
      <c r="F76" s="173">
        <f>S73</f>
        <v>0</v>
      </c>
      <c r="G76" s="173"/>
      <c r="H76" s="173"/>
      <c r="I76" s="173"/>
      <c r="J76" s="143" t="s">
        <v>124</v>
      </c>
      <c r="K76" s="144"/>
      <c r="L76" s="144"/>
      <c r="M76" s="144"/>
      <c r="N76" s="144"/>
      <c r="O76" s="144"/>
      <c r="P76" s="144"/>
      <c r="Q76" s="144"/>
      <c r="R76" s="144"/>
      <c r="S76" s="144"/>
      <c r="T76" s="144"/>
      <c r="U76" s="145"/>
    </row>
    <row r="77" spans="1:24" ht="23.25" customHeight="1" thickTop="1" thickBot="1">
      <c r="B77" s="174" t="s">
        <v>9</v>
      </c>
      <c r="C77" s="175"/>
      <c r="D77" s="175"/>
      <c r="E77" s="175"/>
      <c r="F77" s="157">
        <f>L73*O73</f>
        <v>0</v>
      </c>
      <c r="G77" s="157"/>
      <c r="H77" s="157"/>
      <c r="I77" s="157"/>
      <c r="J77" s="146"/>
      <c r="K77" s="147"/>
      <c r="L77" s="147"/>
      <c r="M77" s="147"/>
      <c r="N77" s="147"/>
      <c r="O77" s="147"/>
      <c r="P77" s="147"/>
      <c r="Q77" s="147"/>
      <c r="R77" s="147"/>
      <c r="S77" s="147"/>
      <c r="T77" s="147"/>
      <c r="U77" s="148"/>
    </row>
    <row r="78" spans="1:24" ht="39" customHeight="1">
      <c r="K78" s="14" t="s">
        <v>105</v>
      </c>
    </row>
    <row r="79" spans="1:24" ht="21" customHeight="1">
      <c r="A79"/>
      <c r="B79" s="86"/>
      <c r="C79" s="86"/>
      <c r="D79" s="86"/>
      <c r="E79" s="86"/>
      <c r="F79" s="86"/>
      <c r="G79" s="86"/>
      <c r="H79" s="86"/>
      <c r="I79" s="86"/>
      <c r="J79" s="86"/>
      <c r="K79" s="87"/>
      <c r="L79" s="87"/>
      <c r="M79" s="87"/>
      <c r="N79" s="87"/>
      <c r="O79" s="87"/>
      <c r="P79" s="87"/>
      <c r="Q79" s="87"/>
      <c r="R79" s="87"/>
      <c r="S79" s="87"/>
      <c r="T79" s="87"/>
      <c r="U79" s="87"/>
    </row>
    <row r="80" spans="1:24" ht="21" customHeight="1">
      <c r="A80"/>
      <c r="B80" s="132" t="s">
        <v>31</v>
      </c>
      <c r="C80" s="133"/>
      <c r="D80" s="133"/>
      <c r="E80" s="133"/>
      <c r="F80" s="133"/>
      <c r="G80" s="133"/>
      <c r="H80" s="133"/>
      <c r="I80" s="133"/>
      <c r="J80" s="133"/>
      <c r="K80" s="133"/>
      <c r="L80" s="133"/>
      <c r="M80" s="133"/>
      <c r="N80" s="133"/>
      <c r="O80" s="133"/>
      <c r="P80" s="133"/>
      <c r="Q80" s="133"/>
      <c r="R80" s="133"/>
      <c r="S80" s="133"/>
      <c r="T80" s="133"/>
      <c r="U80" s="133"/>
    </row>
    <row r="81" spans="1:21" ht="21" customHeight="1">
      <c r="A81"/>
      <c r="B81" s="129" t="s">
        <v>217</v>
      </c>
      <c r="C81" s="129"/>
      <c r="D81" s="129"/>
      <c r="E81" s="129"/>
      <c r="F81" s="129"/>
      <c r="G81" s="129"/>
      <c r="H81" s="129"/>
      <c r="I81" s="129"/>
      <c r="J81" s="129"/>
      <c r="K81" s="129"/>
      <c r="L81" s="129"/>
      <c r="M81" s="129"/>
      <c r="N81" s="129"/>
      <c r="O81" s="129"/>
      <c r="P81" s="129"/>
      <c r="Q81" s="129"/>
      <c r="R81" s="129"/>
      <c r="S81" s="129"/>
      <c r="T81" s="129"/>
      <c r="U81" s="129"/>
    </row>
    <row r="82" spans="1:21" ht="21" customHeight="1">
      <c r="B82" s="129"/>
      <c r="C82" s="129"/>
      <c r="D82" s="129"/>
      <c r="E82" s="129"/>
      <c r="F82" s="129"/>
      <c r="G82" s="129"/>
      <c r="H82" s="129"/>
      <c r="I82" s="129"/>
      <c r="J82" s="129"/>
      <c r="K82" s="129"/>
      <c r="L82" s="129"/>
      <c r="M82" s="129"/>
      <c r="N82" s="129"/>
      <c r="O82" s="129"/>
      <c r="P82" s="129"/>
      <c r="Q82" s="129"/>
      <c r="R82" s="129"/>
      <c r="S82" s="129"/>
      <c r="T82" s="129"/>
      <c r="U82" s="129"/>
    </row>
    <row r="83" spans="1:21" ht="291.75" customHeight="1">
      <c r="B83" s="129"/>
      <c r="C83" s="129"/>
      <c r="D83" s="129"/>
      <c r="E83" s="129"/>
      <c r="F83" s="129"/>
      <c r="G83" s="129"/>
      <c r="H83" s="129"/>
      <c r="I83" s="129"/>
      <c r="J83" s="129"/>
      <c r="K83" s="129"/>
      <c r="L83" s="129"/>
      <c r="M83" s="129"/>
      <c r="N83" s="129"/>
      <c r="O83" s="129"/>
      <c r="P83" s="129"/>
      <c r="Q83" s="129"/>
      <c r="R83" s="129"/>
      <c r="S83" s="129"/>
      <c r="T83" s="129"/>
      <c r="U83" s="129"/>
    </row>
    <row r="84" spans="1:21">
      <c r="B84" s="129"/>
      <c r="C84" s="129"/>
      <c r="D84" s="129"/>
      <c r="E84" s="129"/>
      <c r="F84" s="129"/>
      <c r="G84" s="129"/>
      <c r="H84" s="129"/>
      <c r="I84" s="129"/>
      <c r="J84" s="129"/>
      <c r="K84" s="129"/>
      <c r="L84" s="129"/>
      <c r="M84" s="129"/>
      <c r="N84" s="129"/>
      <c r="O84" s="129"/>
      <c r="P84" s="129"/>
      <c r="Q84" s="129"/>
      <c r="R84" s="129"/>
      <c r="S84" s="129"/>
      <c r="T84" s="129"/>
      <c r="U84" s="129"/>
    </row>
    <row r="85" spans="1:21" ht="24" customHeight="1">
      <c r="B85" s="129"/>
      <c r="C85" s="129"/>
      <c r="D85" s="129"/>
      <c r="E85" s="129"/>
      <c r="F85" s="129"/>
      <c r="G85" s="129"/>
      <c r="H85" s="129"/>
      <c r="I85" s="129"/>
      <c r="J85" s="129"/>
      <c r="K85" s="129"/>
      <c r="L85" s="129"/>
      <c r="M85" s="129"/>
      <c r="N85" s="129"/>
      <c r="O85" s="129"/>
      <c r="P85" s="129"/>
      <c r="Q85" s="129"/>
      <c r="R85" s="129"/>
      <c r="S85" s="129"/>
      <c r="T85" s="129"/>
      <c r="U85" s="129"/>
    </row>
    <row r="86" spans="1:21">
      <c r="B86" s="129"/>
      <c r="C86" s="129"/>
      <c r="D86" s="129"/>
      <c r="E86" s="129"/>
      <c r="F86" s="129"/>
      <c r="G86" s="129"/>
      <c r="H86" s="129"/>
      <c r="I86" s="129"/>
      <c r="J86" s="129"/>
      <c r="K86" s="129"/>
      <c r="L86" s="129"/>
      <c r="M86" s="129"/>
      <c r="N86" s="129"/>
      <c r="O86" s="129"/>
      <c r="P86" s="129"/>
      <c r="Q86" s="129"/>
      <c r="R86" s="129"/>
      <c r="S86" s="129"/>
      <c r="T86" s="129"/>
      <c r="U86" s="129"/>
    </row>
    <row r="87" spans="1:21">
      <c r="B87" s="129"/>
      <c r="C87" s="129"/>
      <c r="D87" s="129"/>
      <c r="E87" s="129"/>
      <c r="F87" s="129"/>
      <c r="G87" s="129"/>
      <c r="H87" s="129"/>
      <c r="I87" s="129"/>
      <c r="J87" s="129"/>
      <c r="K87" s="129"/>
      <c r="L87" s="129"/>
      <c r="M87" s="129"/>
      <c r="N87" s="129"/>
      <c r="O87" s="129"/>
      <c r="P87" s="129"/>
      <c r="Q87" s="129"/>
      <c r="R87" s="129"/>
      <c r="S87" s="129"/>
      <c r="T87" s="129"/>
      <c r="U87" s="129"/>
    </row>
    <row r="88" spans="1:21">
      <c r="B88" s="129"/>
      <c r="C88" s="129"/>
      <c r="D88" s="129"/>
      <c r="E88" s="129"/>
      <c r="F88" s="129"/>
      <c r="G88" s="129"/>
      <c r="H88" s="129"/>
      <c r="I88" s="129"/>
      <c r="J88" s="129"/>
      <c r="K88" s="129"/>
      <c r="L88" s="129"/>
      <c r="M88" s="129"/>
      <c r="N88" s="129"/>
      <c r="O88" s="129"/>
      <c r="P88" s="129"/>
      <c r="Q88" s="129"/>
      <c r="R88" s="129"/>
      <c r="S88" s="129"/>
      <c r="T88" s="129"/>
      <c r="U88" s="129"/>
    </row>
    <row r="89" spans="1:21">
      <c r="B89" s="129"/>
      <c r="C89" s="129"/>
      <c r="D89" s="129"/>
      <c r="E89" s="129"/>
      <c r="F89" s="129"/>
      <c r="G89" s="129"/>
      <c r="H89" s="129"/>
      <c r="I89" s="129"/>
      <c r="J89" s="129"/>
      <c r="K89" s="129"/>
      <c r="L89" s="129"/>
      <c r="M89" s="129"/>
      <c r="N89" s="129"/>
      <c r="O89" s="129"/>
      <c r="P89" s="129"/>
      <c r="Q89" s="129"/>
      <c r="R89" s="129"/>
      <c r="S89" s="129"/>
      <c r="T89" s="129"/>
      <c r="U89" s="129"/>
    </row>
    <row r="90" spans="1:21">
      <c r="B90" s="129"/>
      <c r="C90" s="129"/>
      <c r="D90" s="129"/>
      <c r="E90" s="129"/>
      <c r="F90" s="129"/>
      <c r="G90" s="129"/>
      <c r="H90" s="129"/>
      <c r="I90" s="129"/>
      <c r="J90" s="129"/>
      <c r="K90" s="129"/>
      <c r="L90" s="129"/>
      <c r="M90" s="129"/>
      <c r="N90" s="129"/>
      <c r="O90" s="129"/>
      <c r="P90" s="129"/>
      <c r="Q90" s="129"/>
      <c r="R90" s="129"/>
      <c r="S90" s="129"/>
      <c r="T90" s="129"/>
      <c r="U90" s="129"/>
    </row>
    <row r="91" spans="1:21">
      <c r="B91" s="88"/>
      <c r="C91" s="88"/>
      <c r="D91" s="88"/>
      <c r="E91" s="88"/>
      <c r="F91" s="88"/>
      <c r="G91" s="88"/>
      <c r="H91" s="88"/>
      <c r="I91" s="88"/>
      <c r="J91" s="88"/>
      <c r="K91" s="88"/>
      <c r="L91" s="88"/>
      <c r="M91" s="88"/>
      <c r="N91" s="88"/>
      <c r="O91" s="88"/>
      <c r="P91" s="88"/>
      <c r="Q91" s="88"/>
      <c r="R91" s="88"/>
      <c r="S91" s="88"/>
      <c r="T91" s="88"/>
      <c r="U91" s="88"/>
    </row>
  </sheetData>
  <mergeCells count="178">
    <mergeCell ref="O2:U2"/>
    <mergeCell ref="A1:U1"/>
    <mergeCell ref="B8:J8"/>
    <mergeCell ref="K8:U8"/>
    <mergeCell ref="B13:J13"/>
    <mergeCell ref="B15:J15"/>
    <mergeCell ref="B16:J16"/>
    <mergeCell ref="K7:U7"/>
    <mergeCell ref="K9:U9"/>
    <mergeCell ref="K11:U11"/>
    <mergeCell ref="K12:U12"/>
    <mergeCell ref="L10:U10"/>
    <mergeCell ref="K13:Q13"/>
    <mergeCell ref="R13:U13"/>
    <mergeCell ref="K15:U15"/>
    <mergeCell ref="K16:U16"/>
    <mergeCell ref="B9:J9"/>
    <mergeCell ref="B10:J10"/>
    <mergeCell ref="B11:J11"/>
    <mergeCell ref="B12:J12"/>
    <mergeCell ref="M14:N14"/>
    <mergeCell ref="P14:Q14"/>
    <mergeCell ref="A3:U3"/>
    <mergeCell ref="H5:I5"/>
    <mergeCell ref="B18:J18"/>
    <mergeCell ref="K18:U18"/>
    <mergeCell ref="B25:J25"/>
    <mergeCell ref="B7:J7"/>
    <mergeCell ref="S14:T14"/>
    <mergeCell ref="K23:U23"/>
    <mergeCell ref="B23:J23"/>
    <mergeCell ref="K22:U22"/>
    <mergeCell ref="B22:J22"/>
    <mergeCell ref="B20:J20"/>
    <mergeCell ref="B24:J24"/>
    <mergeCell ref="L20:U20"/>
    <mergeCell ref="K24:M24"/>
    <mergeCell ref="N24:O24"/>
    <mergeCell ref="T24:U24"/>
    <mergeCell ref="Q24:S24"/>
    <mergeCell ref="J5:U5"/>
    <mergeCell ref="K32:O32"/>
    <mergeCell ref="Q32:U32"/>
    <mergeCell ref="B73:J73"/>
    <mergeCell ref="B46:J46"/>
    <mergeCell ref="K46:U46"/>
    <mergeCell ref="B61:E61"/>
    <mergeCell ref="F61:I61"/>
    <mergeCell ref="J61:M61"/>
    <mergeCell ref="B14:J14"/>
    <mergeCell ref="K14:L14"/>
    <mergeCell ref="B26:J26"/>
    <mergeCell ref="K19:U19"/>
    <mergeCell ref="K25:U25"/>
    <mergeCell ref="K26:U26"/>
    <mergeCell ref="B30:J30"/>
    <mergeCell ref="K30:U30"/>
    <mergeCell ref="B21:J21"/>
    <mergeCell ref="K21:U21"/>
    <mergeCell ref="B28:J28"/>
    <mergeCell ref="K28:U28"/>
    <mergeCell ref="B29:J29"/>
    <mergeCell ref="K29:U29"/>
    <mergeCell ref="B19:J19"/>
    <mergeCell ref="B27:J27"/>
    <mergeCell ref="K27:Q27"/>
    <mergeCell ref="R27:U27"/>
    <mergeCell ref="N61:U61"/>
    <mergeCell ref="B65:E65"/>
    <mergeCell ref="F65:I65"/>
    <mergeCell ref="J65:M65"/>
    <mergeCell ref="D54:M54"/>
    <mergeCell ref="B47:J47"/>
    <mergeCell ref="B35:J35"/>
    <mergeCell ref="B36:J36"/>
    <mergeCell ref="K36:U36"/>
    <mergeCell ref="J62:M62"/>
    <mergeCell ref="N62:U62"/>
    <mergeCell ref="B40:J40"/>
    <mergeCell ref="B39:J39"/>
    <mergeCell ref="K39:U39"/>
    <mergeCell ref="B38:J38"/>
    <mergeCell ref="B43:J43"/>
    <mergeCell ref="K31:U31"/>
    <mergeCell ref="S56:S57"/>
    <mergeCell ref="T56:U57"/>
    <mergeCell ref="I56:J56"/>
    <mergeCell ref="I57:J57"/>
    <mergeCell ref="B31:J31"/>
    <mergeCell ref="B32:J32"/>
    <mergeCell ref="K38:U38"/>
    <mergeCell ref="K35:U35"/>
    <mergeCell ref="K43:U43"/>
    <mergeCell ref="F62:I62"/>
    <mergeCell ref="K40:U40"/>
    <mergeCell ref="D50:M50"/>
    <mergeCell ref="D51:M51"/>
    <mergeCell ref="B62:E62"/>
    <mergeCell ref="B48:J48"/>
    <mergeCell ref="K47:U47"/>
    <mergeCell ref="K48:U48"/>
    <mergeCell ref="N53:P53"/>
    <mergeCell ref="N54:P54"/>
    <mergeCell ref="N50:P50"/>
    <mergeCell ref="N51:P51"/>
    <mergeCell ref="N52:P52"/>
    <mergeCell ref="D52:M52"/>
    <mergeCell ref="D53:M53"/>
    <mergeCell ref="B59:J59"/>
    <mergeCell ref="L59:M59"/>
    <mergeCell ref="O59:P59"/>
    <mergeCell ref="Q59:U59"/>
    <mergeCell ref="N68:U68"/>
    <mergeCell ref="B69:E69"/>
    <mergeCell ref="F69:I69"/>
    <mergeCell ref="N65:U65"/>
    <mergeCell ref="B63:E63"/>
    <mergeCell ref="F63:I63"/>
    <mergeCell ref="J63:M63"/>
    <mergeCell ref="N63:U63"/>
    <mergeCell ref="J69:M69"/>
    <mergeCell ref="N69:U69"/>
    <mergeCell ref="B64:E64"/>
    <mergeCell ref="J64:M64"/>
    <mergeCell ref="F64:I64"/>
    <mergeCell ref="N64:U64"/>
    <mergeCell ref="B67:E67"/>
    <mergeCell ref="F67:I67"/>
    <mergeCell ref="J67:M67"/>
    <mergeCell ref="N67:U67"/>
    <mergeCell ref="F77:I77"/>
    <mergeCell ref="L56:M57"/>
    <mergeCell ref="S73:T73"/>
    <mergeCell ref="Q73:R73"/>
    <mergeCell ref="B74:E74"/>
    <mergeCell ref="F74:I74"/>
    <mergeCell ref="B75:E75"/>
    <mergeCell ref="F75:I75"/>
    <mergeCell ref="B76:E76"/>
    <mergeCell ref="F76:I76"/>
    <mergeCell ref="B77:E77"/>
    <mergeCell ref="J74:U74"/>
    <mergeCell ref="B70:E70"/>
    <mergeCell ref="F70:I70"/>
    <mergeCell ref="J70:M70"/>
    <mergeCell ref="N70:U70"/>
    <mergeCell ref="B71:E71"/>
    <mergeCell ref="F71:I71"/>
    <mergeCell ref="J71:M71"/>
    <mergeCell ref="N71:U71"/>
    <mergeCell ref="L73:M73"/>
    <mergeCell ref="B68:E68"/>
    <mergeCell ref="F68:I68"/>
    <mergeCell ref="J68:M68"/>
    <mergeCell ref="B33:J33"/>
    <mergeCell ref="K33:U33"/>
    <mergeCell ref="B37:J37"/>
    <mergeCell ref="B41:J41"/>
    <mergeCell ref="B42:J42"/>
    <mergeCell ref="K41:U41"/>
    <mergeCell ref="K42:U42"/>
    <mergeCell ref="K37:U37"/>
    <mergeCell ref="B81:U90"/>
    <mergeCell ref="Q52:U52"/>
    <mergeCell ref="Q53:U53"/>
    <mergeCell ref="Q54:U54"/>
    <mergeCell ref="Q50:U50"/>
    <mergeCell ref="Q51:U51"/>
    <mergeCell ref="B80:U80"/>
    <mergeCell ref="B56:G57"/>
    <mergeCell ref="J75:U75"/>
    <mergeCell ref="J76:U76"/>
    <mergeCell ref="J77:U77"/>
    <mergeCell ref="N56:N57"/>
    <mergeCell ref="O56:O57"/>
    <mergeCell ref="P56:P57"/>
    <mergeCell ref="Q56:Q57"/>
    <mergeCell ref="R56:R57"/>
  </mergeCells>
  <phoneticPr fontId="21"/>
  <dataValidations count="2">
    <dataValidation type="list" allowBlank="1" showInputMessage="1" showErrorMessage="1" sqref="K14:L14">
      <formula1>"明治,大正,昭和,平成,令和"</formula1>
    </dataValidation>
    <dataValidation type="list" allowBlank="1" showInputMessage="1" showErrorMessage="1" sqref="K8:U8">
      <formula1>"令和５年度,令和６年度,令和７年度,令和８年度,令和　　年度"</formula1>
    </dataValidation>
  </dataValidations>
  <pageMargins left="0.70866141732283472" right="0.70866141732283472" top="0.74803149606299213" bottom="0.74803149606299213" header="0.31496062992125984" footer="0.31496062992125984"/>
  <pageSetup paperSize="9" scale="21" orientation="portrait" cellComments="asDisplayed" r:id="rId1"/>
  <rowBreaks count="3" manualBreakCount="3">
    <brk id="33" max="33" man="1"/>
    <brk id="44" max="33" man="1"/>
    <brk id="65" max="3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リスト!$B$2:$B$6</xm:f>
          </x14:formula1>
          <xm:sqref>K21:U21</xm:sqref>
        </x14:dataValidation>
        <x14:dataValidation type="list" allowBlank="1" showInputMessage="1" showErrorMessage="1">
          <x14:formula1>
            <xm:f>リスト!$E$4:$E$6</xm:f>
          </x14:formula1>
          <xm:sqref>K47:U47</xm:sqref>
        </x14:dataValidation>
        <x14:dataValidation type="list" allowBlank="1" showInputMessage="1" showErrorMessage="1">
          <x14:formula1>
            <xm:f>リスト!$E$2:$E$3</xm:f>
          </x14:formula1>
          <xm:sqref>K46:U46</xm:sqref>
        </x14:dataValidation>
        <x14:dataValidation type="list" allowBlank="1" showInputMessage="1" showErrorMessage="1">
          <x14:formula1>
            <xm:f>リスト!$E$7:$E$8</xm:f>
          </x14:formula1>
          <xm:sqref>K48:U48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52"/>
  <sheetViews>
    <sheetView showGridLines="0" view="pageBreakPreview" zoomScale="85" zoomScaleNormal="100" zoomScaleSheetLayoutView="85" workbookViewId="0">
      <selection activeCell="A22" sqref="A22"/>
    </sheetView>
  </sheetViews>
  <sheetFormatPr defaultColWidth="9" defaultRowHeight="13.5"/>
  <cols>
    <col min="1" max="1" width="15.625" style="5" customWidth="1"/>
    <col min="2" max="2" width="5.125" style="5" customWidth="1"/>
    <col min="3" max="3" width="2.875" style="5" customWidth="1"/>
    <col min="4" max="15" width="5.125" style="5" customWidth="1"/>
    <col min="16" max="16384" width="9" style="5"/>
  </cols>
  <sheetData>
    <row r="1" spans="1:14" ht="24.95" customHeight="1">
      <c r="A1" s="27"/>
      <c r="B1" s="27"/>
      <c r="C1" s="27"/>
      <c r="D1" s="27"/>
      <c r="E1" s="27"/>
      <c r="F1" s="27"/>
      <c r="G1" s="27"/>
      <c r="H1" s="27"/>
      <c r="I1" s="27"/>
      <c r="J1" s="27"/>
      <c r="K1" s="27"/>
      <c r="L1" s="27"/>
      <c r="M1" s="27"/>
      <c r="N1" s="27"/>
    </row>
    <row r="2" spans="1:14" ht="24.95" customHeight="1">
      <c r="A2" s="27"/>
      <c r="B2" s="27"/>
      <c r="C2" s="27"/>
      <c r="D2" s="27"/>
      <c r="E2" s="27"/>
      <c r="F2" s="27"/>
      <c r="G2" s="27"/>
      <c r="H2" s="27"/>
      <c r="I2" s="27"/>
      <c r="J2" s="486">
        <f>情報入力ページ!K7</f>
        <v>0</v>
      </c>
      <c r="K2" s="486"/>
      <c r="L2" s="486"/>
      <c r="M2" s="486"/>
      <c r="N2" s="486"/>
    </row>
    <row r="3" spans="1:14" ht="24.95" customHeight="1">
      <c r="A3" s="27" t="s">
        <v>144</v>
      </c>
      <c r="B3" s="27"/>
      <c r="C3" s="27"/>
      <c r="D3" s="27"/>
      <c r="E3" s="27"/>
      <c r="F3" s="27"/>
      <c r="G3" s="27"/>
      <c r="H3" s="27"/>
      <c r="I3" s="27"/>
      <c r="J3" s="27"/>
      <c r="K3" s="27"/>
      <c r="L3" s="27"/>
      <c r="M3" s="27"/>
      <c r="N3" s="27"/>
    </row>
    <row r="4" spans="1:14" ht="24.95" customHeight="1">
      <c r="A4" s="27"/>
      <c r="B4" s="27"/>
      <c r="C4" s="27"/>
      <c r="D4" s="27"/>
      <c r="E4" s="27"/>
      <c r="F4" s="27"/>
      <c r="G4" s="27"/>
      <c r="H4" s="27"/>
      <c r="I4" s="27"/>
      <c r="J4" s="27"/>
      <c r="K4" s="27"/>
      <c r="L4" s="27"/>
      <c r="M4" s="27"/>
      <c r="N4" s="27"/>
    </row>
    <row r="5" spans="1:14" ht="49.5" customHeight="1">
      <c r="A5" s="506" t="s">
        <v>141</v>
      </c>
      <c r="B5" s="506"/>
      <c r="C5" s="506"/>
      <c r="D5" s="506"/>
      <c r="E5" s="506"/>
      <c r="F5" s="506"/>
      <c r="G5" s="506"/>
      <c r="H5" s="506"/>
      <c r="I5" s="506"/>
      <c r="J5" s="506"/>
      <c r="K5" s="506"/>
      <c r="L5" s="506"/>
      <c r="M5" s="506"/>
      <c r="N5" s="506"/>
    </row>
    <row r="6" spans="1:14" ht="18" customHeight="1">
      <c r="A6" s="28"/>
      <c r="B6" s="28"/>
      <c r="C6" s="27"/>
      <c r="D6" s="27"/>
      <c r="E6" s="27"/>
      <c r="F6" s="27"/>
      <c r="G6" s="27"/>
      <c r="H6" s="27"/>
      <c r="I6" s="27"/>
      <c r="J6" s="27"/>
      <c r="K6" s="27"/>
      <c r="L6" s="27"/>
      <c r="M6" s="27"/>
      <c r="N6" s="27"/>
    </row>
    <row r="7" spans="1:14" ht="24.95" customHeight="1">
      <c r="A7" s="29"/>
      <c r="B7" s="29"/>
      <c r="C7" s="27"/>
      <c r="D7" s="27"/>
      <c r="E7" s="27"/>
      <c r="F7" s="27"/>
      <c r="G7" s="27"/>
      <c r="H7" s="27"/>
      <c r="I7" s="27"/>
      <c r="J7" s="27"/>
      <c r="K7" s="27"/>
      <c r="L7" s="27"/>
      <c r="M7" s="27"/>
      <c r="N7" s="27"/>
    </row>
    <row r="8" spans="1:14" ht="24.95" customHeight="1">
      <c r="A8" s="74" t="s">
        <v>142</v>
      </c>
      <c r="B8" s="489">
        <f>情報入力ページ!K21</f>
        <v>0</v>
      </c>
      <c r="C8" s="490"/>
      <c r="D8" s="490"/>
      <c r="E8" s="490"/>
      <c r="F8" s="490"/>
      <c r="G8" s="490"/>
      <c r="H8" s="490"/>
      <c r="I8" s="490"/>
      <c r="J8" s="490"/>
      <c r="K8" s="490"/>
      <c r="L8" s="490"/>
      <c r="M8" s="490"/>
      <c r="N8" s="491"/>
    </row>
    <row r="9" spans="1:14" ht="24.95" customHeight="1">
      <c r="A9" s="75" t="s">
        <v>143</v>
      </c>
      <c r="B9" s="30"/>
      <c r="C9" s="503" t="e">
        <f>情報入力ページ!K22&amp;"　　　　　　印"</f>
        <v>#N/A</v>
      </c>
      <c r="D9" s="503"/>
      <c r="E9" s="503"/>
      <c r="F9" s="503"/>
      <c r="G9" s="503"/>
      <c r="H9" s="503"/>
      <c r="I9" s="503"/>
      <c r="J9" s="503"/>
      <c r="K9" s="503"/>
      <c r="L9" s="503"/>
      <c r="M9" s="503"/>
      <c r="N9" s="504"/>
    </row>
    <row r="10" spans="1:14" ht="24.95" customHeight="1">
      <c r="A10" s="501" t="s">
        <v>160</v>
      </c>
      <c r="B10" s="31"/>
      <c r="C10" s="490" t="e">
        <f>情報入力ページ!K23</f>
        <v>#N/A</v>
      </c>
      <c r="D10" s="490"/>
      <c r="E10" s="490"/>
      <c r="F10" s="490"/>
      <c r="G10" s="490"/>
      <c r="H10" s="490"/>
      <c r="I10" s="490"/>
      <c r="J10" s="490"/>
      <c r="K10" s="490"/>
      <c r="L10" s="490"/>
      <c r="M10" s="490"/>
      <c r="N10" s="491"/>
    </row>
    <row r="11" spans="1:14" ht="24.95" customHeight="1">
      <c r="A11" s="502"/>
      <c r="B11" s="30"/>
      <c r="C11" s="492"/>
      <c r="D11" s="492"/>
      <c r="E11" s="492"/>
      <c r="F11" s="492"/>
      <c r="G11" s="492"/>
      <c r="H11" s="492"/>
      <c r="I11" s="492"/>
      <c r="J11" s="492"/>
      <c r="K11" s="492"/>
      <c r="L11" s="492"/>
      <c r="M11" s="492"/>
      <c r="N11" s="493"/>
    </row>
    <row r="12" spans="1:14" ht="24.95" customHeight="1">
      <c r="A12" s="79"/>
      <c r="B12" s="78"/>
      <c r="C12" s="43"/>
      <c r="D12" s="43"/>
      <c r="E12" s="43"/>
      <c r="F12" s="43"/>
      <c r="G12" s="43"/>
      <c r="H12" s="43"/>
      <c r="I12" s="43"/>
      <c r="J12" s="43"/>
      <c r="K12" s="43"/>
      <c r="L12" s="43"/>
      <c r="M12" s="43"/>
      <c r="N12" s="43"/>
    </row>
    <row r="13" spans="1:14" ht="24.95" customHeight="1">
      <c r="A13" s="505" t="s">
        <v>161</v>
      </c>
      <c r="B13" s="505"/>
      <c r="C13" s="505"/>
      <c r="D13" s="505"/>
      <c r="E13" s="505"/>
      <c r="F13" s="505"/>
      <c r="G13" s="505"/>
      <c r="H13" s="505"/>
      <c r="I13" s="505"/>
      <c r="J13" s="505"/>
      <c r="K13" s="505"/>
      <c r="L13" s="505"/>
      <c r="M13" s="505"/>
      <c r="N13" s="505"/>
    </row>
    <row r="14" spans="1:14" ht="28.5" customHeight="1">
      <c r="A14" s="44"/>
      <c r="B14" s="43"/>
      <c r="C14" s="43"/>
      <c r="D14" s="43"/>
      <c r="E14" s="43"/>
      <c r="F14" s="43"/>
      <c r="G14" s="43"/>
      <c r="H14" s="43"/>
      <c r="I14" s="43"/>
      <c r="J14" s="43"/>
      <c r="K14" s="43"/>
      <c r="L14" s="43"/>
      <c r="M14" s="43"/>
      <c r="N14" s="43"/>
    </row>
    <row r="15" spans="1:14" ht="28.5" customHeight="1">
      <c r="A15" s="77" t="s">
        <v>160</v>
      </c>
      <c r="B15" s="495">
        <f>情報入力ページ!K9</f>
        <v>0</v>
      </c>
      <c r="C15" s="496"/>
      <c r="D15" s="496"/>
      <c r="E15" s="496"/>
      <c r="F15" s="496"/>
      <c r="G15" s="496"/>
      <c r="H15" s="496"/>
      <c r="I15" s="496"/>
      <c r="J15" s="496"/>
      <c r="K15" s="496"/>
      <c r="L15" s="496"/>
      <c r="M15" s="496"/>
      <c r="N15" s="497"/>
    </row>
    <row r="16" spans="1:14" ht="50.25" customHeight="1">
      <c r="A16" s="77" t="s">
        <v>159</v>
      </c>
      <c r="B16" s="495">
        <f>情報入力ページ!K12</f>
        <v>0</v>
      </c>
      <c r="C16" s="496"/>
      <c r="D16" s="496"/>
      <c r="E16" s="496"/>
      <c r="F16" s="496"/>
      <c r="G16" s="496"/>
      <c r="H16" s="496"/>
      <c r="I16" s="496"/>
      <c r="J16" s="496"/>
      <c r="K16" s="496"/>
      <c r="L16" s="496"/>
      <c r="M16" s="496"/>
      <c r="N16" s="497"/>
    </row>
    <row r="17" spans="1:14" ht="24" customHeight="1">
      <c r="A17" s="76"/>
      <c r="B17" s="76"/>
      <c r="C17" s="76"/>
      <c r="D17" s="76"/>
      <c r="E17" s="76"/>
      <c r="F17" s="76"/>
      <c r="G17" s="43"/>
      <c r="H17" s="43"/>
      <c r="I17" s="43"/>
      <c r="J17" s="43"/>
      <c r="K17" s="43"/>
      <c r="L17" s="43"/>
      <c r="M17" s="43"/>
      <c r="N17" s="43"/>
    </row>
    <row r="18" spans="1:14" ht="24.95" customHeight="1">
      <c r="A18" s="27"/>
      <c r="B18" s="27"/>
      <c r="C18" s="27"/>
      <c r="D18" s="27"/>
      <c r="E18" s="27"/>
      <c r="F18" s="27"/>
      <c r="G18" s="27"/>
      <c r="H18" s="27"/>
      <c r="I18" s="27"/>
      <c r="J18" s="27"/>
      <c r="K18" s="27"/>
      <c r="L18" s="27"/>
      <c r="M18" s="27"/>
      <c r="N18" s="27"/>
    </row>
    <row r="19" spans="1:14" ht="19.5" customHeight="1">
      <c r="A19" s="29" t="s">
        <v>39</v>
      </c>
      <c r="B19" s="27"/>
      <c r="C19" s="27"/>
      <c r="D19" s="27"/>
      <c r="E19" s="27"/>
      <c r="F19" s="27"/>
      <c r="G19" s="27"/>
      <c r="H19" s="27"/>
      <c r="I19" s="27"/>
      <c r="J19" s="27"/>
      <c r="K19" s="27"/>
      <c r="L19" s="27"/>
      <c r="M19" s="27"/>
      <c r="N19" s="27"/>
    </row>
    <row r="20" spans="1:14" ht="19.5" customHeight="1">
      <c r="A20" s="29" t="s">
        <v>182</v>
      </c>
      <c r="B20" s="27"/>
      <c r="C20" s="27"/>
      <c r="D20" s="27"/>
      <c r="E20" s="27"/>
      <c r="F20" s="27"/>
      <c r="G20" s="27"/>
      <c r="H20" s="27"/>
      <c r="I20" s="27"/>
      <c r="J20" s="27"/>
      <c r="K20" s="27"/>
      <c r="L20" s="27"/>
      <c r="M20" s="27"/>
      <c r="N20" s="27"/>
    </row>
    <row r="21" spans="1:14" ht="19.5" customHeight="1">
      <c r="A21" s="29" t="s">
        <v>183</v>
      </c>
      <c r="B21" s="27"/>
      <c r="C21" s="27"/>
      <c r="D21" s="27"/>
      <c r="E21" s="27"/>
      <c r="F21" s="27"/>
      <c r="G21" s="27"/>
      <c r="H21" s="27"/>
      <c r="I21" s="27"/>
      <c r="J21" s="27"/>
      <c r="K21" s="27"/>
      <c r="L21" s="27"/>
      <c r="M21" s="27"/>
      <c r="N21" s="27"/>
    </row>
    <row r="22" spans="1:14" ht="22.5" customHeight="1"/>
    <row r="23" spans="1:14" ht="22.5" customHeight="1"/>
    <row r="24" spans="1:14" ht="22.5" customHeight="1"/>
    <row r="25" spans="1:14" ht="22.5" customHeight="1"/>
    <row r="26" spans="1:14" ht="22.5" customHeight="1"/>
    <row r="27" spans="1:14" ht="24.95" customHeight="1"/>
    <row r="28" spans="1:14" ht="24.95" customHeight="1"/>
    <row r="29" spans="1:14" ht="24.95" customHeight="1"/>
    <row r="30" spans="1:14" ht="24.95" customHeight="1"/>
    <row r="31" spans="1:14" ht="24.95" customHeight="1"/>
    <row r="32" spans="1:1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sheetData>
  <mergeCells count="9">
    <mergeCell ref="B16:N16"/>
    <mergeCell ref="A13:N13"/>
    <mergeCell ref="B15:N15"/>
    <mergeCell ref="A10:A11"/>
    <mergeCell ref="J2:N2"/>
    <mergeCell ref="A5:N5"/>
    <mergeCell ref="B8:N8"/>
    <mergeCell ref="C9:N9"/>
    <mergeCell ref="C10:N11"/>
  </mergeCells>
  <phoneticPr fontId="21"/>
  <printOptions horizontalCentered="1"/>
  <pageMargins left="0.70866141732283472" right="0.70866141732283472" top="1.1417322834645669"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12" sqref="D12"/>
    </sheetView>
  </sheetViews>
  <sheetFormatPr defaultColWidth="8.875" defaultRowHeight="18.75"/>
  <cols>
    <col min="2" max="2" width="25.5" bestFit="1" customWidth="1"/>
    <col min="3" max="4" width="25.5" customWidth="1"/>
    <col min="5" max="5" width="29.625" bestFit="1" customWidth="1"/>
  </cols>
  <sheetData>
    <row r="1" spans="1:5">
      <c r="A1" s="60" t="s">
        <v>70</v>
      </c>
      <c r="B1" s="60" t="s">
        <v>71</v>
      </c>
      <c r="C1" s="60" t="s">
        <v>147</v>
      </c>
      <c r="D1" s="60" t="s">
        <v>148</v>
      </c>
      <c r="E1" s="60" t="s">
        <v>100</v>
      </c>
    </row>
    <row r="2" spans="1:5">
      <c r="A2" s="60" t="s">
        <v>65</v>
      </c>
      <c r="B2" s="60" t="s">
        <v>78</v>
      </c>
      <c r="C2" s="60" t="s">
        <v>149</v>
      </c>
      <c r="D2" s="60" t="s">
        <v>154</v>
      </c>
      <c r="E2" s="60" t="s">
        <v>114</v>
      </c>
    </row>
    <row r="3" spans="1:5">
      <c r="A3" s="60" t="s">
        <v>66</v>
      </c>
      <c r="B3" s="60" t="s">
        <v>72</v>
      </c>
      <c r="C3" s="60" t="s">
        <v>150</v>
      </c>
      <c r="D3" s="60" t="s">
        <v>155</v>
      </c>
      <c r="E3" s="60"/>
    </row>
    <row r="4" spans="1:5">
      <c r="A4" s="60" t="s">
        <v>67</v>
      </c>
      <c r="B4" s="60" t="s">
        <v>73</v>
      </c>
      <c r="C4" s="60" t="s">
        <v>151</v>
      </c>
      <c r="D4" s="60" t="s">
        <v>156</v>
      </c>
      <c r="E4" s="60" t="s">
        <v>111</v>
      </c>
    </row>
    <row r="5" spans="1:5">
      <c r="A5" s="60" t="s">
        <v>68</v>
      </c>
      <c r="B5" s="60" t="s">
        <v>75</v>
      </c>
      <c r="C5" s="60" t="s">
        <v>152</v>
      </c>
      <c r="D5" s="60" t="s">
        <v>157</v>
      </c>
      <c r="E5" s="60" t="s">
        <v>112</v>
      </c>
    </row>
    <row r="6" spans="1:5">
      <c r="A6" s="60" t="s">
        <v>69</v>
      </c>
      <c r="B6" s="60" t="s">
        <v>74</v>
      </c>
      <c r="C6" s="60" t="s">
        <v>153</v>
      </c>
      <c r="D6" s="60" t="s">
        <v>158</v>
      </c>
      <c r="E6" s="60"/>
    </row>
    <row r="7" spans="1:5">
      <c r="A7" s="71"/>
      <c r="B7" s="71"/>
      <c r="C7" s="71"/>
      <c r="D7" s="72"/>
      <c r="E7" s="60" t="s">
        <v>113</v>
      </c>
    </row>
    <row r="8" spans="1:5">
      <c r="A8" s="63"/>
      <c r="B8" s="63"/>
      <c r="C8" s="63"/>
      <c r="D8" s="73"/>
      <c r="E8" s="60"/>
    </row>
  </sheetData>
  <phoneticPr fontId="2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26"/>
  <sheetViews>
    <sheetView showGridLines="0" view="pageBreakPreview" zoomScale="85" zoomScaleNormal="100" zoomScaleSheetLayoutView="85" workbookViewId="0">
      <selection activeCell="A14" sqref="A14"/>
    </sheetView>
  </sheetViews>
  <sheetFormatPr defaultColWidth="8.875" defaultRowHeight="18.75"/>
  <cols>
    <col min="1" max="15" width="4.875" style="5" customWidth="1"/>
    <col min="16" max="16" width="9" style="5"/>
    <col min="17" max="17" width="10.125" customWidth="1"/>
  </cols>
  <sheetData>
    <row r="1" spans="1:18">
      <c r="A1" s="5" t="s">
        <v>59</v>
      </c>
    </row>
    <row r="2" spans="1:18" ht="18.75" customHeight="1">
      <c r="B2" s="6"/>
      <c r="K2" s="338">
        <f>情報入力ページ!K7</f>
        <v>0</v>
      </c>
      <c r="L2" s="338"/>
      <c r="M2" s="338"/>
      <c r="N2" s="338"/>
      <c r="O2" s="338"/>
    </row>
    <row r="3" spans="1:18">
      <c r="A3" s="12"/>
    </row>
    <row r="4" spans="1:18" ht="18.75" customHeight="1">
      <c r="A4" s="339" t="s">
        <v>60</v>
      </c>
      <c r="B4" s="339"/>
      <c r="C4" s="339"/>
      <c r="D4" s="339"/>
      <c r="E4" s="339"/>
      <c r="F4" s="339"/>
      <c r="G4" s="339"/>
    </row>
    <row r="5" spans="1:18">
      <c r="A5" s="12"/>
    </row>
    <row r="6" spans="1:18">
      <c r="A6" s="12"/>
      <c r="F6" s="341" t="s">
        <v>61</v>
      </c>
      <c r="G6" s="341"/>
    </row>
    <row r="7" spans="1:18" ht="18.75" customHeight="1">
      <c r="A7" s="12"/>
      <c r="F7" s="342" t="s">
        <v>163</v>
      </c>
      <c r="G7" s="342"/>
      <c r="H7" s="343">
        <f>情報入力ページ!K9</f>
        <v>0</v>
      </c>
      <c r="I7" s="343"/>
      <c r="J7" s="343"/>
      <c r="K7" s="343"/>
      <c r="L7" s="343"/>
      <c r="M7" s="343"/>
      <c r="N7" s="343"/>
      <c r="O7" s="343"/>
    </row>
    <row r="8" spans="1:18" ht="18.75" customHeight="1">
      <c r="B8" s="6"/>
      <c r="F8" s="342" t="s">
        <v>164</v>
      </c>
      <c r="G8" s="342"/>
      <c r="H8" s="343">
        <f>情報入力ページ!K12</f>
        <v>0</v>
      </c>
      <c r="I8" s="343"/>
      <c r="J8" s="343"/>
      <c r="K8" s="343"/>
      <c r="L8" s="343"/>
      <c r="M8" s="343"/>
      <c r="N8" s="343"/>
      <c r="O8" s="343"/>
    </row>
    <row r="9" spans="1:18" ht="18.75" customHeight="1">
      <c r="B9" s="6"/>
    </row>
    <row r="10" spans="1:18">
      <c r="A10" s="12"/>
    </row>
    <row r="11" spans="1:18" ht="18.75" customHeight="1">
      <c r="A11" s="339" t="s">
        <v>233</v>
      </c>
      <c r="B11" s="339"/>
      <c r="C11" s="339"/>
      <c r="D11" s="339"/>
      <c r="E11" s="339"/>
      <c r="F11" s="339"/>
      <c r="G11" s="339"/>
      <c r="H11" s="339"/>
      <c r="I11" s="339"/>
      <c r="J11" s="339"/>
      <c r="K11" s="339"/>
      <c r="L11" s="339"/>
      <c r="M11" s="339"/>
      <c r="N11" s="339"/>
      <c r="O11" s="339"/>
    </row>
    <row r="12" spans="1:18">
      <c r="A12" s="12"/>
    </row>
    <row r="13" spans="1:18" ht="45" customHeight="1">
      <c r="A13" s="340" t="str">
        <f>"　"&amp;情報入力ページ!K8&amp;"において空き店舗等リノベーション支援事業費補助金の交付を受けたいので、下記のとおり申請します。"</f>
        <v>　において空き店舗等リノベーション支援事業費補助金の交付を受けたいので、下記のとおり申請します。</v>
      </c>
      <c r="B13" s="340"/>
      <c r="C13" s="340"/>
      <c r="D13" s="340"/>
      <c r="E13" s="340"/>
      <c r="F13" s="340"/>
      <c r="G13" s="340"/>
      <c r="H13" s="340"/>
      <c r="I13" s="340"/>
      <c r="J13" s="340"/>
      <c r="K13" s="340"/>
      <c r="L13" s="340"/>
      <c r="M13" s="340"/>
      <c r="N13" s="340"/>
      <c r="O13" s="340"/>
    </row>
    <row r="14" spans="1:18" ht="19.5" thickBot="1">
      <c r="A14" s="12"/>
    </row>
    <row r="15" spans="1:18" ht="48.75" customHeight="1" thickBot="1">
      <c r="A15" s="330" t="s">
        <v>79</v>
      </c>
      <c r="B15" s="330"/>
      <c r="C15" s="330"/>
      <c r="D15" s="330"/>
      <c r="E15" s="330"/>
      <c r="F15" s="330">
        <f>情報入力ページ!K46</f>
        <v>0</v>
      </c>
      <c r="G15" s="330"/>
      <c r="H15" s="330"/>
      <c r="I15" s="330"/>
      <c r="J15" s="330"/>
      <c r="K15" s="330"/>
      <c r="L15" s="330"/>
      <c r="M15" s="330"/>
      <c r="N15" s="330"/>
      <c r="O15" s="330"/>
      <c r="Q15" t="s">
        <v>134</v>
      </c>
      <c r="R15" s="69" t="s">
        <v>110</v>
      </c>
    </row>
    <row r="16" spans="1:18" ht="48.75" customHeight="1">
      <c r="A16" s="330" t="s">
        <v>80</v>
      </c>
      <c r="B16" s="330"/>
      <c r="C16" s="330"/>
      <c r="D16" s="330"/>
      <c r="E16" s="330"/>
      <c r="F16" s="46" t="s">
        <v>82</v>
      </c>
      <c r="G16" s="334" t="e">
        <f ca="1">SUMIF(情報入力ページ!B$50:U$54,R15,情報入力ページ!N$50:U$54)*1000</f>
        <v>#DIV/0!</v>
      </c>
      <c r="H16" s="334"/>
      <c r="I16" s="334"/>
      <c r="J16" s="334"/>
      <c r="K16" s="334"/>
      <c r="L16" s="335" t="s">
        <v>16</v>
      </c>
      <c r="M16" s="335"/>
      <c r="N16" s="335"/>
      <c r="O16" s="335"/>
    </row>
    <row r="17" spans="1:15" ht="24.6" customHeight="1">
      <c r="A17" s="330" t="s">
        <v>81</v>
      </c>
      <c r="B17" s="330"/>
      <c r="C17" s="330"/>
      <c r="D17" s="330"/>
      <c r="E17" s="330"/>
      <c r="F17" s="336"/>
      <c r="G17" s="336"/>
      <c r="H17" s="336"/>
      <c r="I17" s="336"/>
      <c r="J17" s="336"/>
      <c r="K17" s="336"/>
      <c r="L17" s="336"/>
      <c r="M17" s="336"/>
      <c r="N17" s="336"/>
      <c r="O17" s="336"/>
    </row>
    <row r="18" spans="1:15" ht="24.6" customHeight="1">
      <c r="A18" s="330"/>
      <c r="B18" s="330"/>
      <c r="C18" s="330"/>
      <c r="D18" s="330"/>
      <c r="E18" s="330"/>
      <c r="F18" s="337"/>
      <c r="G18" s="337"/>
      <c r="H18" s="337"/>
      <c r="I18" s="337"/>
      <c r="J18" s="337"/>
      <c r="K18" s="337"/>
      <c r="L18" s="337"/>
      <c r="M18" s="337"/>
      <c r="N18" s="337"/>
      <c r="O18" s="337"/>
    </row>
    <row r="19" spans="1:15" ht="24.6" customHeight="1">
      <c r="B19" s="330" t="s">
        <v>83</v>
      </c>
      <c r="C19" s="330"/>
      <c r="D19" s="330"/>
      <c r="E19" s="330"/>
      <c r="F19" s="330"/>
      <c r="G19" s="330"/>
      <c r="H19" s="330"/>
      <c r="I19" s="330"/>
      <c r="J19" s="330"/>
      <c r="K19" s="47"/>
      <c r="L19" s="47"/>
      <c r="M19" s="47"/>
      <c r="N19" s="47"/>
      <c r="O19" s="47"/>
    </row>
    <row r="20" spans="1:15" ht="24.6" customHeight="1">
      <c r="A20" s="49"/>
      <c r="B20" s="330"/>
      <c r="C20" s="330"/>
      <c r="D20" s="330"/>
      <c r="E20" s="330"/>
      <c r="F20" s="330"/>
      <c r="G20" s="330"/>
      <c r="H20" s="330"/>
      <c r="I20" s="330"/>
      <c r="J20" s="330"/>
      <c r="K20" s="47"/>
      <c r="L20" s="47"/>
      <c r="M20" s="47"/>
      <c r="N20" s="47"/>
      <c r="O20" s="47"/>
    </row>
    <row r="21" spans="1:15" ht="24.6" customHeight="1">
      <c r="A21" s="49"/>
      <c r="B21" s="330"/>
      <c r="C21" s="330"/>
      <c r="D21" s="330"/>
      <c r="E21" s="330"/>
      <c r="F21" s="330"/>
      <c r="G21" s="330"/>
      <c r="H21" s="330"/>
      <c r="I21" s="330"/>
      <c r="J21" s="330"/>
      <c r="K21" s="40"/>
      <c r="L21" s="40"/>
      <c r="M21" s="40"/>
      <c r="N21" s="40"/>
      <c r="O21" s="40"/>
    </row>
    <row r="22" spans="1:15" ht="48.75" customHeight="1">
      <c r="A22" s="49"/>
      <c r="B22" s="49"/>
      <c r="C22" s="49"/>
      <c r="D22" s="49"/>
      <c r="E22" s="49"/>
      <c r="F22" s="50"/>
      <c r="G22" s="50"/>
      <c r="H22" s="50"/>
      <c r="I22" s="50"/>
      <c r="J22" s="50"/>
      <c r="K22" s="50"/>
      <c r="L22" s="50"/>
      <c r="M22" s="50"/>
      <c r="N22" s="50"/>
      <c r="O22" s="50"/>
    </row>
    <row r="23" spans="1:15" ht="49.35" customHeight="1">
      <c r="A23" s="49"/>
      <c r="B23" s="49"/>
      <c r="C23" s="49"/>
      <c r="D23" s="49"/>
      <c r="E23" s="49"/>
      <c r="F23" s="51"/>
      <c r="G23" s="51"/>
      <c r="H23" s="51"/>
      <c r="I23" s="51"/>
      <c r="J23" s="51"/>
      <c r="K23" s="51"/>
      <c r="L23" s="51"/>
      <c r="M23" s="51"/>
      <c r="N23" s="51"/>
      <c r="O23" s="51"/>
    </row>
    <row r="24" spans="1:15" ht="24.2" customHeight="1">
      <c r="A24" s="330"/>
      <c r="B24" s="330"/>
      <c r="C24" s="330"/>
      <c r="D24" s="330"/>
      <c r="E24" s="330"/>
      <c r="F24" s="330"/>
      <c r="G24" s="330"/>
      <c r="H24" s="330"/>
      <c r="I24" s="330"/>
      <c r="J24" s="330"/>
      <c r="K24" s="331"/>
      <c r="L24" s="331"/>
      <c r="M24" s="331"/>
      <c r="N24" s="331"/>
      <c r="O24" s="48"/>
    </row>
    <row r="25" spans="1:15" ht="24.2" customHeight="1">
      <c r="A25" s="330"/>
      <c r="B25" s="330"/>
      <c r="C25" s="330"/>
      <c r="D25" s="330"/>
      <c r="E25" s="330"/>
      <c r="F25" s="330"/>
      <c r="G25" s="330"/>
      <c r="H25" s="330"/>
      <c r="I25" s="330"/>
      <c r="J25" s="330"/>
      <c r="K25" s="332"/>
      <c r="L25" s="332"/>
      <c r="M25" s="333"/>
      <c r="N25" s="333"/>
      <c r="O25" s="40"/>
    </row>
    <row r="26" spans="1:15">
      <c r="A26" s="13"/>
      <c r="B26" s="48"/>
      <c r="C26" s="48"/>
      <c r="D26" s="48"/>
      <c r="E26" s="48"/>
      <c r="F26" s="48"/>
      <c r="G26" s="48"/>
      <c r="H26" s="48"/>
      <c r="I26" s="48"/>
      <c r="J26" s="48"/>
      <c r="K26" s="48"/>
      <c r="L26" s="48"/>
      <c r="M26" s="48"/>
      <c r="N26" s="48"/>
      <c r="O26" s="48"/>
    </row>
  </sheetData>
  <mergeCells count="24">
    <mergeCell ref="K2:O2"/>
    <mergeCell ref="A4:G4"/>
    <mergeCell ref="A11:O11"/>
    <mergeCell ref="A13:O13"/>
    <mergeCell ref="A15:E15"/>
    <mergeCell ref="F15:O15"/>
    <mergeCell ref="F6:G6"/>
    <mergeCell ref="F8:G8"/>
    <mergeCell ref="F7:G7"/>
    <mergeCell ref="H7:O7"/>
    <mergeCell ref="H8:O8"/>
    <mergeCell ref="A16:E16"/>
    <mergeCell ref="G16:K16"/>
    <mergeCell ref="L16:O16"/>
    <mergeCell ref="A17:E18"/>
    <mergeCell ref="F17:O17"/>
    <mergeCell ref="F18:O18"/>
    <mergeCell ref="B19:J21"/>
    <mergeCell ref="A24:E25"/>
    <mergeCell ref="F24:J24"/>
    <mergeCell ref="K24:N24"/>
    <mergeCell ref="F25:J25"/>
    <mergeCell ref="K25:L25"/>
    <mergeCell ref="M25:N25"/>
  </mergeCells>
  <phoneticPr fontId="21"/>
  <printOptions horizontalCentered="1"/>
  <pageMargins left="0.74803149606299213" right="0.74803149606299213" top="0.98425196850393704" bottom="0.98425196850393704" header="0.51181102362204722" footer="0.51181102362204722"/>
  <pageSetup paperSize="9" scale="10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26"/>
  <sheetViews>
    <sheetView showGridLines="0" view="pageBreakPreview" zoomScale="150" zoomScaleNormal="100" zoomScaleSheetLayoutView="85" workbookViewId="0">
      <selection activeCell="A14" sqref="A14"/>
    </sheetView>
  </sheetViews>
  <sheetFormatPr defaultColWidth="8.875" defaultRowHeight="18.75"/>
  <cols>
    <col min="1" max="15" width="4.875" style="5" customWidth="1"/>
    <col min="16" max="16" width="9" style="5"/>
    <col min="17" max="17" width="10.125" customWidth="1"/>
  </cols>
  <sheetData>
    <row r="1" spans="1:18">
      <c r="A1" s="5" t="s">
        <v>59</v>
      </c>
    </row>
    <row r="2" spans="1:18" ht="18.75" customHeight="1">
      <c r="B2" s="6"/>
      <c r="K2" s="338">
        <f>情報入力ページ!K7</f>
        <v>0</v>
      </c>
      <c r="L2" s="338"/>
      <c r="M2" s="338"/>
      <c r="N2" s="338"/>
      <c r="O2" s="338"/>
    </row>
    <row r="3" spans="1:18">
      <c r="A3" s="12"/>
    </row>
    <row r="4" spans="1:18" ht="18.75" customHeight="1">
      <c r="A4" s="339" t="s">
        <v>60</v>
      </c>
      <c r="B4" s="339"/>
      <c r="C4" s="339"/>
      <c r="D4" s="339"/>
      <c r="E4" s="339"/>
      <c r="F4" s="339"/>
      <c r="G4" s="339"/>
    </row>
    <row r="5" spans="1:18">
      <c r="A5" s="12"/>
    </row>
    <row r="6" spans="1:18">
      <c r="A6" s="12"/>
      <c r="F6" s="341" t="s">
        <v>61</v>
      </c>
      <c r="G6" s="341"/>
    </row>
    <row r="7" spans="1:18" ht="18.75" customHeight="1">
      <c r="A7" s="12"/>
      <c r="F7" s="342" t="s">
        <v>163</v>
      </c>
      <c r="G7" s="342"/>
      <c r="H7" s="343">
        <f>情報入力ページ!K9</f>
        <v>0</v>
      </c>
      <c r="I7" s="343"/>
      <c r="J7" s="343"/>
      <c r="K7" s="343"/>
      <c r="L7" s="343"/>
      <c r="M7" s="343"/>
      <c r="N7" s="343"/>
      <c r="O7" s="343"/>
    </row>
    <row r="8" spans="1:18" ht="18.75" customHeight="1">
      <c r="B8" s="6"/>
      <c r="F8" s="342" t="s">
        <v>164</v>
      </c>
      <c r="G8" s="342"/>
      <c r="H8" s="343">
        <f>情報入力ページ!K12</f>
        <v>0</v>
      </c>
      <c r="I8" s="343"/>
      <c r="J8" s="343"/>
      <c r="K8" s="343"/>
      <c r="L8" s="343"/>
      <c r="M8" s="343"/>
      <c r="N8" s="343"/>
      <c r="O8" s="343"/>
    </row>
    <row r="9" spans="1:18" ht="18.75" customHeight="1">
      <c r="B9" s="6"/>
    </row>
    <row r="10" spans="1:18">
      <c r="A10" s="12"/>
    </row>
    <row r="11" spans="1:18" ht="18.75" customHeight="1">
      <c r="A11" s="339" t="s">
        <v>62</v>
      </c>
      <c r="B11" s="339"/>
      <c r="C11" s="339"/>
      <c r="D11" s="339"/>
      <c r="E11" s="339"/>
      <c r="F11" s="339"/>
      <c r="G11" s="339"/>
      <c r="H11" s="339"/>
      <c r="I11" s="339"/>
      <c r="J11" s="339"/>
      <c r="K11" s="339"/>
      <c r="L11" s="339"/>
      <c r="M11" s="339"/>
      <c r="N11" s="339"/>
      <c r="O11" s="339"/>
    </row>
    <row r="12" spans="1:18">
      <c r="A12" s="12"/>
    </row>
    <row r="13" spans="1:18" ht="45" customHeight="1">
      <c r="A13" s="340" t="str">
        <f>"　"&amp;情報入力ページ!K8&amp;"において空き店舗等リノベーション支援事業費補助金の交付を受けたいので、下記のとおり申請します。"</f>
        <v>　において空き店舗等リノベーション支援事業費補助金の交付を受けたいので、下記のとおり申請します。</v>
      </c>
      <c r="B13" s="340"/>
      <c r="C13" s="340"/>
      <c r="D13" s="340"/>
      <c r="E13" s="340"/>
      <c r="F13" s="340"/>
      <c r="G13" s="340"/>
      <c r="H13" s="340"/>
      <c r="I13" s="340"/>
      <c r="J13" s="340"/>
      <c r="K13" s="340"/>
      <c r="L13" s="340"/>
      <c r="M13" s="340"/>
      <c r="N13" s="340"/>
      <c r="O13" s="340"/>
    </row>
    <row r="14" spans="1:18" ht="19.5" thickBot="1">
      <c r="A14" s="12"/>
    </row>
    <row r="15" spans="1:18" ht="48.75" customHeight="1" thickBot="1">
      <c r="A15" s="330" t="s">
        <v>79</v>
      </c>
      <c r="B15" s="330"/>
      <c r="C15" s="330"/>
      <c r="D15" s="330"/>
      <c r="E15" s="330"/>
      <c r="F15" s="330">
        <f>情報入力ページ!K47</f>
        <v>0</v>
      </c>
      <c r="G15" s="330"/>
      <c r="H15" s="330"/>
      <c r="I15" s="330"/>
      <c r="J15" s="330"/>
      <c r="K15" s="330"/>
      <c r="L15" s="330"/>
      <c r="M15" s="330"/>
      <c r="N15" s="330"/>
      <c r="O15" s="330"/>
      <c r="Q15" t="s">
        <v>134</v>
      </c>
      <c r="R15" s="69" t="s">
        <v>108</v>
      </c>
    </row>
    <row r="16" spans="1:18" ht="48.75" customHeight="1">
      <c r="A16" s="330" t="s">
        <v>80</v>
      </c>
      <c r="B16" s="330"/>
      <c r="C16" s="330"/>
      <c r="D16" s="330"/>
      <c r="E16" s="330"/>
      <c r="F16" s="46" t="s">
        <v>82</v>
      </c>
      <c r="G16" s="334">
        <f ca="1">SUMIF(情報入力ページ!B$50:U$54,R15,情報入力ページ!$N$50:$U$54)*1000</f>
        <v>0</v>
      </c>
      <c r="H16" s="334"/>
      <c r="I16" s="334"/>
      <c r="J16" s="334"/>
      <c r="K16" s="334"/>
      <c r="L16" s="335" t="s">
        <v>16</v>
      </c>
      <c r="M16" s="335"/>
      <c r="N16" s="335"/>
      <c r="O16" s="335"/>
    </row>
    <row r="17" spans="1:15" ht="24.6" customHeight="1">
      <c r="A17" s="330" t="s">
        <v>81</v>
      </c>
      <c r="B17" s="330"/>
      <c r="C17" s="330"/>
      <c r="D17" s="330"/>
      <c r="E17" s="330"/>
      <c r="F17" s="336"/>
      <c r="G17" s="336"/>
      <c r="H17" s="336"/>
      <c r="I17" s="336"/>
      <c r="J17" s="336"/>
      <c r="K17" s="336"/>
      <c r="L17" s="336"/>
      <c r="M17" s="336"/>
      <c r="N17" s="336"/>
      <c r="O17" s="336"/>
    </row>
    <row r="18" spans="1:15" ht="24.6" customHeight="1">
      <c r="A18" s="330"/>
      <c r="B18" s="330"/>
      <c r="C18" s="330"/>
      <c r="D18" s="330"/>
      <c r="E18" s="330"/>
      <c r="F18" s="337"/>
      <c r="G18" s="337"/>
      <c r="H18" s="337"/>
      <c r="I18" s="337"/>
      <c r="J18" s="337"/>
      <c r="K18" s="337"/>
      <c r="L18" s="337"/>
      <c r="M18" s="337"/>
      <c r="N18" s="337"/>
      <c r="O18" s="337"/>
    </row>
    <row r="19" spans="1:15" ht="24.6" customHeight="1">
      <c r="B19" s="330" t="s">
        <v>83</v>
      </c>
      <c r="C19" s="330"/>
      <c r="D19" s="330"/>
      <c r="E19" s="330"/>
      <c r="F19" s="330"/>
      <c r="G19" s="330"/>
      <c r="H19" s="330"/>
      <c r="I19" s="330"/>
      <c r="J19" s="330"/>
      <c r="K19" s="47"/>
      <c r="L19" s="47"/>
      <c r="M19" s="47"/>
      <c r="N19" s="47"/>
      <c r="O19" s="47"/>
    </row>
    <row r="20" spans="1:15" ht="24.6" customHeight="1">
      <c r="A20" s="49"/>
      <c r="B20" s="330"/>
      <c r="C20" s="330"/>
      <c r="D20" s="330"/>
      <c r="E20" s="330"/>
      <c r="F20" s="330"/>
      <c r="G20" s="330"/>
      <c r="H20" s="330"/>
      <c r="I20" s="330"/>
      <c r="J20" s="330"/>
      <c r="K20" s="47"/>
      <c r="L20" s="47"/>
      <c r="M20" s="47"/>
      <c r="N20" s="47"/>
      <c r="O20" s="47"/>
    </row>
    <row r="21" spans="1:15" ht="24.6" customHeight="1">
      <c r="A21" s="49"/>
      <c r="B21" s="330"/>
      <c r="C21" s="330"/>
      <c r="D21" s="330"/>
      <c r="E21" s="330"/>
      <c r="F21" s="330"/>
      <c r="G21" s="330"/>
      <c r="H21" s="330"/>
      <c r="I21" s="330"/>
      <c r="J21" s="330"/>
      <c r="K21" s="40"/>
      <c r="L21" s="40"/>
      <c r="M21" s="40"/>
      <c r="N21" s="40"/>
      <c r="O21" s="40"/>
    </row>
    <row r="22" spans="1:15" ht="48.75" customHeight="1">
      <c r="A22" s="49"/>
      <c r="B22" s="49"/>
      <c r="C22" s="49"/>
      <c r="D22" s="49"/>
      <c r="E22" s="49"/>
      <c r="F22" s="50"/>
      <c r="G22" s="50"/>
      <c r="H22" s="50"/>
      <c r="I22" s="50"/>
      <c r="J22" s="50"/>
      <c r="K22" s="50"/>
      <c r="L22" s="50"/>
      <c r="M22" s="50"/>
      <c r="N22" s="50"/>
      <c r="O22" s="50"/>
    </row>
    <row r="23" spans="1:15" ht="49.35" customHeight="1">
      <c r="A23" s="49"/>
      <c r="B23" s="49"/>
      <c r="C23" s="49"/>
      <c r="D23" s="49"/>
      <c r="E23" s="49"/>
      <c r="F23" s="51"/>
      <c r="G23" s="51"/>
      <c r="H23" s="51"/>
      <c r="I23" s="51"/>
      <c r="J23" s="51"/>
      <c r="K23" s="51"/>
      <c r="L23" s="51"/>
      <c r="M23" s="51"/>
      <c r="N23" s="51"/>
      <c r="O23" s="51"/>
    </row>
    <row r="24" spans="1:15" ht="24.2" customHeight="1">
      <c r="A24" s="330"/>
      <c r="B24" s="330"/>
      <c r="C24" s="330"/>
      <c r="D24" s="330"/>
      <c r="E24" s="330"/>
      <c r="F24" s="330"/>
      <c r="G24" s="330"/>
      <c r="H24" s="330"/>
      <c r="I24" s="330"/>
      <c r="J24" s="330"/>
      <c r="K24" s="331"/>
      <c r="L24" s="331"/>
      <c r="M24" s="331"/>
      <c r="N24" s="331"/>
      <c r="O24" s="48"/>
    </row>
    <row r="25" spans="1:15" ht="24.2" customHeight="1">
      <c r="A25" s="330"/>
      <c r="B25" s="330"/>
      <c r="C25" s="330"/>
      <c r="D25" s="330"/>
      <c r="E25" s="330"/>
      <c r="F25" s="330"/>
      <c r="G25" s="330"/>
      <c r="H25" s="330"/>
      <c r="I25" s="330"/>
      <c r="J25" s="330"/>
      <c r="K25" s="332"/>
      <c r="L25" s="332"/>
      <c r="M25" s="333"/>
      <c r="N25" s="333"/>
      <c r="O25" s="40"/>
    </row>
    <row r="26" spans="1:15">
      <c r="A26" s="13"/>
      <c r="B26" s="48"/>
      <c r="C26" s="48"/>
      <c r="D26" s="48"/>
      <c r="E26" s="48"/>
      <c r="F26" s="48"/>
      <c r="G26" s="48"/>
      <c r="H26" s="48"/>
      <c r="I26" s="48"/>
      <c r="J26" s="48"/>
      <c r="K26" s="48"/>
      <c r="L26" s="48"/>
      <c r="M26" s="48"/>
      <c r="N26" s="48"/>
      <c r="O26" s="48"/>
    </row>
  </sheetData>
  <mergeCells count="24">
    <mergeCell ref="K2:O2"/>
    <mergeCell ref="A4:G4"/>
    <mergeCell ref="F6:G6"/>
    <mergeCell ref="F7:G7"/>
    <mergeCell ref="H7:O7"/>
    <mergeCell ref="A11:O11"/>
    <mergeCell ref="A13:O13"/>
    <mergeCell ref="A15:E15"/>
    <mergeCell ref="F15:O15"/>
    <mergeCell ref="F8:G8"/>
    <mergeCell ref="H8:O8"/>
    <mergeCell ref="A16:E16"/>
    <mergeCell ref="G16:K16"/>
    <mergeCell ref="L16:O16"/>
    <mergeCell ref="A17:E18"/>
    <mergeCell ref="F17:O17"/>
    <mergeCell ref="F18:O18"/>
    <mergeCell ref="B19:J21"/>
    <mergeCell ref="A24:E25"/>
    <mergeCell ref="F24:J24"/>
    <mergeCell ref="K24:N24"/>
    <mergeCell ref="F25:J25"/>
    <mergeCell ref="K25:L25"/>
    <mergeCell ref="M25:N25"/>
  </mergeCells>
  <phoneticPr fontId="21"/>
  <printOptions horizontalCentered="1"/>
  <pageMargins left="0.74803149606299213" right="0.74803149606299213" top="0.98425196850393704" bottom="0.98425196850393704" header="0.51181102362204722" footer="0.51181102362204722"/>
  <pageSetup paperSize="9"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26"/>
  <sheetViews>
    <sheetView showGridLines="0" view="pageBreakPreview" zoomScaleNormal="100" zoomScaleSheetLayoutView="100" workbookViewId="0">
      <selection activeCell="A14" sqref="A14"/>
    </sheetView>
  </sheetViews>
  <sheetFormatPr defaultColWidth="8.875" defaultRowHeight="18.75"/>
  <cols>
    <col min="1" max="15" width="4.875" style="5" customWidth="1"/>
    <col min="16" max="16" width="9" style="5"/>
    <col min="17" max="17" width="10.125" customWidth="1"/>
  </cols>
  <sheetData>
    <row r="1" spans="1:18">
      <c r="A1" s="5" t="s">
        <v>59</v>
      </c>
    </row>
    <row r="2" spans="1:18" ht="18.75" customHeight="1">
      <c r="B2" s="6"/>
      <c r="K2" s="338">
        <f>情報入力ページ!K7</f>
        <v>0</v>
      </c>
      <c r="L2" s="338"/>
      <c r="M2" s="338"/>
      <c r="N2" s="338"/>
      <c r="O2" s="338"/>
    </row>
    <row r="3" spans="1:18">
      <c r="A3" s="12"/>
    </row>
    <row r="4" spans="1:18" ht="18.75" customHeight="1">
      <c r="A4" s="339" t="s">
        <v>60</v>
      </c>
      <c r="B4" s="339"/>
      <c r="C4" s="339"/>
      <c r="D4" s="339"/>
      <c r="E4" s="339"/>
      <c r="F4" s="339"/>
      <c r="G4" s="339"/>
    </row>
    <row r="5" spans="1:18">
      <c r="A5" s="12"/>
    </row>
    <row r="6" spans="1:18">
      <c r="A6" s="12"/>
      <c r="F6" s="341" t="s">
        <v>61</v>
      </c>
      <c r="G6" s="341"/>
    </row>
    <row r="7" spans="1:18" ht="18.75" customHeight="1">
      <c r="A7" s="12"/>
      <c r="F7" s="342" t="s">
        <v>163</v>
      </c>
      <c r="G7" s="342"/>
      <c r="H7" s="343">
        <f>情報入力ページ!K9</f>
        <v>0</v>
      </c>
      <c r="I7" s="343"/>
      <c r="J7" s="343"/>
      <c r="K7" s="343"/>
      <c r="L7" s="343"/>
      <c r="M7" s="343"/>
      <c r="N7" s="343"/>
      <c r="O7" s="343"/>
    </row>
    <row r="8" spans="1:18" ht="18.75" customHeight="1">
      <c r="B8" s="6"/>
      <c r="F8" s="342" t="s">
        <v>164</v>
      </c>
      <c r="G8" s="342"/>
      <c r="H8" s="343">
        <f>情報入力ページ!K12</f>
        <v>0</v>
      </c>
      <c r="I8" s="343"/>
      <c r="J8" s="343"/>
      <c r="K8" s="343"/>
      <c r="L8" s="343"/>
      <c r="M8" s="343"/>
      <c r="N8" s="343"/>
      <c r="O8" s="343"/>
    </row>
    <row r="9" spans="1:18" ht="18.75" customHeight="1">
      <c r="B9" s="6"/>
    </row>
    <row r="10" spans="1:18">
      <c r="A10" s="12"/>
    </row>
    <row r="11" spans="1:18" ht="18.75" customHeight="1">
      <c r="A11" s="339" t="s">
        <v>62</v>
      </c>
      <c r="B11" s="339"/>
      <c r="C11" s="339"/>
      <c r="D11" s="339"/>
      <c r="E11" s="339"/>
      <c r="F11" s="339"/>
      <c r="G11" s="339"/>
      <c r="H11" s="339"/>
      <c r="I11" s="339"/>
      <c r="J11" s="339"/>
      <c r="K11" s="339"/>
      <c r="L11" s="339"/>
      <c r="M11" s="339"/>
      <c r="N11" s="339"/>
      <c r="O11" s="339"/>
    </row>
    <row r="12" spans="1:18">
      <c r="A12" s="12"/>
    </row>
    <row r="13" spans="1:18" ht="45" customHeight="1">
      <c r="A13" s="340" t="str">
        <f>"　"&amp;情報入力ページ!K8&amp;"において空き店舗等リノベーション支援事業費補助金の交付を受けたいので、下記のとおり申請します。"</f>
        <v>　において空き店舗等リノベーション支援事業費補助金の交付を受けたいので、下記のとおり申請します。</v>
      </c>
      <c r="B13" s="340"/>
      <c r="C13" s="340"/>
      <c r="D13" s="340"/>
      <c r="E13" s="340"/>
      <c r="F13" s="340"/>
      <c r="G13" s="340"/>
      <c r="H13" s="340"/>
      <c r="I13" s="340"/>
      <c r="J13" s="340"/>
      <c r="K13" s="340"/>
      <c r="L13" s="340"/>
      <c r="M13" s="340"/>
      <c r="N13" s="340"/>
      <c r="O13" s="340"/>
    </row>
    <row r="14" spans="1:18" ht="19.5" thickBot="1">
      <c r="A14" s="12"/>
    </row>
    <row r="15" spans="1:18" ht="48.75" customHeight="1" thickBot="1">
      <c r="A15" s="330" t="s">
        <v>79</v>
      </c>
      <c r="B15" s="330"/>
      <c r="C15" s="330"/>
      <c r="D15" s="330"/>
      <c r="E15" s="330"/>
      <c r="F15" s="330">
        <f>情報入力ページ!K48</f>
        <v>0</v>
      </c>
      <c r="G15" s="330"/>
      <c r="H15" s="330"/>
      <c r="I15" s="330"/>
      <c r="J15" s="330"/>
      <c r="K15" s="330"/>
      <c r="L15" s="330"/>
      <c r="M15" s="330"/>
      <c r="N15" s="330"/>
      <c r="O15" s="330"/>
      <c r="Q15" t="s">
        <v>134</v>
      </c>
      <c r="R15" s="69" t="s">
        <v>109</v>
      </c>
    </row>
    <row r="16" spans="1:18" ht="48.75" customHeight="1">
      <c r="A16" s="330" t="s">
        <v>80</v>
      </c>
      <c r="B16" s="330"/>
      <c r="C16" s="330"/>
      <c r="D16" s="330"/>
      <c r="E16" s="330"/>
      <c r="F16" s="46" t="s">
        <v>82</v>
      </c>
      <c r="G16" s="334">
        <f ca="1">SUMIF(情報入力ページ!$B$52:$U$54,R15,情報入力ページ!N52:P54)*1000</f>
        <v>0</v>
      </c>
      <c r="H16" s="334"/>
      <c r="I16" s="334"/>
      <c r="J16" s="334"/>
      <c r="K16" s="334"/>
      <c r="L16" s="335" t="s">
        <v>16</v>
      </c>
      <c r="M16" s="335"/>
      <c r="N16" s="335"/>
      <c r="O16" s="335"/>
    </row>
    <row r="17" spans="1:15" ht="24.6" customHeight="1">
      <c r="A17" s="330" t="s">
        <v>81</v>
      </c>
      <c r="B17" s="330"/>
      <c r="C17" s="330"/>
      <c r="D17" s="330"/>
      <c r="E17" s="330"/>
      <c r="F17" s="336"/>
      <c r="G17" s="336"/>
      <c r="H17" s="336"/>
      <c r="I17" s="336"/>
      <c r="J17" s="336"/>
      <c r="K17" s="336"/>
      <c r="L17" s="336"/>
      <c r="M17" s="336"/>
      <c r="N17" s="336"/>
      <c r="O17" s="336"/>
    </row>
    <row r="18" spans="1:15" ht="24.6" customHeight="1">
      <c r="A18" s="330"/>
      <c r="B18" s="330"/>
      <c r="C18" s="330"/>
      <c r="D18" s="330"/>
      <c r="E18" s="330"/>
      <c r="F18" s="337"/>
      <c r="G18" s="337"/>
      <c r="H18" s="337"/>
      <c r="I18" s="337"/>
      <c r="J18" s="337"/>
      <c r="K18" s="337"/>
      <c r="L18" s="337"/>
      <c r="M18" s="337"/>
      <c r="N18" s="337"/>
      <c r="O18" s="337"/>
    </row>
    <row r="19" spans="1:15" ht="24.6" customHeight="1">
      <c r="B19" s="330" t="s">
        <v>83</v>
      </c>
      <c r="C19" s="330"/>
      <c r="D19" s="330"/>
      <c r="E19" s="330"/>
      <c r="F19" s="330"/>
      <c r="G19" s="330"/>
      <c r="H19" s="330"/>
      <c r="I19" s="330"/>
      <c r="J19" s="330"/>
      <c r="K19" s="47"/>
      <c r="L19" s="47"/>
      <c r="M19" s="47"/>
      <c r="N19" s="47"/>
      <c r="O19" s="47"/>
    </row>
    <row r="20" spans="1:15" ht="24.6" customHeight="1">
      <c r="A20" s="49"/>
      <c r="B20" s="330"/>
      <c r="C20" s="330"/>
      <c r="D20" s="330"/>
      <c r="E20" s="330"/>
      <c r="F20" s="330"/>
      <c r="G20" s="330"/>
      <c r="H20" s="330"/>
      <c r="I20" s="330"/>
      <c r="J20" s="330"/>
      <c r="K20" s="47"/>
      <c r="L20" s="47"/>
      <c r="M20" s="47"/>
      <c r="N20" s="47"/>
      <c r="O20" s="47"/>
    </row>
    <row r="21" spans="1:15" ht="24.6" customHeight="1">
      <c r="A21" s="49"/>
      <c r="B21" s="330"/>
      <c r="C21" s="330"/>
      <c r="D21" s="330"/>
      <c r="E21" s="330"/>
      <c r="F21" s="330"/>
      <c r="G21" s="330"/>
      <c r="H21" s="330"/>
      <c r="I21" s="330"/>
      <c r="J21" s="330"/>
      <c r="K21" s="40"/>
      <c r="L21" s="40"/>
      <c r="M21" s="40"/>
      <c r="N21" s="40"/>
      <c r="O21" s="40"/>
    </row>
    <row r="22" spans="1:15" ht="48.75" customHeight="1">
      <c r="A22" s="49"/>
      <c r="B22" s="49"/>
      <c r="C22" s="49"/>
      <c r="D22" s="49"/>
      <c r="E22" s="49"/>
      <c r="F22" s="50"/>
      <c r="G22" s="50"/>
      <c r="H22" s="50"/>
      <c r="I22" s="50"/>
      <c r="J22" s="50"/>
      <c r="K22" s="50"/>
      <c r="L22" s="50"/>
      <c r="M22" s="50"/>
      <c r="N22" s="50"/>
      <c r="O22" s="50"/>
    </row>
    <row r="23" spans="1:15" ht="49.35" customHeight="1">
      <c r="A23" s="49"/>
      <c r="B23" s="49"/>
      <c r="C23" s="49"/>
      <c r="D23" s="49"/>
      <c r="E23" s="49"/>
      <c r="F23" s="51"/>
      <c r="G23" s="51"/>
      <c r="H23" s="51"/>
      <c r="I23" s="51"/>
      <c r="J23" s="51"/>
      <c r="K23" s="51"/>
      <c r="L23" s="51"/>
      <c r="M23" s="51"/>
      <c r="N23" s="51"/>
      <c r="O23" s="51"/>
    </row>
    <row r="24" spans="1:15" ht="24.2" customHeight="1">
      <c r="A24" s="330"/>
      <c r="B24" s="330"/>
      <c r="C24" s="330"/>
      <c r="D24" s="330"/>
      <c r="E24" s="330"/>
      <c r="F24" s="330"/>
      <c r="G24" s="330"/>
      <c r="H24" s="330"/>
      <c r="I24" s="330"/>
      <c r="J24" s="330"/>
      <c r="K24" s="331"/>
      <c r="L24" s="331"/>
      <c r="M24" s="331"/>
      <c r="N24" s="331"/>
      <c r="O24" s="48"/>
    </row>
    <row r="25" spans="1:15" ht="24.2" customHeight="1">
      <c r="A25" s="330"/>
      <c r="B25" s="330"/>
      <c r="C25" s="330"/>
      <c r="D25" s="330"/>
      <c r="E25" s="330"/>
      <c r="F25" s="330"/>
      <c r="G25" s="330"/>
      <c r="H25" s="330"/>
      <c r="I25" s="330"/>
      <c r="J25" s="330"/>
      <c r="K25" s="332"/>
      <c r="L25" s="332"/>
      <c r="M25" s="333"/>
      <c r="N25" s="333"/>
      <c r="O25" s="40"/>
    </row>
    <row r="26" spans="1:15">
      <c r="A26" s="13"/>
      <c r="B26" s="48"/>
      <c r="C26" s="48"/>
      <c r="D26" s="48"/>
      <c r="E26" s="48"/>
      <c r="F26" s="48"/>
      <c r="G26" s="48"/>
      <c r="H26" s="48"/>
      <c r="I26" s="48"/>
      <c r="J26" s="48"/>
      <c r="K26" s="48"/>
      <c r="L26" s="48"/>
      <c r="M26" s="48"/>
      <c r="N26" s="48"/>
      <c r="O26" s="48"/>
    </row>
  </sheetData>
  <mergeCells count="24">
    <mergeCell ref="K2:O2"/>
    <mergeCell ref="A4:G4"/>
    <mergeCell ref="A11:O11"/>
    <mergeCell ref="A13:O13"/>
    <mergeCell ref="A15:E15"/>
    <mergeCell ref="F15:O15"/>
    <mergeCell ref="F6:G6"/>
    <mergeCell ref="F7:G7"/>
    <mergeCell ref="F8:G8"/>
    <mergeCell ref="H7:O7"/>
    <mergeCell ref="H8:O8"/>
    <mergeCell ref="A16:E16"/>
    <mergeCell ref="G16:K16"/>
    <mergeCell ref="L16:O16"/>
    <mergeCell ref="A17:E18"/>
    <mergeCell ref="F17:O17"/>
    <mergeCell ref="F18:O18"/>
    <mergeCell ref="B19:J21"/>
    <mergeCell ref="A24:E25"/>
    <mergeCell ref="F24:J24"/>
    <mergeCell ref="K24:N24"/>
    <mergeCell ref="F25:J25"/>
    <mergeCell ref="K25:L25"/>
    <mergeCell ref="M25:N25"/>
  </mergeCells>
  <phoneticPr fontId="21"/>
  <printOptions horizontalCentered="1"/>
  <pageMargins left="0.74803149606299213" right="0.74803149606299213" top="0.98425196850393704" bottom="0.98425196850393704" header="0.51181102362204722" footer="0.51181102362204722"/>
  <pageSetup paperSize="9" scale="10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51"/>
  <sheetViews>
    <sheetView showGridLines="0" view="pageBreakPreview" zoomScale="212" zoomScaleNormal="100" zoomScaleSheetLayoutView="100" workbookViewId="0">
      <selection activeCell="J9" sqref="J9"/>
    </sheetView>
  </sheetViews>
  <sheetFormatPr defaultColWidth="9" defaultRowHeight="13.5"/>
  <cols>
    <col min="1" max="20" width="4.625" style="5" customWidth="1"/>
    <col min="21" max="16384" width="9" style="5"/>
  </cols>
  <sheetData>
    <row r="1" spans="1:20" s="8" customFormat="1" ht="20.100000000000001" customHeight="1">
      <c r="A1" s="8" t="s">
        <v>85</v>
      </c>
      <c r="B1" s="9"/>
      <c r="C1" s="9"/>
      <c r="D1" s="10"/>
      <c r="E1" s="9"/>
      <c r="F1" s="9"/>
      <c r="G1" s="9"/>
      <c r="H1" s="9"/>
      <c r="I1" s="9"/>
      <c r="J1" s="9"/>
      <c r="K1" s="9"/>
      <c r="L1" s="9"/>
      <c r="M1" s="9"/>
      <c r="N1" s="9"/>
      <c r="O1" s="349"/>
      <c r="P1" s="349"/>
      <c r="Q1" s="349"/>
      <c r="R1" s="349"/>
      <c r="S1" s="349"/>
      <c r="T1" s="349"/>
    </row>
    <row r="2" spans="1:20" s="8" customFormat="1" ht="20.100000000000001" customHeight="1">
      <c r="A2" s="39"/>
      <c r="B2" s="9"/>
      <c r="C2" s="9"/>
      <c r="D2" s="9"/>
      <c r="E2" s="9"/>
      <c r="F2" s="9"/>
      <c r="G2" s="9"/>
      <c r="H2" s="9"/>
      <c r="I2" s="9"/>
      <c r="J2" s="9"/>
      <c r="K2" s="9"/>
      <c r="L2" s="9"/>
      <c r="M2" s="9"/>
      <c r="N2" s="9"/>
      <c r="O2" s="9"/>
    </row>
    <row r="3" spans="1:20" s="8" customFormat="1" ht="30.75" customHeight="1">
      <c r="A3" s="350" t="s">
        <v>84</v>
      </c>
      <c r="B3" s="351"/>
      <c r="C3" s="351"/>
      <c r="D3" s="351"/>
      <c r="E3" s="351"/>
      <c r="F3" s="351"/>
      <c r="G3" s="351"/>
      <c r="H3" s="351"/>
      <c r="I3" s="351"/>
      <c r="J3" s="351"/>
      <c r="K3" s="351"/>
      <c r="L3" s="351"/>
      <c r="M3" s="351"/>
      <c r="N3" s="351"/>
      <c r="O3" s="351"/>
      <c r="P3" s="351"/>
      <c r="Q3" s="351"/>
      <c r="R3" s="351"/>
      <c r="S3" s="351"/>
      <c r="T3" s="351"/>
    </row>
    <row r="4" spans="1:20" ht="14.25">
      <c r="A4" s="81"/>
      <c r="B4" s="6"/>
      <c r="C4" s="6"/>
      <c r="D4" s="6"/>
      <c r="E4" s="6"/>
      <c r="F4" s="6"/>
      <c r="G4" s="6"/>
      <c r="H4" s="6"/>
      <c r="I4" s="6"/>
      <c r="J4" s="6"/>
      <c r="K4" s="6"/>
      <c r="L4" s="6"/>
      <c r="M4" s="6"/>
      <c r="N4" s="6"/>
      <c r="O4" s="6"/>
    </row>
    <row r="5" spans="1:20" ht="14.25">
      <c r="A5" s="2"/>
      <c r="B5" s="2"/>
      <c r="C5" s="6"/>
      <c r="D5" s="6"/>
      <c r="E5" s="6"/>
      <c r="F5" s="6"/>
      <c r="G5" s="6"/>
      <c r="H5" s="6"/>
      <c r="I5" s="6"/>
      <c r="J5" s="6"/>
      <c r="K5" s="6"/>
      <c r="L5" s="6"/>
      <c r="M5" s="6"/>
      <c r="N5" s="6"/>
      <c r="O5" s="6"/>
    </row>
    <row r="6" spans="1:20" ht="21" customHeight="1">
      <c r="A6" s="99">
        <v>1</v>
      </c>
      <c r="B6" s="422" t="s">
        <v>165</v>
      </c>
      <c r="C6" s="423"/>
      <c r="D6" s="423"/>
      <c r="E6" s="423"/>
      <c r="F6" s="423"/>
      <c r="G6" s="361">
        <f>情報入力ページ!K46</f>
        <v>0</v>
      </c>
      <c r="H6" s="362"/>
      <c r="I6" s="362"/>
      <c r="J6" s="362"/>
      <c r="K6" s="362"/>
      <c r="L6" s="362"/>
      <c r="M6" s="362"/>
      <c r="N6" s="362"/>
      <c r="O6" s="362"/>
      <c r="P6" s="362"/>
      <c r="Q6" s="362"/>
      <c r="R6" s="362"/>
      <c r="S6" s="362"/>
      <c r="T6" s="363"/>
    </row>
    <row r="7" spans="1:20" ht="63.75" customHeight="1">
      <c r="A7" s="99">
        <v>2</v>
      </c>
      <c r="B7" s="422" t="s">
        <v>166</v>
      </c>
      <c r="C7" s="423"/>
      <c r="D7" s="423"/>
      <c r="E7" s="423"/>
      <c r="F7" s="423"/>
      <c r="G7" s="507">
        <f>情報入力ページ!K35</f>
        <v>0</v>
      </c>
      <c r="H7" s="508"/>
      <c r="I7" s="508"/>
      <c r="J7" s="508"/>
      <c r="K7" s="508"/>
      <c r="L7" s="508"/>
      <c r="M7" s="508"/>
      <c r="N7" s="508"/>
      <c r="O7" s="508"/>
      <c r="P7" s="508"/>
      <c r="Q7" s="508"/>
      <c r="R7" s="508"/>
      <c r="S7" s="508"/>
      <c r="T7" s="509"/>
    </row>
    <row r="8" spans="1:20" ht="18.75" customHeight="1">
      <c r="A8" s="100"/>
      <c r="B8" s="100"/>
      <c r="C8" s="100"/>
      <c r="D8" s="100"/>
      <c r="E8" s="100"/>
      <c r="F8" s="100"/>
      <c r="G8" s="82"/>
      <c r="H8" s="82"/>
      <c r="I8" s="82"/>
      <c r="J8" s="82"/>
      <c r="K8" s="82"/>
      <c r="L8" s="82"/>
      <c r="M8" s="82"/>
      <c r="N8" s="82"/>
      <c r="O8" s="82"/>
      <c r="P8" s="82"/>
      <c r="Q8" s="82"/>
      <c r="R8" s="82"/>
      <c r="S8" s="82"/>
      <c r="T8" s="82"/>
    </row>
    <row r="9" spans="1:20" ht="20.100000000000001" customHeight="1">
      <c r="A9" s="99">
        <v>3</v>
      </c>
      <c r="B9" s="424" t="s">
        <v>167</v>
      </c>
      <c r="C9" s="424"/>
      <c r="D9" s="424"/>
      <c r="E9" s="424"/>
      <c r="F9" s="422"/>
      <c r="G9" s="104"/>
      <c r="H9" s="104"/>
      <c r="I9" s="104"/>
      <c r="J9" s="104"/>
      <c r="K9" s="105"/>
      <c r="L9" s="105"/>
      <c r="M9" s="105"/>
      <c r="N9" s="105"/>
      <c r="O9" s="106"/>
      <c r="P9" s="106"/>
      <c r="Q9" s="106"/>
      <c r="R9" s="106"/>
      <c r="S9" s="106"/>
      <c r="T9" s="106"/>
    </row>
    <row r="10" spans="1:20" ht="20.100000000000001" customHeight="1">
      <c r="A10" s="358" t="s">
        <v>168</v>
      </c>
      <c r="B10" s="359"/>
      <c r="C10" s="359"/>
      <c r="D10" s="359"/>
      <c r="E10" s="359"/>
      <c r="F10" s="360"/>
      <c r="G10" s="364">
        <f>情報入力ページ!K18</f>
        <v>0</v>
      </c>
      <c r="H10" s="365"/>
      <c r="I10" s="365"/>
      <c r="J10" s="365"/>
      <c r="K10" s="365"/>
      <c r="L10" s="365"/>
      <c r="M10" s="365"/>
      <c r="N10" s="365"/>
      <c r="O10" s="365"/>
      <c r="P10" s="365"/>
      <c r="Q10" s="365"/>
      <c r="R10" s="365"/>
      <c r="S10" s="365"/>
      <c r="T10" s="366"/>
    </row>
    <row r="11" spans="1:20" ht="40.5" customHeight="1">
      <c r="A11" s="367" t="s">
        <v>171</v>
      </c>
      <c r="B11" s="368"/>
      <c r="C11" s="368"/>
      <c r="D11" s="368"/>
      <c r="E11" s="368"/>
      <c r="F11" s="369"/>
      <c r="G11" s="364">
        <f>情報入力ページ!K30</f>
        <v>0</v>
      </c>
      <c r="H11" s="365"/>
      <c r="I11" s="365"/>
      <c r="J11" s="365"/>
      <c r="K11" s="365"/>
      <c r="L11" s="365"/>
      <c r="M11" s="365"/>
      <c r="N11" s="365"/>
      <c r="O11" s="365"/>
      <c r="P11" s="365"/>
      <c r="Q11" s="365"/>
      <c r="R11" s="365"/>
      <c r="S11" s="365"/>
      <c r="T11" s="366"/>
    </row>
    <row r="12" spans="1:20" ht="20.100000000000001" customHeight="1">
      <c r="A12" s="358" t="s">
        <v>169</v>
      </c>
      <c r="B12" s="359"/>
      <c r="C12" s="359"/>
      <c r="D12" s="359"/>
      <c r="E12" s="359"/>
      <c r="F12" s="360"/>
      <c r="G12" s="353">
        <f>情報入力ページ!K32</f>
        <v>0</v>
      </c>
      <c r="H12" s="430"/>
      <c r="I12" s="430"/>
      <c r="J12" s="430"/>
      <c r="K12" s="430"/>
      <c r="L12" s="430"/>
      <c r="M12" s="433" t="s">
        <v>29</v>
      </c>
      <c r="N12" s="433"/>
      <c r="O12" s="430">
        <f>情報入力ページ!Q32</f>
        <v>0</v>
      </c>
      <c r="P12" s="430"/>
      <c r="Q12" s="430"/>
      <c r="R12" s="430"/>
      <c r="S12" s="430"/>
      <c r="T12" s="354"/>
    </row>
    <row r="13" spans="1:20" ht="39.75" customHeight="1">
      <c r="A13" s="344" t="s">
        <v>170</v>
      </c>
      <c r="B13" s="345"/>
      <c r="C13" s="345"/>
      <c r="D13" s="345"/>
      <c r="E13" s="345"/>
      <c r="F13" s="346"/>
      <c r="G13" s="434">
        <f>情報入力ページ!K29</f>
        <v>0</v>
      </c>
      <c r="H13" s="435"/>
      <c r="I13" s="435"/>
      <c r="J13" s="435"/>
      <c r="K13" s="435"/>
      <c r="L13" s="435"/>
      <c r="M13" s="435"/>
      <c r="N13" s="435"/>
      <c r="O13" s="435"/>
      <c r="P13" s="435"/>
      <c r="Q13" s="435"/>
      <c r="R13" s="435"/>
      <c r="S13" s="435"/>
      <c r="T13" s="436"/>
    </row>
    <row r="14" spans="1:20" ht="21.75" customHeight="1">
      <c r="A14" s="352" t="s">
        <v>202</v>
      </c>
      <c r="B14" s="352"/>
      <c r="C14" s="352"/>
      <c r="D14" s="352"/>
      <c r="E14" s="352"/>
      <c r="F14" s="352"/>
      <c r="G14" s="353" t="s">
        <v>203</v>
      </c>
      <c r="H14" s="354"/>
      <c r="I14" s="355">
        <f>情報入力ページ!K25</f>
        <v>0</v>
      </c>
      <c r="J14" s="356"/>
      <c r="K14" s="356"/>
      <c r="L14" s="356"/>
      <c r="M14" s="357"/>
      <c r="N14" s="353" t="s">
        <v>204</v>
      </c>
      <c r="O14" s="354"/>
      <c r="P14" s="355">
        <f>情報入力ページ!K26</f>
        <v>0</v>
      </c>
      <c r="Q14" s="356"/>
      <c r="R14" s="356"/>
      <c r="S14" s="356"/>
      <c r="T14" s="356"/>
    </row>
    <row r="15" spans="1:20" ht="21.75" customHeight="1">
      <c r="A15" s="344" t="s">
        <v>205</v>
      </c>
      <c r="B15" s="345"/>
      <c r="C15" s="345"/>
      <c r="D15" s="345"/>
      <c r="E15" s="345"/>
      <c r="F15" s="346"/>
      <c r="G15" s="347" t="str">
        <f>情報入力ページ!K27&amp;"時間/週"</f>
        <v>時間/週</v>
      </c>
      <c r="H15" s="348"/>
      <c r="I15" s="348"/>
      <c r="J15" s="348"/>
      <c r="K15" s="348"/>
      <c r="L15" s="348"/>
      <c r="M15" s="348"/>
      <c r="N15" s="348"/>
      <c r="O15" s="348"/>
      <c r="P15" s="348"/>
      <c r="Q15" s="348"/>
      <c r="R15" s="348"/>
      <c r="S15" s="348"/>
      <c r="T15" s="348"/>
    </row>
    <row r="16" spans="1:20" ht="18.75" customHeight="1">
      <c r="A16" s="101"/>
      <c r="B16" s="101"/>
      <c r="C16" s="101"/>
      <c r="D16" s="101"/>
      <c r="E16" s="101"/>
      <c r="F16" s="101"/>
      <c r="G16" s="102"/>
      <c r="H16" s="102"/>
      <c r="I16" s="102"/>
      <c r="J16" s="102"/>
      <c r="K16" s="102"/>
      <c r="L16" s="102"/>
      <c r="M16" s="102"/>
      <c r="N16" s="102"/>
      <c r="O16" s="102"/>
      <c r="P16" s="102"/>
      <c r="Q16" s="102"/>
      <c r="R16" s="102"/>
      <c r="S16" s="102"/>
      <c r="T16" s="102"/>
    </row>
    <row r="17" spans="1:20" ht="20.100000000000001" customHeight="1">
      <c r="A17" s="99">
        <v>4</v>
      </c>
      <c r="B17" s="424" t="s">
        <v>172</v>
      </c>
      <c r="C17" s="424"/>
      <c r="D17" s="424"/>
      <c r="E17" s="424"/>
      <c r="F17" s="422"/>
      <c r="G17" s="98"/>
      <c r="H17" s="98"/>
      <c r="I17" s="98"/>
      <c r="J17" s="98"/>
      <c r="K17" s="98"/>
      <c r="L17" s="98"/>
      <c r="M17" s="98"/>
      <c r="N17" s="98"/>
      <c r="O17" s="98"/>
      <c r="P17" s="98"/>
      <c r="Q17" s="98"/>
      <c r="R17" s="98"/>
      <c r="S17" s="98"/>
      <c r="T17" s="98"/>
    </row>
    <row r="18" spans="1:20" ht="32.25" customHeight="1">
      <c r="A18" s="344" t="s">
        <v>173</v>
      </c>
      <c r="B18" s="359"/>
      <c r="C18" s="359"/>
      <c r="D18" s="359"/>
      <c r="E18" s="359"/>
      <c r="F18" s="360"/>
      <c r="G18" s="353" t="s">
        <v>181</v>
      </c>
      <c r="H18" s="430"/>
      <c r="I18" s="354"/>
      <c r="J18" s="355">
        <f>情報入力ページ!K19</f>
        <v>0</v>
      </c>
      <c r="K18" s="356"/>
      <c r="L18" s="356"/>
      <c r="M18" s="357"/>
      <c r="N18" s="353" t="s">
        <v>180</v>
      </c>
      <c r="O18" s="430"/>
      <c r="P18" s="354"/>
      <c r="Q18" s="431">
        <f>情報入力ページ!K21</f>
        <v>0</v>
      </c>
      <c r="R18" s="431"/>
      <c r="S18" s="431"/>
      <c r="T18" s="432"/>
    </row>
    <row r="19" spans="1:20" ht="31.5" customHeight="1">
      <c r="A19" s="344" t="s">
        <v>174</v>
      </c>
      <c r="B19" s="345"/>
      <c r="C19" s="345"/>
      <c r="D19" s="345"/>
      <c r="E19" s="345"/>
      <c r="F19" s="346"/>
      <c r="G19" s="426" t="s">
        <v>225</v>
      </c>
      <c r="H19" s="427"/>
      <c r="I19" s="427"/>
      <c r="J19" s="428">
        <f>情報入力ページ!K24</f>
        <v>0</v>
      </c>
      <c r="K19" s="429"/>
      <c r="L19" s="429"/>
      <c r="M19" s="103" t="s">
        <v>15</v>
      </c>
      <c r="N19" s="430" t="s">
        <v>178</v>
      </c>
      <c r="O19" s="430"/>
      <c r="P19" s="430"/>
      <c r="Q19" s="347">
        <f>情報入力ページ!Q24</f>
        <v>0</v>
      </c>
      <c r="R19" s="348"/>
      <c r="S19" s="348"/>
      <c r="T19" s="97" t="s">
        <v>15</v>
      </c>
    </row>
    <row r="20" spans="1:20" ht="24.75" customHeight="1">
      <c r="A20" s="358" t="s">
        <v>175</v>
      </c>
      <c r="B20" s="359"/>
      <c r="C20" s="359"/>
      <c r="D20" s="359"/>
      <c r="E20" s="359"/>
      <c r="F20" s="360"/>
      <c r="G20" s="353">
        <f>情報入力ページ!K28</f>
        <v>0</v>
      </c>
      <c r="H20" s="430"/>
      <c r="I20" s="430"/>
      <c r="J20" s="430"/>
      <c r="K20" s="430"/>
      <c r="L20" s="430"/>
      <c r="M20" s="430"/>
      <c r="N20" s="430"/>
      <c r="O20" s="430"/>
      <c r="P20" s="430"/>
      <c r="Q20" s="430"/>
      <c r="R20" s="430"/>
      <c r="S20" s="430"/>
      <c r="T20" s="354"/>
    </row>
    <row r="21" spans="1:20" ht="34.5" customHeight="1">
      <c r="A21" s="344" t="s">
        <v>176</v>
      </c>
      <c r="B21" s="345"/>
      <c r="C21" s="345"/>
      <c r="D21" s="345"/>
      <c r="E21" s="345"/>
      <c r="F21" s="346"/>
      <c r="G21" s="353">
        <f>情報入力ページ!K33</f>
        <v>0</v>
      </c>
      <c r="H21" s="430"/>
      <c r="I21" s="430"/>
      <c r="J21" s="430"/>
      <c r="K21" s="430"/>
      <c r="L21" s="430"/>
      <c r="M21" s="430"/>
      <c r="N21" s="430"/>
      <c r="O21" s="430"/>
      <c r="P21" s="430"/>
      <c r="Q21" s="430"/>
      <c r="R21" s="430"/>
      <c r="S21" s="430"/>
      <c r="T21" s="354"/>
    </row>
    <row r="22" spans="1:20" ht="20.100000000000001" customHeight="1">
      <c r="A22" s="84"/>
      <c r="B22" s="84"/>
      <c r="C22" s="84"/>
      <c r="D22" s="84"/>
      <c r="E22" s="84"/>
      <c r="F22" s="84"/>
      <c r="G22" s="98"/>
      <c r="H22" s="98"/>
      <c r="I22" s="98"/>
      <c r="J22" s="98"/>
      <c r="K22" s="98"/>
      <c r="L22" s="98"/>
      <c r="M22" s="98"/>
      <c r="N22" s="98"/>
      <c r="O22" s="98"/>
      <c r="P22" s="98"/>
      <c r="Q22" s="98"/>
      <c r="R22" s="98"/>
      <c r="S22" s="98"/>
      <c r="T22" s="98"/>
    </row>
    <row r="23" spans="1:20" ht="185.25" customHeight="1">
      <c r="A23" s="425" t="s">
        <v>177</v>
      </c>
      <c r="B23" s="425"/>
      <c r="C23" s="425"/>
      <c r="D23" s="425"/>
      <c r="E23" s="425"/>
      <c r="F23" s="425"/>
      <c r="G23" s="425"/>
      <c r="H23" s="425"/>
      <c r="I23" s="425"/>
      <c r="J23" s="425"/>
      <c r="K23" s="425"/>
      <c r="L23" s="425"/>
      <c r="M23" s="425"/>
      <c r="N23" s="425"/>
      <c r="O23" s="425"/>
      <c r="P23" s="425"/>
      <c r="Q23" s="425"/>
      <c r="R23" s="425"/>
      <c r="S23" s="425"/>
      <c r="T23" s="425"/>
    </row>
    <row r="24" spans="1:20" ht="20.100000000000001" customHeight="1">
      <c r="A24" s="84"/>
      <c r="B24" s="84"/>
      <c r="C24" s="84"/>
      <c r="D24" s="84"/>
      <c r="E24" s="84"/>
      <c r="F24" s="84"/>
      <c r="G24" s="98"/>
      <c r="H24" s="98"/>
      <c r="I24" s="98"/>
      <c r="J24" s="98"/>
      <c r="K24" s="98"/>
      <c r="L24" s="98"/>
      <c r="M24" s="98"/>
      <c r="N24" s="98"/>
      <c r="O24" s="98"/>
      <c r="P24" s="98"/>
      <c r="Q24" s="98"/>
      <c r="R24" s="98"/>
      <c r="S24" s="98"/>
      <c r="T24" s="98"/>
    </row>
    <row r="25" spans="1:20" ht="20.100000000000001" customHeight="1">
      <c r="A25" s="370" t="s">
        <v>95</v>
      </c>
      <c r="B25" s="370"/>
      <c r="C25" s="370"/>
      <c r="D25" s="54"/>
      <c r="E25" s="54"/>
      <c r="F25" s="54"/>
      <c r="G25" s="54"/>
      <c r="H25" s="54"/>
      <c r="I25" s="54"/>
      <c r="J25" s="54"/>
      <c r="K25" s="54"/>
      <c r="L25" s="54"/>
      <c r="M25" s="54"/>
      <c r="N25" s="54"/>
      <c r="O25" s="54"/>
      <c r="P25" s="54"/>
      <c r="Q25" s="54"/>
      <c r="R25" s="54"/>
      <c r="S25" s="54"/>
      <c r="T25" s="54"/>
    </row>
    <row r="26" spans="1:20" ht="20.100000000000001" customHeight="1">
      <c r="A26" s="370"/>
      <c r="B26" s="370"/>
      <c r="C26" s="370"/>
      <c r="D26" s="54"/>
      <c r="E26" s="54"/>
      <c r="F26" s="54"/>
      <c r="G26" s="54"/>
      <c r="H26" s="54"/>
      <c r="I26" s="54"/>
      <c r="J26" s="54"/>
      <c r="K26" s="54"/>
      <c r="L26" s="54"/>
      <c r="M26" s="54"/>
      <c r="N26" s="54"/>
      <c r="O26" s="54"/>
      <c r="P26" s="54"/>
      <c r="Q26" s="54"/>
      <c r="R26" s="54"/>
      <c r="S26" s="54"/>
      <c r="T26" s="54"/>
    </row>
    <row r="27" spans="1:20" ht="30.75" customHeight="1">
      <c r="A27" s="371" t="s">
        <v>96</v>
      </c>
      <c r="B27" s="372"/>
      <c r="C27" s="372"/>
      <c r="D27" s="372"/>
      <c r="E27" s="372"/>
      <c r="F27" s="372"/>
      <c r="G27" s="372"/>
      <c r="H27" s="372"/>
      <c r="I27" s="372"/>
      <c r="J27" s="372"/>
      <c r="K27" s="372"/>
      <c r="L27" s="372"/>
      <c r="M27" s="372"/>
      <c r="N27" s="372"/>
      <c r="O27" s="372"/>
      <c r="P27" s="372"/>
      <c r="Q27" s="372"/>
      <c r="R27" s="372"/>
      <c r="S27" s="372"/>
      <c r="T27" s="372"/>
    </row>
    <row r="28" spans="1:20" ht="20.100000000000001" customHeight="1">
      <c r="A28" s="83"/>
      <c r="B28" s="83"/>
      <c r="C28" s="83"/>
      <c r="D28" s="54"/>
      <c r="E28" s="54"/>
      <c r="F28" s="54"/>
      <c r="G28" s="54"/>
      <c r="H28" s="54"/>
      <c r="I28" s="54"/>
      <c r="J28" s="54"/>
      <c r="K28" s="54"/>
      <c r="L28" s="54"/>
      <c r="M28" s="54"/>
      <c r="N28" s="54"/>
      <c r="O28" s="54"/>
      <c r="P28" s="54"/>
      <c r="Q28" s="54"/>
      <c r="R28" s="54"/>
      <c r="S28" s="54"/>
      <c r="T28" s="54"/>
    </row>
    <row r="29" spans="1:20" ht="20.100000000000001" customHeight="1">
      <c r="A29" s="85"/>
      <c r="B29" s="85"/>
      <c r="C29" s="85"/>
      <c r="D29" s="54"/>
      <c r="E29" s="54"/>
      <c r="F29" s="54"/>
      <c r="G29" s="54"/>
      <c r="H29" s="54"/>
      <c r="I29" s="54"/>
      <c r="J29" s="54"/>
      <c r="K29" s="54"/>
      <c r="L29" s="54"/>
      <c r="M29" s="54"/>
      <c r="N29" s="54"/>
      <c r="O29" s="54"/>
      <c r="P29" s="54"/>
      <c r="Q29" s="54"/>
      <c r="R29" s="54"/>
      <c r="S29" s="54"/>
      <c r="T29" s="54"/>
    </row>
    <row r="30" spans="1:20" ht="20.100000000000001" customHeight="1">
      <c r="A30" s="1" t="s">
        <v>0</v>
      </c>
      <c r="B30" s="6"/>
      <c r="D30" s="6"/>
      <c r="E30" s="6"/>
      <c r="F30" s="6"/>
    </row>
    <row r="31" spans="1:20" ht="20.100000000000001" customHeight="1">
      <c r="A31" s="1" t="s">
        <v>1</v>
      </c>
      <c r="B31" s="6"/>
      <c r="C31" s="6"/>
      <c r="D31" s="6"/>
      <c r="E31" s="6"/>
      <c r="F31" s="6"/>
    </row>
    <row r="32" spans="1:20" ht="20.100000000000001" customHeight="1">
      <c r="A32" s="1"/>
      <c r="B32" s="6"/>
      <c r="C32" s="6"/>
      <c r="D32" s="6"/>
      <c r="E32" s="6"/>
      <c r="F32" s="6"/>
      <c r="R32" s="373" t="s">
        <v>97</v>
      </c>
      <c r="S32" s="373"/>
      <c r="T32" s="373"/>
    </row>
    <row r="33" spans="1:20" ht="36.950000000000003" customHeight="1">
      <c r="A33" s="374" t="s">
        <v>6</v>
      </c>
      <c r="B33" s="375"/>
      <c r="C33" s="375"/>
      <c r="D33" s="376"/>
      <c r="E33" s="377" t="s">
        <v>138</v>
      </c>
      <c r="F33" s="378"/>
      <c r="G33" s="378"/>
      <c r="H33" s="378"/>
      <c r="I33" s="379" t="s">
        <v>12</v>
      </c>
      <c r="J33" s="380"/>
      <c r="K33" s="380"/>
      <c r="L33" s="380"/>
      <c r="M33" s="380"/>
      <c r="N33" s="380"/>
      <c r="O33" s="380"/>
      <c r="P33" s="380"/>
      <c r="Q33" s="380"/>
      <c r="R33" s="380"/>
      <c r="S33" s="380"/>
      <c r="T33" s="381"/>
    </row>
    <row r="34" spans="1:20" ht="36.950000000000003" customHeight="1">
      <c r="A34" s="382" t="s">
        <v>7</v>
      </c>
      <c r="B34" s="382"/>
      <c r="C34" s="382"/>
      <c r="D34" s="382"/>
      <c r="E34" s="383" t="e">
        <f>E37-E35</f>
        <v>#DIV/0!</v>
      </c>
      <c r="F34" s="384"/>
      <c r="G34" s="384"/>
      <c r="H34" s="384"/>
      <c r="I34" s="385" t="str">
        <f>情報入力ページ!N62</f>
        <v xml:space="preserve"> </v>
      </c>
      <c r="J34" s="386"/>
      <c r="K34" s="386"/>
      <c r="L34" s="386"/>
      <c r="M34" s="386"/>
      <c r="N34" s="386"/>
      <c r="O34" s="386"/>
      <c r="P34" s="386"/>
      <c r="Q34" s="386"/>
      <c r="R34" s="386"/>
      <c r="S34" s="386"/>
      <c r="T34" s="387"/>
    </row>
    <row r="35" spans="1:20" ht="36.950000000000003" customHeight="1">
      <c r="A35" s="374" t="s">
        <v>8</v>
      </c>
      <c r="B35" s="375"/>
      <c r="C35" s="375"/>
      <c r="D35" s="376"/>
      <c r="E35" s="391" t="e">
        <f>情報入力ページ!T56+情報入力ページ!O59</f>
        <v>#DIV/0!</v>
      </c>
      <c r="F35" s="392"/>
      <c r="G35" s="392"/>
      <c r="H35" s="392"/>
      <c r="I35" s="395" t="e">
        <f>"【固定資産税】土地"&amp;情報入力ページ!I56&amp;"円+建物"&amp;情報入力ページ!I57&amp;"円×面積按分率"&amp;情報入力ページ!N56&amp;"÷12ヶ月"&amp;情報入力ページ!Q56&amp;"か月＝"&amp;情報入力ページ!T56&amp;"円（上限10万円、千円未満切捨て）"</f>
        <v>#DIV/0!</v>
      </c>
      <c r="J35" s="396"/>
      <c r="K35" s="396"/>
      <c r="L35" s="396"/>
      <c r="M35" s="396"/>
      <c r="N35" s="396"/>
      <c r="O35" s="396"/>
      <c r="P35" s="396"/>
      <c r="Q35" s="396"/>
      <c r="R35" s="396"/>
      <c r="S35" s="396"/>
      <c r="T35" s="397"/>
    </row>
    <row r="36" spans="1:20" ht="34.5" customHeight="1" thickBot="1">
      <c r="A36" s="388"/>
      <c r="B36" s="389"/>
      <c r="C36" s="389"/>
      <c r="D36" s="390"/>
      <c r="E36" s="393"/>
      <c r="F36" s="394"/>
      <c r="G36" s="394"/>
      <c r="H36" s="394"/>
      <c r="I36" s="398" t="str">
        <f>"【所有権移転登記費用】"&amp;情報入力ページ!L59&amp;"円…"&amp;情報入力ページ!O59&amp;"円（上限20万円、千円未満切捨て）"</f>
        <v>【所有権移転登記費用】0円…0円（上限20万円、千円未満切捨て）</v>
      </c>
      <c r="J36" s="399"/>
      <c r="K36" s="399"/>
      <c r="L36" s="399"/>
      <c r="M36" s="399"/>
      <c r="N36" s="399"/>
      <c r="O36" s="399"/>
      <c r="P36" s="399"/>
      <c r="Q36" s="399"/>
      <c r="R36" s="399"/>
      <c r="S36" s="399"/>
      <c r="T36" s="400"/>
    </row>
    <row r="37" spans="1:20" ht="36.950000000000003" customHeight="1" thickTop="1">
      <c r="A37" s="401" t="s">
        <v>9</v>
      </c>
      <c r="B37" s="401"/>
      <c r="C37" s="401"/>
      <c r="D37" s="401"/>
      <c r="E37" s="402">
        <f>E44</f>
        <v>0</v>
      </c>
      <c r="F37" s="403"/>
      <c r="G37" s="403"/>
      <c r="H37" s="403"/>
      <c r="I37" s="404"/>
      <c r="J37" s="405"/>
      <c r="K37" s="405"/>
      <c r="L37" s="405"/>
      <c r="M37" s="405"/>
      <c r="N37" s="405"/>
      <c r="O37" s="405"/>
      <c r="P37" s="405"/>
      <c r="Q37" s="405"/>
      <c r="R37" s="405"/>
      <c r="S37" s="405"/>
      <c r="T37" s="406"/>
    </row>
    <row r="38" spans="1:20" ht="36.950000000000003" customHeight="1">
      <c r="A38" s="84"/>
      <c r="B38" s="84"/>
      <c r="C38" s="84"/>
      <c r="D38" s="84"/>
      <c r="E38" s="57"/>
      <c r="F38" s="42"/>
      <c r="G38" s="42"/>
      <c r="H38" s="42"/>
      <c r="I38" s="57"/>
      <c r="J38" s="42"/>
      <c r="K38" s="42"/>
      <c r="L38" s="42"/>
      <c r="M38" s="42"/>
      <c r="N38" s="42"/>
      <c r="O38" s="42"/>
      <c r="P38" s="42"/>
      <c r="Q38" s="42"/>
      <c r="R38" s="42"/>
      <c r="S38" s="42"/>
      <c r="T38" s="42"/>
    </row>
    <row r="39" spans="1:20" ht="20.100000000000001" customHeight="1">
      <c r="A39" s="1" t="s">
        <v>4</v>
      </c>
      <c r="B39" s="6"/>
      <c r="C39" s="6"/>
      <c r="D39" s="6"/>
      <c r="E39" s="6"/>
      <c r="F39" s="6"/>
    </row>
    <row r="40" spans="1:20" ht="20.100000000000001" customHeight="1">
      <c r="A40" s="1"/>
      <c r="B40" s="6"/>
      <c r="C40" s="6"/>
      <c r="D40" s="6"/>
      <c r="E40" s="6"/>
      <c r="F40" s="6"/>
      <c r="R40" s="373" t="s">
        <v>97</v>
      </c>
      <c r="S40" s="373"/>
      <c r="T40" s="373"/>
    </row>
    <row r="41" spans="1:20" ht="36.950000000000003" customHeight="1">
      <c r="A41" s="382" t="s">
        <v>2</v>
      </c>
      <c r="B41" s="382"/>
      <c r="C41" s="382"/>
      <c r="D41" s="382"/>
      <c r="E41" s="379" t="s">
        <v>13</v>
      </c>
      <c r="F41" s="380"/>
      <c r="G41" s="380"/>
      <c r="H41" s="380"/>
      <c r="I41" s="379" t="s">
        <v>12</v>
      </c>
      <c r="J41" s="380"/>
      <c r="K41" s="380"/>
      <c r="L41" s="380"/>
      <c r="M41" s="380"/>
      <c r="N41" s="380"/>
      <c r="O41" s="380"/>
      <c r="P41" s="380"/>
      <c r="Q41" s="380"/>
      <c r="R41" s="380"/>
      <c r="S41" s="380"/>
      <c r="T41" s="381"/>
    </row>
    <row r="42" spans="1:20" ht="36.950000000000003" customHeight="1">
      <c r="A42" s="408" t="s">
        <v>101</v>
      </c>
      <c r="B42" s="409"/>
      <c r="C42" s="409"/>
      <c r="D42" s="410"/>
      <c r="E42" s="383">
        <f>情報入力ページ!$I$56+情報入力ページ!$I$57</f>
        <v>0</v>
      </c>
      <c r="F42" s="384"/>
      <c r="G42" s="384"/>
      <c r="H42" s="384"/>
      <c r="I42" s="411"/>
      <c r="J42" s="412"/>
      <c r="K42" s="412"/>
      <c r="L42" s="412"/>
      <c r="M42" s="412"/>
      <c r="N42" s="412"/>
      <c r="O42" s="412"/>
      <c r="P42" s="412"/>
      <c r="Q42" s="412"/>
      <c r="R42" s="412"/>
      <c r="S42" s="412"/>
      <c r="T42" s="413"/>
    </row>
    <row r="43" spans="1:20" ht="36.950000000000003" customHeight="1" thickBot="1">
      <c r="A43" s="414" t="s">
        <v>102</v>
      </c>
      <c r="B43" s="415"/>
      <c r="C43" s="415"/>
      <c r="D43" s="416"/>
      <c r="E43" s="417">
        <f>情報入力ページ!$L$59</f>
        <v>0</v>
      </c>
      <c r="F43" s="418"/>
      <c r="G43" s="418"/>
      <c r="H43" s="418"/>
      <c r="I43" s="419"/>
      <c r="J43" s="420"/>
      <c r="K43" s="420"/>
      <c r="L43" s="420"/>
      <c r="M43" s="420"/>
      <c r="N43" s="420"/>
      <c r="O43" s="420"/>
      <c r="P43" s="420"/>
      <c r="Q43" s="420"/>
      <c r="R43" s="420"/>
      <c r="S43" s="420"/>
      <c r="T43" s="421"/>
    </row>
    <row r="44" spans="1:20" ht="36.950000000000003" customHeight="1" thickTop="1">
      <c r="A44" s="401" t="s">
        <v>3</v>
      </c>
      <c r="B44" s="401"/>
      <c r="C44" s="401"/>
      <c r="D44" s="401"/>
      <c r="E44" s="402">
        <f>SUM(E42:H43)</f>
        <v>0</v>
      </c>
      <c r="F44" s="403"/>
      <c r="G44" s="403"/>
      <c r="H44" s="403"/>
      <c r="I44" s="404"/>
      <c r="J44" s="405"/>
      <c r="K44" s="405"/>
      <c r="L44" s="405"/>
      <c r="M44" s="405"/>
      <c r="N44" s="405"/>
      <c r="O44" s="405"/>
      <c r="P44" s="405"/>
      <c r="Q44" s="405"/>
      <c r="R44" s="405"/>
      <c r="S44" s="405"/>
      <c r="T44" s="406"/>
    </row>
    <row r="45" spans="1:20" ht="258.75" customHeight="1">
      <c r="A45" s="407"/>
      <c r="B45" s="407"/>
      <c r="C45" s="407"/>
      <c r="D45" s="407"/>
      <c r="E45" s="407"/>
      <c r="F45" s="407"/>
      <c r="G45" s="407"/>
      <c r="H45" s="407"/>
      <c r="I45" s="407"/>
      <c r="J45" s="407"/>
      <c r="K45" s="407"/>
      <c r="L45" s="407"/>
      <c r="M45" s="407"/>
      <c r="N45" s="407"/>
      <c r="O45" s="407"/>
      <c r="P45" s="407"/>
      <c r="Q45" s="407"/>
      <c r="R45" s="407"/>
      <c r="S45" s="407"/>
      <c r="T45" s="407"/>
    </row>
    <row r="46" spans="1:20" ht="15.75" customHeight="1">
      <c r="A46" s="4"/>
      <c r="B46" s="41"/>
      <c r="C46" s="41"/>
      <c r="D46" s="41"/>
      <c r="E46" s="41"/>
      <c r="F46" s="41"/>
      <c r="G46" s="41"/>
      <c r="H46" s="41"/>
      <c r="I46" s="41"/>
      <c r="J46" s="41"/>
      <c r="K46" s="41"/>
      <c r="L46" s="41"/>
      <c r="M46" s="41"/>
      <c r="N46" s="41"/>
      <c r="O46" s="41"/>
      <c r="P46" s="41"/>
      <c r="Q46" s="41"/>
    </row>
    <row r="47" spans="1:20" ht="15.75" customHeight="1">
      <c r="A47" s="4"/>
      <c r="B47" s="41"/>
      <c r="C47" s="41"/>
      <c r="D47" s="41"/>
      <c r="E47" s="41"/>
      <c r="F47" s="41"/>
      <c r="G47" s="41"/>
      <c r="H47" s="41"/>
      <c r="I47" s="41"/>
      <c r="J47" s="41"/>
      <c r="K47" s="41"/>
      <c r="L47" s="41"/>
      <c r="M47" s="41"/>
      <c r="N47" s="41"/>
      <c r="O47" s="41"/>
      <c r="P47" s="41"/>
      <c r="Q47" s="41"/>
    </row>
    <row r="48" spans="1:20">
      <c r="A48" s="41"/>
      <c r="B48" s="41"/>
      <c r="C48" s="41"/>
      <c r="D48" s="41"/>
      <c r="E48" s="41"/>
      <c r="F48" s="41"/>
      <c r="G48" s="41"/>
      <c r="H48" s="41"/>
      <c r="I48" s="41"/>
      <c r="J48" s="41"/>
      <c r="K48" s="41"/>
      <c r="L48" s="41"/>
      <c r="M48" s="41"/>
      <c r="N48" s="41"/>
      <c r="O48" s="41"/>
      <c r="P48" s="41"/>
      <c r="Q48" s="41"/>
    </row>
    <row r="49" spans="1:17">
      <c r="A49" s="41"/>
      <c r="B49" s="41"/>
      <c r="C49" s="41"/>
      <c r="D49" s="41"/>
      <c r="E49" s="41"/>
      <c r="F49" s="41"/>
      <c r="G49" s="41"/>
      <c r="H49" s="41"/>
      <c r="I49" s="41"/>
      <c r="J49" s="41"/>
      <c r="K49" s="41"/>
      <c r="L49" s="41"/>
      <c r="M49" s="41"/>
      <c r="N49" s="41"/>
      <c r="O49" s="41"/>
      <c r="P49" s="41"/>
      <c r="Q49" s="41"/>
    </row>
    <row r="50" spans="1:17">
      <c r="A50" s="41"/>
      <c r="B50" s="41"/>
      <c r="C50" s="41"/>
      <c r="D50" s="41"/>
      <c r="E50" s="41"/>
      <c r="F50" s="41"/>
      <c r="G50" s="41"/>
      <c r="H50" s="41"/>
      <c r="I50" s="41"/>
      <c r="J50" s="41"/>
      <c r="K50" s="41"/>
      <c r="L50" s="41"/>
      <c r="M50" s="41"/>
      <c r="N50" s="41"/>
      <c r="O50" s="41"/>
      <c r="P50" s="41"/>
      <c r="Q50" s="41"/>
    </row>
    <row r="51" spans="1:17">
      <c r="A51" s="41"/>
      <c r="B51" s="41"/>
      <c r="C51" s="41"/>
      <c r="D51" s="41"/>
      <c r="E51" s="41"/>
      <c r="F51" s="41"/>
      <c r="G51" s="41"/>
      <c r="H51" s="41"/>
      <c r="I51" s="41"/>
      <c r="J51" s="41"/>
      <c r="K51" s="41"/>
      <c r="L51" s="41"/>
      <c r="M51" s="41"/>
      <c r="N51" s="41"/>
      <c r="O51" s="41"/>
      <c r="P51" s="41"/>
      <c r="Q51" s="41"/>
    </row>
  </sheetData>
  <mergeCells count="71">
    <mergeCell ref="N18:P18"/>
    <mergeCell ref="Q18:T18"/>
    <mergeCell ref="G18:I18"/>
    <mergeCell ref="J18:M18"/>
    <mergeCell ref="G12:L12"/>
    <mergeCell ref="M12:N12"/>
    <mergeCell ref="O12:T12"/>
    <mergeCell ref="G13:T13"/>
    <mergeCell ref="B6:F6"/>
    <mergeCell ref="B7:F7"/>
    <mergeCell ref="B9:F9"/>
    <mergeCell ref="A10:F10"/>
    <mergeCell ref="A23:T23"/>
    <mergeCell ref="G19:I19"/>
    <mergeCell ref="J19:L19"/>
    <mergeCell ref="N19:P19"/>
    <mergeCell ref="B17:F17"/>
    <mergeCell ref="A18:F18"/>
    <mergeCell ref="A19:F19"/>
    <mergeCell ref="A20:F20"/>
    <mergeCell ref="A21:F21"/>
    <mergeCell ref="G20:T20"/>
    <mergeCell ref="G21:T21"/>
    <mergeCell ref="Q19:S19"/>
    <mergeCell ref="A44:D44"/>
    <mergeCell ref="E44:H44"/>
    <mergeCell ref="I44:T44"/>
    <mergeCell ref="A45:T45"/>
    <mergeCell ref="A42:D42"/>
    <mergeCell ref="E42:H42"/>
    <mergeCell ref="I42:T42"/>
    <mergeCell ref="A43:D43"/>
    <mergeCell ref="E43:H43"/>
    <mergeCell ref="I43:T43"/>
    <mergeCell ref="A37:D37"/>
    <mergeCell ref="E37:H37"/>
    <mergeCell ref="I37:T37"/>
    <mergeCell ref="R40:T40"/>
    <mergeCell ref="A41:D41"/>
    <mergeCell ref="E41:H41"/>
    <mergeCell ref="I41:T41"/>
    <mergeCell ref="A34:D34"/>
    <mergeCell ref="E34:H34"/>
    <mergeCell ref="I34:T34"/>
    <mergeCell ref="A35:D36"/>
    <mergeCell ref="E35:H36"/>
    <mergeCell ref="I35:T35"/>
    <mergeCell ref="I36:T36"/>
    <mergeCell ref="A25:C25"/>
    <mergeCell ref="A26:C26"/>
    <mergeCell ref="A27:T27"/>
    <mergeCell ref="R32:T32"/>
    <mergeCell ref="A33:D33"/>
    <mergeCell ref="E33:H33"/>
    <mergeCell ref="I33:T33"/>
    <mergeCell ref="A15:F15"/>
    <mergeCell ref="G15:T15"/>
    <mergeCell ref="O1:T1"/>
    <mergeCell ref="A3:T3"/>
    <mergeCell ref="A14:F14"/>
    <mergeCell ref="G14:H14"/>
    <mergeCell ref="I14:M14"/>
    <mergeCell ref="N14:O14"/>
    <mergeCell ref="P14:T14"/>
    <mergeCell ref="A12:F12"/>
    <mergeCell ref="A13:F13"/>
    <mergeCell ref="G6:T6"/>
    <mergeCell ref="G7:T7"/>
    <mergeCell ref="G10:T10"/>
    <mergeCell ref="G11:T11"/>
    <mergeCell ref="A11:F11"/>
  </mergeCells>
  <phoneticPr fontId="21"/>
  <pageMargins left="0.55118110236220474" right="0.55118110236220474" top="0.39370078740157483" bottom="0.39370078740157483" header="0.51181102362204722" footer="0.51181102362204722"/>
  <pageSetup paperSize="9" scale="82" orientation="portrait"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43"/>
  <sheetViews>
    <sheetView showGridLines="0" view="pageBreakPreview" zoomScale="138" zoomScaleNormal="100" zoomScaleSheetLayoutView="138" workbookViewId="0">
      <selection activeCell="G8" sqref="G8"/>
    </sheetView>
  </sheetViews>
  <sheetFormatPr defaultColWidth="9" defaultRowHeight="13.5"/>
  <cols>
    <col min="1" max="20" width="4.625" style="5" customWidth="1"/>
    <col min="21" max="16384" width="9" style="5"/>
  </cols>
  <sheetData>
    <row r="1" spans="1:20" s="8" customFormat="1" ht="20.100000000000001" customHeight="1">
      <c r="A1" s="8" t="s">
        <v>85</v>
      </c>
      <c r="B1" s="9"/>
      <c r="C1" s="9"/>
      <c r="D1" s="10"/>
      <c r="E1" s="9"/>
      <c r="F1" s="9"/>
      <c r="G1" s="9"/>
      <c r="H1" s="9"/>
      <c r="I1" s="9"/>
      <c r="J1" s="9"/>
      <c r="K1" s="9"/>
      <c r="L1" s="9"/>
      <c r="M1" s="9"/>
      <c r="N1" s="9"/>
      <c r="O1" s="349"/>
      <c r="P1" s="349"/>
      <c r="Q1" s="349"/>
      <c r="R1" s="349"/>
      <c r="S1" s="349"/>
      <c r="T1" s="349"/>
    </row>
    <row r="2" spans="1:20" s="8" customFormat="1" ht="20.100000000000001" customHeight="1">
      <c r="A2" s="39"/>
      <c r="B2" s="9"/>
      <c r="C2" s="9"/>
      <c r="D2" s="9"/>
      <c r="E2" s="9"/>
      <c r="F2" s="9"/>
      <c r="G2" s="9"/>
      <c r="H2" s="9"/>
      <c r="I2" s="9"/>
      <c r="J2" s="9"/>
      <c r="K2" s="9"/>
      <c r="L2" s="9"/>
      <c r="M2" s="9"/>
      <c r="N2" s="9"/>
      <c r="O2" s="9"/>
    </row>
    <row r="3" spans="1:20" s="8" customFormat="1" ht="31.5" customHeight="1">
      <c r="A3" s="350" t="s">
        <v>84</v>
      </c>
      <c r="B3" s="351"/>
      <c r="C3" s="351"/>
      <c r="D3" s="351"/>
      <c r="E3" s="351"/>
      <c r="F3" s="351"/>
      <c r="G3" s="351"/>
      <c r="H3" s="351"/>
      <c r="I3" s="351"/>
      <c r="J3" s="351"/>
      <c r="K3" s="351"/>
      <c r="L3" s="351"/>
      <c r="M3" s="351"/>
      <c r="N3" s="351"/>
      <c r="O3" s="351"/>
      <c r="P3" s="351"/>
      <c r="Q3" s="351"/>
      <c r="R3" s="351"/>
      <c r="S3" s="351"/>
      <c r="T3" s="351"/>
    </row>
    <row r="4" spans="1:20" s="8" customFormat="1" ht="17.25" customHeight="1">
      <c r="A4" s="95"/>
      <c r="B4" s="96"/>
      <c r="C4" s="96"/>
      <c r="D4" s="96"/>
      <c r="E4" s="96"/>
      <c r="F4" s="96"/>
      <c r="G4" s="96"/>
      <c r="H4" s="96"/>
      <c r="I4" s="96"/>
      <c r="J4" s="96"/>
      <c r="K4" s="96"/>
      <c r="L4" s="96"/>
      <c r="M4" s="96"/>
      <c r="N4" s="96"/>
      <c r="O4" s="96"/>
      <c r="P4" s="96"/>
      <c r="Q4" s="96"/>
      <c r="R4" s="96"/>
      <c r="S4" s="96"/>
      <c r="T4" s="96"/>
    </row>
    <row r="5" spans="1:20" s="8" customFormat="1" ht="15" customHeight="1">
      <c r="A5" s="95"/>
      <c r="B5" s="96"/>
      <c r="C5" s="96"/>
      <c r="D5" s="96"/>
      <c r="E5" s="96"/>
      <c r="F5" s="96"/>
      <c r="G5" s="96"/>
      <c r="H5" s="96"/>
      <c r="I5" s="96"/>
      <c r="J5" s="96"/>
      <c r="K5" s="96"/>
      <c r="L5" s="96"/>
      <c r="M5" s="96"/>
      <c r="N5" s="96"/>
      <c r="O5" s="96"/>
      <c r="P5" s="96"/>
      <c r="Q5" s="96"/>
      <c r="R5" s="96"/>
      <c r="S5" s="96"/>
      <c r="T5" s="96"/>
    </row>
    <row r="6" spans="1:20" ht="21" customHeight="1">
      <c r="A6" s="99">
        <v>1</v>
      </c>
      <c r="B6" s="422" t="s">
        <v>165</v>
      </c>
      <c r="C6" s="423"/>
      <c r="D6" s="423"/>
      <c r="E6" s="423"/>
      <c r="F6" s="423"/>
      <c r="G6" s="458">
        <f>情報入力ページ!K47</f>
        <v>0</v>
      </c>
      <c r="H6" s="459"/>
      <c r="I6" s="459"/>
      <c r="J6" s="459"/>
      <c r="K6" s="459"/>
      <c r="L6" s="459"/>
      <c r="M6" s="459"/>
      <c r="N6" s="459"/>
      <c r="O6" s="459"/>
      <c r="P6" s="459"/>
      <c r="Q6" s="459"/>
      <c r="R6" s="459"/>
      <c r="S6" s="459"/>
      <c r="T6" s="460"/>
    </row>
    <row r="7" spans="1:20" ht="72.75" customHeight="1">
      <c r="A7" s="99">
        <v>2</v>
      </c>
      <c r="B7" s="422" t="s">
        <v>166</v>
      </c>
      <c r="C7" s="423"/>
      <c r="D7" s="423"/>
      <c r="E7" s="423"/>
      <c r="F7" s="423"/>
      <c r="G7" s="461">
        <f>情報入力ページ!K35</f>
        <v>0</v>
      </c>
      <c r="H7" s="462"/>
      <c r="I7" s="462"/>
      <c r="J7" s="462"/>
      <c r="K7" s="462"/>
      <c r="L7" s="462"/>
      <c r="M7" s="462"/>
      <c r="N7" s="462"/>
      <c r="O7" s="462"/>
      <c r="P7" s="462"/>
      <c r="Q7" s="462"/>
      <c r="R7" s="462"/>
      <c r="S7" s="462"/>
      <c r="T7" s="463"/>
    </row>
    <row r="8" spans="1:20" ht="18.75" customHeight="1">
      <c r="A8" s="100"/>
      <c r="B8" s="100"/>
      <c r="C8" s="100"/>
      <c r="D8" s="100"/>
      <c r="E8" s="100"/>
      <c r="F8" s="100"/>
      <c r="G8" s="94"/>
      <c r="H8" s="94"/>
      <c r="I8" s="94"/>
      <c r="J8" s="94"/>
      <c r="K8" s="94"/>
      <c r="L8" s="94"/>
      <c r="M8" s="94"/>
      <c r="N8" s="94"/>
      <c r="O8" s="94"/>
      <c r="P8" s="94"/>
      <c r="Q8" s="94"/>
      <c r="R8" s="94"/>
      <c r="S8" s="94"/>
      <c r="T8" s="94"/>
    </row>
    <row r="9" spans="1:20" ht="20.100000000000001" customHeight="1">
      <c r="A9" s="99">
        <v>3</v>
      </c>
      <c r="B9" s="424" t="s">
        <v>167</v>
      </c>
      <c r="C9" s="424"/>
      <c r="D9" s="424"/>
      <c r="E9" s="424"/>
      <c r="F9" s="422"/>
      <c r="G9" s="104"/>
      <c r="H9" s="104"/>
      <c r="I9" s="104"/>
      <c r="J9" s="104"/>
      <c r="K9" s="105"/>
      <c r="L9" s="105"/>
      <c r="M9" s="105"/>
      <c r="N9" s="105"/>
      <c r="O9" s="106"/>
      <c r="P9" s="106"/>
      <c r="Q9" s="106"/>
      <c r="R9" s="106"/>
      <c r="S9" s="106"/>
      <c r="T9" s="106"/>
    </row>
    <row r="10" spans="1:20" ht="20.100000000000001" customHeight="1">
      <c r="A10" s="358" t="s">
        <v>168</v>
      </c>
      <c r="B10" s="359"/>
      <c r="C10" s="359"/>
      <c r="D10" s="359"/>
      <c r="E10" s="359"/>
      <c r="F10" s="360"/>
      <c r="G10" s="364">
        <f>情報入力ページ!K18</f>
        <v>0</v>
      </c>
      <c r="H10" s="365"/>
      <c r="I10" s="365"/>
      <c r="J10" s="365"/>
      <c r="K10" s="365"/>
      <c r="L10" s="365"/>
      <c r="M10" s="365"/>
      <c r="N10" s="365"/>
      <c r="O10" s="365"/>
      <c r="P10" s="365"/>
      <c r="Q10" s="365"/>
      <c r="R10" s="365"/>
      <c r="S10" s="365"/>
      <c r="T10" s="366"/>
    </row>
    <row r="11" spans="1:20" ht="40.5" customHeight="1">
      <c r="A11" s="367" t="s">
        <v>171</v>
      </c>
      <c r="B11" s="368"/>
      <c r="C11" s="368"/>
      <c r="D11" s="368"/>
      <c r="E11" s="368"/>
      <c r="F11" s="369"/>
      <c r="G11" s="364">
        <f>情報入力ページ!K30</f>
        <v>0</v>
      </c>
      <c r="H11" s="365"/>
      <c r="I11" s="365"/>
      <c r="J11" s="365"/>
      <c r="K11" s="365"/>
      <c r="L11" s="365"/>
      <c r="M11" s="365"/>
      <c r="N11" s="365"/>
      <c r="O11" s="365"/>
      <c r="P11" s="365"/>
      <c r="Q11" s="365"/>
      <c r="R11" s="365"/>
      <c r="S11" s="365"/>
      <c r="T11" s="366"/>
    </row>
    <row r="12" spans="1:20" ht="20.100000000000001" customHeight="1">
      <c r="A12" s="358" t="s">
        <v>169</v>
      </c>
      <c r="B12" s="359"/>
      <c r="C12" s="359"/>
      <c r="D12" s="359"/>
      <c r="E12" s="359"/>
      <c r="F12" s="360"/>
      <c r="G12" s="353">
        <f>情報入力ページ!K32</f>
        <v>0</v>
      </c>
      <c r="H12" s="430"/>
      <c r="I12" s="430"/>
      <c r="J12" s="430"/>
      <c r="K12" s="430"/>
      <c r="L12" s="430"/>
      <c r="M12" s="433" t="s">
        <v>29</v>
      </c>
      <c r="N12" s="433"/>
      <c r="O12" s="430">
        <f>情報入力ページ!Q32</f>
        <v>0</v>
      </c>
      <c r="P12" s="430"/>
      <c r="Q12" s="430"/>
      <c r="R12" s="430"/>
      <c r="S12" s="430"/>
      <c r="T12" s="354"/>
    </row>
    <row r="13" spans="1:20" ht="39.75" customHeight="1">
      <c r="A13" s="344" t="s">
        <v>170</v>
      </c>
      <c r="B13" s="345"/>
      <c r="C13" s="345"/>
      <c r="D13" s="345"/>
      <c r="E13" s="345"/>
      <c r="F13" s="346"/>
      <c r="G13" s="434">
        <f>情報入力ページ!K29</f>
        <v>0</v>
      </c>
      <c r="H13" s="435"/>
      <c r="I13" s="435"/>
      <c r="J13" s="435"/>
      <c r="K13" s="435"/>
      <c r="L13" s="435"/>
      <c r="M13" s="435"/>
      <c r="N13" s="435"/>
      <c r="O13" s="435"/>
      <c r="P13" s="435"/>
      <c r="Q13" s="435"/>
      <c r="R13" s="435"/>
      <c r="S13" s="435"/>
      <c r="T13" s="436"/>
    </row>
    <row r="14" spans="1:20" ht="21.75" customHeight="1">
      <c r="A14" s="352" t="s">
        <v>202</v>
      </c>
      <c r="B14" s="352"/>
      <c r="C14" s="352"/>
      <c r="D14" s="352"/>
      <c r="E14" s="352"/>
      <c r="F14" s="352"/>
      <c r="G14" s="353" t="s">
        <v>203</v>
      </c>
      <c r="H14" s="354"/>
      <c r="I14" s="355">
        <f>情報入力ページ!K25</f>
        <v>0</v>
      </c>
      <c r="J14" s="356"/>
      <c r="K14" s="356"/>
      <c r="L14" s="356"/>
      <c r="M14" s="357"/>
      <c r="N14" s="353" t="s">
        <v>204</v>
      </c>
      <c r="O14" s="354"/>
      <c r="P14" s="355">
        <f>情報入力ページ!K26</f>
        <v>0</v>
      </c>
      <c r="Q14" s="356"/>
      <c r="R14" s="356"/>
      <c r="S14" s="356"/>
      <c r="T14" s="356"/>
    </row>
    <row r="15" spans="1:20" ht="21.75" customHeight="1">
      <c r="A15" s="344" t="s">
        <v>205</v>
      </c>
      <c r="B15" s="345"/>
      <c r="C15" s="345"/>
      <c r="D15" s="345"/>
      <c r="E15" s="345"/>
      <c r="F15" s="346"/>
      <c r="G15" s="347" t="str">
        <f>情報入力ページ!K27&amp;"時間/週"</f>
        <v>時間/週</v>
      </c>
      <c r="H15" s="348"/>
      <c r="I15" s="348"/>
      <c r="J15" s="348"/>
      <c r="K15" s="348"/>
      <c r="L15" s="348"/>
      <c r="M15" s="348"/>
      <c r="N15" s="348"/>
      <c r="O15" s="348"/>
      <c r="P15" s="348"/>
      <c r="Q15" s="348"/>
      <c r="R15" s="348"/>
      <c r="S15" s="348"/>
      <c r="T15" s="348"/>
    </row>
    <row r="16" spans="1:20" ht="18.75" customHeight="1">
      <c r="A16" s="101"/>
      <c r="B16" s="101"/>
      <c r="C16" s="101"/>
      <c r="D16" s="101"/>
      <c r="E16" s="101"/>
      <c r="F16" s="101"/>
      <c r="G16" s="102"/>
      <c r="H16" s="102"/>
      <c r="I16" s="102"/>
      <c r="J16" s="102"/>
      <c r="K16" s="102"/>
      <c r="L16" s="102"/>
      <c r="M16" s="102"/>
      <c r="N16" s="102"/>
      <c r="O16" s="102"/>
      <c r="P16" s="102"/>
      <c r="Q16" s="102"/>
      <c r="R16" s="102"/>
      <c r="S16" s="102"/>
      <c r="T16" s="102"/>
    </row>
    <row r="17" spans="1:20" ht="20.100000000000001" customHeight="1">
      <c r="A17" s="99">
        <v>4</v>
      </c>
      <c r="B17" s="424" t="s">
        <v>172</v>
      </c>
      <c r="C17" s="424"/>
      <c r="D17" s="424"/>
      <c r="E17" s="424"/>
      <c r="F17" s="422"/>
      <c r="G17" s="98"/>
      <c r="H17" s="98"/>
      <c r="I17" s="98"/>
      <c r="J17" s="98"/>
      <c r="K17" s="98"/>
      <c r="L17" s="98"/>
      <c r="M17" s="98"/>
      <c r="N17" s="98"/>
      <c r="O17" s="98"/>
      <c r="P17" s="98"/>
      <c r="Q17" s="98"/>
      <c r="R17" s="98"/>
      <c r="S17" s="98"/>
      <c r="T17" s="98"/>
    </row>
    <row r="18" spans="1:20" ht="32.25" customHeight="1">
      <c r="A18" s="344" t="s">
        <v>173</v>
      </c>
      <c r="B18" s="359"/>
      <c r="C18" s="359"/>
      <c r="D18" s="359"/>
      <c r="E18" s="359"/>
      <c r="F18" s="360"/>
      <c r="G18" s="353" t="s">
        <v>181</v>
      </c>
      <c r="H18" s="430"/>
      <c r="I18" s="354"/>
      <c r="J18" s="355">
        <f>情報入力ページ!K19</f>
        <v>0</v>
      </c>
      <c r="K18" s="356"/>
      <c r="L18" s="356"/>
      <c r="M18" s="357"/>
      <c r="N18" s="353" t="s">
        <v>180</v>
      </c>
      <c r="O18" s="430"/>
      <c r="P18" s="354"/>
      <c r="Q18" s="431">
        <f>情報入力ページ!K21</f>
        <v>0</v>
      </c>
      <c r="R18" s="431"/>
      <c r="S18" s="431"/>
      <c r="T18" s="432"/>
    </row>
    <row r="19" spans="1:20" ht="31.5" customHeight="1">
      <c r="A19" s="344" t="s">
        <v>174</v>
      </c>
      <c r="B19" s="345"/>
      <c r="C19" s="345"/>
      <c r="D19" s="345"/>
      <c r="E19" s="345"/>
      <c r="F19" s="346"/>
      <c r="G19" s="426" t="s">
        <v>179</v>
      </c>
      <c r="H19" s="427"/>
      <c r="I19" s="427"/>
      <c r="J19" s="428">
        <f>情報入力ページ!Q24</f>
        <v>0</v>
      </c>
      <c r="K19" s="429"/>
      <c r="L19" s="429"/>
      <c r="M19" s="103" t="s">
        <v>15</v>
      </c>
      <c r="N19" s="430" t="s">
        <v>178</v>
      </c>
      <c r="O19" s="430"/>
      <c r="P19" s="430"/>
      <c r="Q19" s="347">
        <f>情報入力ページ!K24</f>
        <v>0</v>
      </c>
      <c r="R19" s="348"/>
      <c r="S19" s="348"/>
      <c r="T19" s="97" t="s">
        <v>15</v>
      </c>
    </row>
    <row r="20" spans="1:20" ht="24.75" customHeight="1">
      <c r="A20" s="358" t="s">
        <v>175</v>
      </c>
      <c r="B20" s="359"/>
      <c r="C20" s="359"/>
      <c r="D20" s="359"/>
      <c r="E20" s="359"/>
      <c r="F20" s="360"/>
      <c r="G20" s="353">
        <f>情報入力ページ!K28</f>
        <v>0</v>
      </c>
      <c r="H20" s="430"/>
      <c r="I20" s="430"/>
      <c r="J20" s="430"/>
      <c r="K20" s="430"/>
      <c r="L20" s="430"/>
      <c r="M20" s="430"/>
      <c r="N20" s="430"/>
      <c r="O20" s="430"/>
      <c r="P20" s="430"/>
      <c r="Q20" s="430"/>
      <c r="R20" s="430"/>
      <c r="S20" s="430"/>
      <c r="T20" s="354"/>
    </row>
    <row r="21" spans="1:20" ht="34.5" customHeight="1">
      <c r="A21" s="344" t="s">
        <v>176</v>
      </c>
      <c r="B21" s="345"/>
      <c r="C21" s="345"/>
      <c r="D21" s="345"/>
      <c r="E21" s="345"/>
      <c r="F21" s="346"/>
      <c r="G21" s="355">
        <f>情報入力ページ!K33</f>
        <v>0</v>
      </c>
      <c r="H21" s="356"/>
      <c r="I21" s="356"/>
      <c r="J21" s="356"/>
      <c r="K21" s="356"/>
      <c r="L21" s="356"/>
      <c r="M21" s="356"/>
      <c r="N21" s="356"/>
      <c r="O21" s="356"/>
      <c r="P21" s="356"/>
      <c r="Q21" s="356"/>
      <c r="R21" s="356"/>
      <c r="S21" s="356"/>
      <c r="T21" s="357"/>
    </row>
    <row r="22" spans="1:20" ht="20.100000000000001" customHeight="1">
      <c r="A22" s="92"/>
      <c r="B22" s="92"/>
      <c r="C22" s="92"/>
      <c r="D22" s="92"/>
      <c r="E22" s="92"/>
      <c r="F22" s="92"/>
      <c r="G22" s="98"/>
      <c r="H22" s="98"/>
      <c r="I22" s="98"/>
      <c r="J22" s="98"/>
      <c r="K22" s="98"/>
      <c r="L22" s="98"/>
      <c r="M22" s="98"/>
      <c r="N22" s="98"/>
      <c r="O22" s="98"/>
      <c r="P22" s="98"/>
      <c r="Q22" s="98"/>
      <c r="R22" s="98"/>
      <c r="S22" s="98"/>
      <c r="T22" s="98"/>
    </row>
    <row r="23" spans="1:20" ht="185.25" customHeight="1">
      <c r="A23" s="425" t="s">
        <v>177</v>
      </c>
      <c r="B23" s="425"/>
      <c r="C23" s="425"/>
      <c r="D23" s="425"/>
      <c r="E23" s="425"/>
      <c r="F23" s="425"/>
      <c r="G23" s="425"/>
      <c r="H23" s="425"/>
      <c r="I23" s="425"/>
      <c r="J23" s="425"/>
      <c r="K23" s="425"/>
      <c r="L23" s="425"/>
      <c r="M23" s="425"/>
      <c r="N23" s="425"/>
      <c r="O23" s="425"/>
      <c r="P23" s="425"/>
      <c r="Q23" s="425"/>
      <c r="R23" s="425"/>
      <c r="S23" s="425"/>
      <c r="T23" s="425"/>
    </row>
    <row r="24" spans="1:20" ht="20.100000000000001" customHeight="1">
      <c r="A24" s="92"/>
      <c r="B24" s="92"/>
      <c r="C24" s="92"/>
      <c r="D24" s="92"/>
      <c r="E24" s="92"/>
      <c r="F24" s="92"/>
      <c r="G24" s="98"/>
      <c r="H24" s="98"/>
      <c r="I24" s="98"/>
      <c r="J24" s="98"/>
      <c r="K24" s="98"/>
      <c r="L24" s="98"/>
      <c r="M24" s="98"/>
      <c r="N24" s="98"/>
      <c r="O24" s="98"/>
      <c r="P24" s="98"/>
      <c r="Q24" s="98"/>
      <c r="R24" s="98"/>
      <c r="S24" s="98"/>
      <c r="T24" s="98"/>
    </row>
    <row r="25" spans="1:20" ht="14.25">
      <c r="A25" s="45"/>
      <c r="B25" s="6"/>
      <c r="C25" s="6"/>
      <c r="D25" s="6"/>
      <c r="E25" s="6"/>
      <c r="F25" s="6"/>
      <c r="G25" s="6"/>
      <c r="H25" s="6"/>
      <c r="I25" s="6"/>
      <c r="J25" s="6"/>
      <c r="K25" s="6"/>
      <c r="L25" s="6"/>
      <c r="M25" s="6"/>
      <c r="N25" s="6"/>
      <c r="O25" s="6"/>
    </row>
    <row r="26" spans="1:20" ht="20.100000000000001" customHeight="1">
      <c r="A26" s="370" t="s">
        <v>95</v>
      </c>
      <c r="B26" s="370"/>
      <c r="C26" s="370"/>
      <c r="D26" s="54"/>
      <c r="E26" s="54"/>
      <c r="F26" s="54"/>
      <c r="G26" s="54"/>
      <c r="H26" s="54"/>
      <c r="I26" s="54"/>
      <c r="J26" s="54"/>
      <c r="K26" s="54"/>
      <c r="L26" s="54"/>
      <c r="M26" s="54"/>
      <c r="N26" s="54"/>
      <c r="O26" s="54"/>
      <c r="P26" s="54"/>
      <c r="Q26" s="54"/>
      <c r="R26" s="54"/>
      <c r="S26" s="54"/>
      <c r="T26" s="54"/>
    </row>
    <row r="27" spans="1:20" ht="20.100000000000001" customHeight="1">
      <c r="A27" s="370"/>
      <c r="B27" s="370"/>
      <c r="C27" s="370"/>
      <c r="D27" s="54"/>
      <c r="E27" s="54"/>
      <c r="F27" s="54"/>
      <c r="G27" s="54"/>
      <c r="H27" s="54"/>
      <c r="I27" s="54"/>
      <c r="J27" s="54"/>
      <c r="K27" s="54"/>
      <c r="L27" s="54"/>
      <c r="M27" s="54"/>
      <c r="N27" s="54"/>
      <c r="O27" s="54"/>
      <c r="P27" s="54"/>
      <c r="Q27" s="54"/>
      <c r="R27" s="54"/>
      <c r="S27" s="54"/>
      <c r="T27" s="54"/>
    </row>
    <row r="28" spans="1:20" ht="30.75" customHeight="1">
      <c r="A28" s="371" t="s">
        <v>96</v>
      </c>
      <c r="B28" s="372"/>
      <c r="C28" s="372"/>
      <c r="D28" s="372"/>
      <c r="E28" s="372"/>
      <c r="F28" s="372"/>
      <c r="G28" s="372"/>
      <c r="H28" s="372"/>
      <c r="I28" s="372"/>
      <c r="J28" s="372"/>
      <c r="K28" s="372"/>
      <c r="L28" s="372"/>
      <c r="M28" s="372"/>
      <c r="N28" s="372"/>
      <c r="O28" s="372"/>
      <c r="P28" s="372"/>
      <c r="Q28" s="372"/>
      <c r="R28" s="372"/>
      <c r="S28" s="372"/>
      <c r="T28" s="372"/>
    </row>
    <row r="29" spans="1:20" ht="20.100000000000001" customHeight="1">
      <c r="A29" s="56"/>
      <c r="B29" s="56"/>
      <c r="C29" s="56"/>
      <c r="D29" s="54"/>
      <c r="E29" s="54"/>
      <c r="F29" s="54"/>
      <c r="G29" s="54"/>
      <c r="H29" s="54"/>
      <c r="I29" s="54"/>
      <c r="J29" s="54"/>
      <c r="K29" s="54"/>
      <c r="L29" s="54"/>
      <c r="M29" s="54"/>
      <c r="N29" s="54"/>
      <c r="O29" s="54"/>
      <c r="P29" s="54"/>
      <c r="Q29" s="54"/>
      <c r="R29" s="54"/>
      <c r="S29" s="54"/>
      <c r="T29" s="54"/>
    </row>
    <row r="30" spans="1:20" ht="20.100000000000001" customHeight="1">
      <c r="A30" s="55"/>
      <c r="B30" s="55"/>
      <c r="C30" s="55"/>
      <c r="D30" s="54"/>
      <c r="E30" s="54"/>
      <c r="F30" s="54"/>
      <c r="G30" s="54"/>
      <c r="H30" s="54"/>
      <c r="I30" s="54"/>
      <c r="J30" s="54"/>
      <c r="K30" s="54"/>
      <c r="L30" s="54"/>
      <c r="M30" s="54"/>
      <c r="N30" s="54"/>
      <c r="O30" s="54"/>
      <c r="P30" s="54"/>
      <c r="Q30" s="54"/>
      <c r="R30" s="54"/>
      <c r="S30" s="54"/>
      <c r="T30" s="54"/>
    </row>
    <row r="31" spans="1:20" ht="20.100000000000001" customHeight="1">
      <c r="A31" s="1" t="s">
        <v>0</v>
      </c>
      <c r="B31" s="6"/>
      <c r="D31" s="6"/>
      <c r="E31" s="6"/>
      <c r="F31" s="6"/>
    </row>
    <row r="32" spans="1:20" ht="20.100000000000001" customHeight="1">
      <c r="A32" s="1" t="s">
        <v>1</v>
      </c>
      <c r="B32" s="6"/>
      <c r="C32" s="6"/>
      <c r="D32" s="6"/>
      <c r="E32" s="6"/>
      <c r="F32" s="6"/>
    </row>
    <row r="33" spans="1:20" ht="20.100000000000001" customHeight="1">
      <c r="A33" s="1"/>
      <c r="B33" s="6"/>
      <c r="C33" s="6"/>
      <c r="D33" s="6"/>
      <c r="E33" s="6"/>
      <c r="F33" s="6"/>
      <c r="R33" s="373" t="s">
        <v>97</v>
      </c>
      <c r="S33" s="373"/>
      <c r="T33" s="373"/>
    </row>
    <row r="34" spans="1:20" ht="36.950000000000003" customHeight="1">
      <c r="A34" s="374" t="s">
        <v>6</v>
      </c>
      <c r="B34" s="375"/>
      <c r="C34" s="375"/>
      <c r="D34" s="376"/>
      <c r="E34" s="443" t="s">
        <v>11</v>
      </c>
      <c r="F34" s="442"/>
      <c r="G34" s="442"/>
      <c r="H34" s="442"/>
      <c r="I34" s="443" t="s">
        <v>17</v>
      </c>
      <c r="J34" s="442"/>
      <c r="K34" s="442"/>
      <c r="L34" s="442"/>
      <c r="M34" s="442" t="s">
        <v>12</v>
      </c>
      <c r="N34" s="442"/>
      <c r="O34" s="442"/>
      <c r="P34" s="442"/>
      <c r="Q34" s="442"/>
      <c r="R34" s="442"/>
      <c r="S34" s="442"/>
      <c r="T34" s="442"/>
    </row>
    <row r="35" spans="1:20" ht="36.950000000000003" customHeight="1">
      <c r="A35" s="382" t="s">
        <v>7</v>
      </c>
      <c r="B35" s="382"/>
      <c r="C35" s="382"/>
      <c r="D35" s="382"/>
      <c r="E35" s="453">
        <f>情報入力ページ!F62</f>
        <v>0</v>
      </c>
      <c r="F35" s="454"/>
      <c r="G35" s="454"/>
      <c r="H35" s="454"/>
      <c r="I35" s="453">
        <f>情報入力ページ!J62</f>
        <v>0</v>
      </c>
      <c r="J35" s="454"/>
      <c r="K35" s="454"/>
      <c r="L35" s="454"/>
      <c r="M35" s="455" t="str">
        <f>情報入力ページ!N62</f>
        <v xml:space="preserve"> </v>
      </c>
      <c r="N35" s="456"/>
      <c r="O35" s="456"/>
      <c r="P35" s="456"/>
      <c r="Q35" s="456"/>
      <c r="R35" s="456"/>
      <c r="S35" s="456"/>
      <c r="T35" s="457"/>
    </row>
    <row r="36" spans="1:20" ht="36.950000000000003" customHeight="1" thickBot="1">
      <c r="A36" s="374" t="s">
        <v>8</v>
      </c>
      <c r="B36" s="375"/>
      <c r="C36" s="375"/>
      <c r="D36" s="376"/>
      <c r="E36" s="383">
        <f>情報入力ページ!F64</f>
        <v>0</v>
      </c>
      <c r="F36" s="384"/>
      <c r="G36" s="384"/>
      <c r="H36" s="452"/>
      <c r="I36" s="383">
        <f>情報入力ページ!J64</f>
        <v>0</v>
      </c>
      <c r="J36" s="384"/>
      <c r="K36" s="384"/>
      <c r="L36" s="452"/>
      <c r="M36" s="395" t="str">
        <f>情報入力ページ!X63</f>
        <v>【審査枠】補助対象経費(税込額)の2/3以内、上限は200万円</v>
      </c>
      <c r="N36" s="396"/>
      <c r="O36" s="396"/>
      <c r="P36" s="396"/>
      <c r="Q36" s="396"/>
      <c r="R36" s="396"/>
      <c r="S36" s="396"/>
      <c r="T36" s="397"/>
    </row>
    <row r="37" spans="1:20" ht="36.950000000000003" customHeight="1" thickTop="1">
      <c r="A37" s="449" t="s">
        <v>9</v>
      </c>
      <c r="B37" s="449"/>
      <c r="C37" s="449"/>
      <c r="D37" s="449"/>
      <c r="E37" s="402">
        <f>情報入力ページ!F65+情報入力ページ!F71</f>
        <v>0</v>
      </c>
      <c r="F37" s="403"/>
      <c r="G37" s="403"/>
      <c r="H37" s="450"/>
      <c r="I37" s="402">
        <f>情報入力ページ!J65+情報入力ページ!J71</f>
        <v>0</v>
      </c>
      <c r="J37" s="403"/>
      <c r="K37" s="403"/>
      <c r="L37" s="450"/>
      <c r="M37" s="451"/>
      <c r="N37" s="451"/>
      <c r="O37" s="451"/>
      <c r="P37" s="451"/>
      <c r="Q37" s="451"/>
      <c r="R37" s="451"/>
      <c r="S37" s="451"/>
      <c r="T37" s="451"/>
    </row>
    <row r="38" spans="1:20" ht="36.950000000000003" customHeight="1">
      <c r="A38" s="92"/>
      <c r="B38" s="92"/>
      <c r="C38" s="92"/>
      <c r="D38" s="92"/>
      <c r="E38" s="57"/>
      <c r="F38" s="42"/>
      <c r="G38" s="42"/>
      <c r="H38" s="42"/>
      <c r="I38" s="57"/>
      <c r="J38" s="42"/>
      <c r="K38" s="42"/>
      <c r="L38" s="42"/>
      <c r="M38" s="42"/>
      <c r="N38" s="42"/>
      <c r="O38" s="42"/>
      <c r="P38" s="42"/>
      <c r="Q38" s="42"/>
      <c r="R38" s="42"/>
      <c r="S38" s="42"/>
      <c r="T38" s="42"/>
    </row>
    <row r="39" spans="1:20" ht="20.100000000000001" customHeight="1">
      <c r="A39" s="1" t="s">
        <v>4</v>
      </c>
      <c r="B39" s="6"/>
      <c r="C39" s="6"/>
      <c r="D39" s="6"/>
      <c r="E39" s="6"/>
      <c r="F39" s="6"/>
    </row>
    <row r="40" spans="1:20" ht="20.100000000000001" customHeight="1">
      <c r="A40" s="1"/>
      <c r="B40" s="6"/>
      <c r="C40" s="6"/>
      <c r="D40" s="6"/>
      <c r="E40" s="6"/>
      <c r="F40" s="6"/>
      <c r="R40" s="373" t="s">
        <v>97</v>
      </c>
      <c r="S40" s="373"/>
      <c r="T40" s="373"/>
    </row>
    <row r="41" spans="1:20" ht="36.950000000000003" customHeight="1">
      <c r="A41" s="382" t="s">
        <v>2</v>
      </c>
      <c r="B41" s="382"/>
      <c r="C41" s="382"/>
      <c r="D41" s="382"/>
      <c r="E41" s="442" t="s">
        <v>13</v>
      </c>
      <c r="F41" s="442"/>
      <c r="G41" s="442"/>
      <c r="H41" s="442"/>
      <c r="I41" s="443" t="s">
        <v>14</v>
      </c>
      <c r="J41" s="442"/>
      <c r="K41" s="442"/>
      <c r="L41" s="442"/>
      <c r="M41" s="379" t="s">
        <v>12</v>
      </c>
      <c r="N41" s="380"/>
      <c r="O41" s="380"/>
      <c r="P41" s="380"/>
      <c r="Q41" s="380"/>
      <c r="R41" s="380"/>
      <c r="S41" s="380"/>
      <c r="T41" s="381"/>
    </row>
    <row r="42" spans="1:20" ht="36.950000000000003" customHeight="1" thickBot="1">
      <c r="A42" s="444" t="s">
        <v>5</v>
      </c>
      <c r="B42" s="445"/>
      <c r="C42" s="445"/>
      <c r="D42" s="446"/>
      <c r="E42" s="447">
        <f>E37</f>
        <v>0</v>
      </c>
      <c r="F42" s="448"/>
      <c r="G42" s="448"/>
      <c r="H42" s="448"/>
      <c r="I42" s="447">
        <f>I37</f>
        <v>0</v>
      </c>
      <c r="J42" s="448"/>
      <c r="K42" s="448"/>
      <c r="L42" s="448"/>
      <c r="M42" s="419"/>
      <c r="N42" s="420"/>
      <c r="O42" s="420"/>
      <c r="P42" s="420"/>
      <c r="Q42" s="420"/>
      <c r="R42" s="420"/>
      <c r="S42" s="420"/>
      <c r="T42" s="421"/>
    </row>
    <row r="43" spans="1:20" ht="36.950000000000003" customHeight="1" thickTop="1">
      <c r="A43" s="401" t="s">
        <v>3</v>
      </c>
      <c r="B43" s="401"/>
      <c r="C43" s="401"/>
      <c r="D43" s="401"/>
      <c r="E43" s="437">
        <f>E42</f>
        <v>0</v>
      </c>
      <c r="F43" s="438"/>
      <c r="G43" s="438"/>
      <c r="H43" s="438"/>
      <c r="I43" s="437">
        <f>I42</f>
        <v>0</v>
      </c>
      <c r="J43" s="438"/>
      <c r="K43" s="438"/>
      <c r="L43" s="438"/>
      <c r="M43" s="439"/>
      <c r="N43" s="440"/>
      <c r="O43" s="440"/>
      <c r="P43" s="440"/>
      <c r="Q43" s="440"/>
      <c r="R43" s="440"/>
      <c r="S43" s="440"/>
      <c r="T43" s="441"/>
    </row>
  </sheetData>
  <mergeCells count="73">
    <mergeCell ref="O1:T1"/>
    <mergeCell ref="A3:T3"/>
    <mergeCell ref="A27:C27"/>
    <mergeCell ref="A28:T28"/>
    <mergeCell ref="A23:T23"/>
    <mergeCell ref="O12:T12"/>
    <mergeCell ref="A11:F11"/>
    <mergeCell ref="A12:F12"/>
    <mergeCell ref="G11:T11"/>
    <mergeCell ref="G12:L12"/>
    <mergeCell ref="B6:F6"/>
    <mergeCell ref="G6:T6"/>
    <mergeCell ref="B7:F7"/>
    <mergeCell ref="G7:T7"/>
    <mergeCell ref="A26:C26"/>
    <mergeCell ref="A10:F10"/>
    <mergeCell ref="G10:T10"/>
    <mergeCell ref="B9:F9"/>
    <mergeCell ref="A21:F21"/>
    <mergeCell ref="G21:T21"/>
    <mergeCell ref="A18:F18"/>
    <mergeCell ref="G18:I18"/>
    <mergeCell ref="N18:P18"/>
    <mergeCell ref="A19:F19"/>
    <mergeCell ref="A20:F20"/>
    <mergeCell ref="G20:T20"/>
    <mergeCell ref="G19:I19"/>
    <mergeCell ref="J19:L19"/>
    <mergeCell ref="N19:P19"/>
    <mergeCell ref="Q19:S19"/>
    <mergeCell ref="M12:N12"/>
    <mergeCell ref="A13:F13"/>
    <mergeCell ref="G13:T13"/>
    <mergeCell ref="B17:F17"/>
    <mergeCell ref="J18:M18"/>
    <mergeCell ref="Q18:T18"/>
    <mergeCell ref="A15:F15"/>
    <mergeCell ref="R33:T33"/>
    <mergeCell ref="A34:D34"/>
    <mergeCell ref="E34:H34"/>
    <mergeCell ref="I34:L34"/>
    <mergeCell ref="M34:T34"/>
    <mergeCell ref="E36:H36"/>
    <mergeCell ref="I36:L36"/>
    <mergeCell ref="M36:T36"/>
    <mergeCell ref="A36:D36"/>
    <mergeCell ref="A35:D35"/>
    <mergeCell ref="E35:H35"/>
    <mergeCell ref="I35:L35"/>
    <mergeCell ref="M35:T35"/>
    <mergeCell ref="I42:L42"/>
    <mergeCell ref="M42:T42"/>
    <mergeCell ref="A37:D37"/>
    <mergeCell ref="E37:H37"/>
    <mergeCell ref="I37:L37"/>
    <mergeCell ref="M37:T37"/>
    <mergeCell ref="R40:T40"/>
    <mergeCell ref="A43:D43"/>
    <mergeCell ref="E43:H43"/>
    <mergeCell ref="I43:L43"/>
    <mergeCell ref="M43:T43"/>
    <mergeCell ref="A14:F14"/>
    <mergeCell ref="G14:H14"/>
    <mergeCell ref="I14:M14"/>
    <mergeCell ref="N14:O14"/>
    <mergeCell ref="P14:T14"/>
    <mergeCell ref="G15:T15"/>
    <mergeCell ref="A41:D41"/>
    <mergeCell ref="E41:H41"/>
    <mergeCell ref="I41:L41"/>
    <mergeCell ref="M41:T41"/>
    <mergeCell ref="A42:D42"/>
    <mergeCell ref="E42:H42"/>
  </mergeCells>
  <phoneticPr fontId="21"/>
  <pageMargins left="0.55118110236220474" right="0.55118110236220474" top="0.39370078740157483" bottom="0.39370078740157483" header="0.51181102362204722" footer="0.51181102362204722"/>
  <pageSetup paperSize="9" scale="90" orientation="portrait" r:id="rId1"/>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48"/>
  <sheetViews>
    <sheetView showGridLines="0" view="pageBreakPreview" zoomScaleNormal="100" zoomScaleSheetLayoutView="100" workbookViewId="0">
      <selection activeCell="A42" sqref="A42:T42"/>
    </sheetView>
  </sheetViews>
  <sheetFormatPr defaultColWidth="9" defaultRowHeight="13.5"/>
  <cols>
    <col min="1" max="20" width="4.625" style="5" customWidth="1"/>
    <col min="21" max="16384" width="9" style="5"/>
  </cols>
  <sheetData>
    <row r="1" spans="1:20" s="8" customFormat="1" ht="20.100000000000001" customHeight="1">
      <c r="A1" s="8" t="s">
        <v>85</v>
      </c>
      <c r="B1" s="9"/>
      <c r="C1" s="9"/>
      <c r="D1" s="10"/>
      <c r="E1" s="9"/>
      <c r="F1" s="9"/>
      <c r="G1" s="9"/>
      <c r="H1" s="9"/>
      <c r="I1" s="9"/>
      <c r="J1" s="9"/>
      <c r="K1" s="9"/>
      <c r="L1" s="9"/>
      <c r="M1" s="9"/>
      <c r="N1" s="9"/>
      <c r="O1" s="349"/>
      <c r="P1" s="349"/>
      <c r="Q1" s="349"/>
      <c r="R1" s="349"/>
      <c r="S1" s="349"/>
      <c r="T1" s="349"/>
    </row>
    <row r="2" spans="1:20" s="8" customFormat="1" ht="20.100000000000001" customHeight="1">
      <c r="A2" s="39"/>
      <c r="B2" s="9"/>
      <c r="C2" s="9"/>
      <c r="D2" s="9"/>
      <c r="E2" s="9"/>
      <c r="F2" s="9"/>
      <c r="G2" s="9"/>
      <c r="H2" s="9"/>
      <c r="I2" s="9"/>
      <c r="J2" s="9"/>
      <c r="K2" s="9"/>
      <c r="L2" s="9"/>
      <c r="M2" s="9"/>
      <c r="N2" s="9"/>
      <c r="O2" s="9"/>
    </row>
    <row r="3" spans="1:20" s="8" customFormat="1" ht="30.75" customHeight="1">
      <c r="A3" s="350" t="s">
        <v>84</v>
      </c>
      <c r="B3" s="351"/>
      <c r="C3" s="351"/>
      <c r="D3" s="351"/>
      <c r="E3" s="351"/>
      <c r="F3" s="351"/>
      <c r="G3" s="351"/>
      <c r="H3" s="351"/>
      <c r="I3" s="351"/>
      <c r="J3" s="351"/>
      <c r="K3" s="351"/>
      <c r="L3" s="351"/>
      <c r="M3" s="351"/>
      <c r="N3" s="351"/>
      <c r="O3" s="351"/>
      <c r="P3" s="351"/>
      <c r="Q3" s="351"/>
      <c r="R3" s="351"/>
      <c r="S3" s="351"/>
      <c r="T3" s="351"/>
    </row>
    <row r="4" spans="1:20" s="8" customFormat="1" ht="15" customHeight="1">
      <c r="A4" s="95"/>
      <c r="B4" s="96"/>
      <c r="C4" s="96"/>
      <c r="D4" s="96"/>
      <c r="E4" s="96"/>
      <c r="F4" s="96"/>
      <c r="G4" s="96"/>
      <c r="H4" s="96"/>
      <c r="I4" s="96"/>
      <c r="J4" s="96"/>
      <c r="K4" s="96"/>
      <c r="L4" s="96"/>
      <c r="M4" s="96"/>
      <c r="N4" s="96"/>
      <c r="O4" s="96"/>
      <c r="P4" s="96"/>
      <c r="Q4" s="96"/>
      <c r="R4" s="96"/>
      <c r="S4" s="96"/>
      <c r="T4" s="96"/>
    </row>
    <row r="5" spans="1:20" ht="14.25">
      <c r="A5" s="90"/>
      <c r="B5" s="6"/>
      <c r="C5" s="6"/>
      <c r="D5" s="6"/>
      <c r="E5" s="6"/>
      <c r="F5" s="6"/>
      <c r="G5" s="6"/>
      <c r="H5" s="6"/>
      <c r="I5" s="6"/>
      <c r="J5" s="6"/>
      <c r="K5" s="6"/>
      <c r="L5" s="6"/>
      <c r="M5" s="6"/>
      <c r="N5" s="6"/>
      <c r="O5" s="6"/>
    </row>
    <row r="6" spans="1:20" ht="21" customHeight="1">
      <c r="A6" s="99">
        <v>1</v>
      </c>
      <c r="B6" s="422" t="s">
        <v>165</v>
      </c>
      <c r="C6" s="423"/>
      <c r="D6" s="423"/>
      <c r="E6" s="423"/>
      <c r="F6" s="423"/>
      <c r="G6" s="458">
        <f>情報入力ページ!K48</f>
        <v>0</v>
      </c>
      <c r="H6" s="459"/>
      <c r="I6" s="459"/>
      <c r="J6" s="459"/>
      <c r="K6" s="459"/>
      <c r="L6" s="459"/>
      <c r="M6" s="459"/>
      <c r="N6" s="459"/>
      <c r="O6" s="459"/>
      <c r="P6" s="459"/>
      <c r="Q6" s="459"/>
      <c r="R6" s="459"/>
      <c r="S6" s="459"/>
      <c r="T6" s="460"/>
    </row>
    <row r="7" spans="1:20" ht="87" customHeight="1">
      <c r="A7" s="99">
        <v>2</v>
      </c>
      <c r="B7" s="422" t="s">
        <v>166</v>
      </c>
      <c r="C7" s="423"/>
      <c r="D7" s="423"/>
      <c r="E7" s="423"/>
      <c r="F7" s="423"/>
      <c r="G7" s="461">
        <f>情報入力ページ!K35</f>
        <v>0</v>
      </c>
      <c r="H7" s="462"/>
      <c r="I7" s="462"/>
      <c r="J7" s="462"/>
      <c r="K7" s="462"/>
      <c r="L7" s="462"/>
      <c r="M7" s="462"/>
      <c r="N7" s="462"/>
      <c r="O7" s="462"/>
      <c r="P7" s="462"/>
      <c r="Q7" s="462"/>
      <c r="R7" s="462"/>
      <c r="S7" s="462"/>
      <c r="T7" s="463"/>
    </row>
    <row r="8" spans="1:20" ht="18.75" customHeight="1">
      <c r="A8" s="100"/>
      <c r="B8" s="100"/>
      <c r="C8" s="100"/>
      <c r="D8" s="100"/>
      <c r="E8" s="100"/>
      <c r="F8" s="100"/>
      <c r="G8" s="94"/>
      <c r="H8" s="94"/>
      <c r="I8" s="94"/>
      <c r="J8" s="94"/>
      <c r="K8" s="94"/>
      <c r="L8" s="94"/>
      <c r="M8" s="94"/>
      <c r="N8" s="94"/>
      <c r="O8" s="94"/>
      <c r="P8" s="94"/>
      <c r="Q8" s="94"/>
      <c r="R8" s="94"/>
      <c r="S8" s="94"/>
      <c r="T8" s="94"/>
    </row>
    <row r="9" spans="1:20" ht="20.100000000000001" customHeight="1">
      <c r="A9" s="99">
        <v>3</v>
      </c>
      <c r="B9" s="424" t="s">
        <v>167</v>
      </c>
      <c r="C9" s="424"/>
      <c r="D9" s="424"/>
      <c r="E9" s="424"/>
      <c r="F9" s="422"/>
      <c r="G9" s="104"/>
      <c r="H9" s="104"/>
      <c r="I9" s="104"/>
      <c r="J9" s="104"/>
      <c r="K9" s="105"/>
      <c r="L9" s="105"/>
      <c r="M9" s="105"/>
      <c r="N9" s="105"/>
      <c r="O9" s="106"/>
      <c r="P9" s="106"/>
      <c r="Q9" s="106"/>
      <c r="R9" s="106"/>
      <c r="S9" s="106"/>
      <c r="T9" s="106"/>
    </row>
    <row r="10" spans="1:20" ht="20.100000000000001" customHeight="1">
      <c r="A10" s="358" t="s">
        <v>168</v>
      </c>
      <c r="B10" s="359"/>
      <c r="C10" s="359"/>
      <c r="D10" s="359"/>
      <c r="E10" s="359"/>
      <c r="F10" s="360"/>
      <c r="G10" s="364">
        <f>情報入力ページ!K18</f>
        <v>0</v>
      </c>
      <c r="H10" s="365"/>
      <c r="I10" s="365"/>
      <c r="J10" s="365"/>
      <c r="K10" s="365"/>
      <c r="L10" s="365"/>
      <c r="M10" s="365"/>
      <c r="N10" s="365"/>
      <c r="O10" s="365"/>
      <c r="P10" s="365"/>
      <c r="Q10" s="365"/>
      <c r="R10" s="365"/>
      <c r="S10" s="365"/>
      <c r="T10" s="366"/>
    </row>
    <row r="11" spans="1:20" ht="40.5" customHeight="1">
      <c r="A11" s="367" t="s">
        <v>171</v>
      </c>
      <c r="B11" s="368"/>
      <c r="C11" s="368"/>
      <c r="D11" s="368"/>
      <c r="E11" s="368"/>
      <c r="F11" s="369"/>
      <c r="G11" s="364">
        <f>情報入力ページ!K30</f>
        <v>0</v>
      </c>
      <c r="H11" s="365"/>
      <c r="I11" s="365"/>
      <c r="J11" s="365"/>
      <c r="K11" s="365"/>
      <c r="L11" s="365"/>
      <c r="M11" s="365"/>
      <c r="N11" s="365"/>
      <c r="O11" s="365"/>
      <c r="P11" s="365"/>
      <c r="Q11" s="365"/>
      <c r="R11" s="365"/>
      <c r="S11" s="365"/>
      <c r="T11" s="366"/>
    </row>
    <row r="12" spans="1:20" ht="20.100000000000001" customHeight="1">
      <c r="A12" s="358" t="s">
        <v>169</v>
      </c>
      <c r="B12" s="359"/>
      <c r="C12" s="359"/>
      <c r="D12" s="359"/>
      <c r="E12" s="359"/>
      <c r="F12" s="360"/>
      <c r="G12" s="353">
        <f>情報入力ページ!K32</f>
        <v>0</v>
      </c>
      <c r="H12" s="430"/>
      <c r="I12" s="430"/>
      <c r="J12" s="430"/>
      <c r="K12" s="430"/>
      <c r="L12" s="430"/>
      <c r="M12" s="433" t="s">
        <v>29</v>
      </c>
      <c r="N12" s="433"/>
      <c r="O12" s="430">
        <f>情報入力ページ!Q32</f>
        <v>0</v>
      </c>
      <c r="P12" s="430"/>
      <c r="Q12" s="430"/>
      <c r="R12" s="430"/>
      <c r="S12" s="430"/>
      <c r="T12" s="354"/>
    </row>
    <row r="13" spans="1:20" ht="39.75" customHeight="1">
      <c r="A13" s="344" t="s">
        <v>170</v>
      </c>
      <c r="B13" s="345"/>
      <c r="C13" s="345"/>
      <c r="D13" s="345"/>
      <c r="E13" s="345"/>
      <c r="F13" s="346"/>
      <c r="G13" s="434">
        <f>情報入力ページ!K29</f>
        <v>0</v>
      </c>
      <c r="H13" s="435"/>
      <c r="I13" s="435"/>
      <c r="J13" s="435"/>
      <c r="K13" s="435"/>
      <c r="L13" s="435"/>
      <c r="M13" s="435"/>
      <c r="N13" s="435"/>
      <c r="O13" s="435"/>
      <c r="P13" s="435"/>
      <c r="Q13" s="435"/>
      <c r="R13" s="435"/>
      <c r="S13" s="435"/>
      <c r="T13" s="436"/>
    </row>
    <row r="14" spans="1:20" ht="21.75" customHeight="1">
      <c r="A14" s="352" t="s">
        <v>202</v>
      </c>
      <c r="B14" s="352"/>
      <c r="C14" s="352"/>
      <c r="D14" s="352"/>
      <c r="E14" s="352"/>
      <c r="F14" s="352"/>
      <c r="G14" s="353" t="s">
        <v>203</v>
      </c>
      <c r="H14" s="354"/>
      <c r="I14" s="355">
        <f>情報入力ページ!K25</f>
        <v>0</v>
      </c>
      <c r="J14" s="356"/>
      <c r="K14" s="356"/>
      <c r="L14" s="356"/>
      <c r="M14" s="357"/>
      <c r="N14" s="353" t="s">
        <v>204</v>
      </c>
      <c r="O14" s="354"/>
      <c r="P14" s="355">
        <f>情報入力ページ!K26</f>
        <v>0</v>
      </c>
      <c r="Q14" s="356"/>
      <c r="R14" s="356"/>
      <c r="S14" s="356"/>
      <c r="T14" s="356"/>
    </row>
    <row r="15" spans="1:20" ht="21.75" customHeight="1">
      <c r="A15" s="344" t="s">
        <v>205</v>
      </c>
      <c r="B15" s="345"/>
      <c r="C15" s="345"/>
      <c r="D15" s="345"/>
      <c r="E15" s="345"/>
      <c r="F15" s="346"/>
      <c r="G15" s="347" t="str">
        <f>情報入力ページ!K27&amp;"時間/週"</f>
        <v>時間/週</v>
      </c>
      <c r="H15" s="348"/>
      <c r="I15" s="348"/>
      <c r="J15" s="348"/>
      <c r="K15" s="348"/>
      <c r="L15" s="348"/>
      <c r="M15" s="348"/>
      <c r="N15" s="348"/>
      <c r="O15" s="348"/>
      <c r="P15" s="348"/>
      <c r="Q15" s="348"/>
      <c r="R15" s="348"/>
      <c r="S15" s="348"/>
      <c r="T15" s="348"/>
    </row>
    <row r="16" spans="1:20" ht="18.75" customHeight="1">
      <c r="A16" s="101"/>
      <c r="B16" s="101"/>
      <c r="C16" s="101"/>
      <c r="D16" s="101"/>
      <c r="E16" s="101"/>
      <c r="F16" s="101"/>
      <c r="G16" s="102"/>
      <c r="H16" s="102"/>
      <c r="I16" s="102"/>
      <c r="J16" s="102"/>
      <c r="K16" s="102"/>
      <c r="L16" s="102"/>
      <c r="M16" s="102"/>
      <c r="N16" s="102"/>
      <c r="O16" s="102"/>
      <c r="P16" s="102"/>
      <c r="Q16" s="102"/>
      <c r="R16" s="102"/>
      <c r="S16" s="102"/>
      <c r="T16" s="102"/>
    </row>
    <row r="17" spans="1:20" ht="20.100000000000001" customHeight="1">
      <c r="A17" s="99">
        <v>4</v>
      </c>
      <c r="B17" s="424" t="s">
        <v>172</v>
      </c>
      <c r="C17" s="424"/>
      <c r="D17" s="424"/>
      <c r="E17" s="424"/>
      <c r="F17" s="422"/>
      <c r="G17" s="98"/>
      <c r="H17" s="98"/>
      <c r="I17" s="98"/>
      <c r="J17" s="98"/>
      <c r="K17" s="98"/>
      <c r="L17" s="98"/>
      <c r="M17" s="98"/>
      <c r="N17" s="98"/>
      <c r="O17" s="98"/>
      <c r="P17" s="98"/>
      <c r="Q17" s="98"/>
      <c r="R17" s="98"/>
      <c r="S17" s="98"/>
      <c r="T17" s="98"/>
    </row>
    <row r="18" spans="1:20" ht="32.25" customHeight="1">
      <c r="A18" s="344" t="s">
        <v>173</v>
      </c>
      <c r="B18" s="359"/>
      <c r="C18" s="359"/>
      <c r="D18" s="359"/>
      <c r="E18" s="359"/>
      <c r="F18" s="360"/>
      <c r="G18" s="353" t="s">
        <v>181</v>
      </c>
      <c r="H18" s="430"/>
      <c r="I18" s="354"/>
      <c r="J18" s="355">
        <f>情報入力ページ!K19</f>
        <v>0</v>
      </c>
      <c r="K18" s="356"/>
      <c r="L18" s="356"/>
      <c r="M18" s="357"/>
      <c r="N18" s="353" t="s">
        <v>180</v>
      </c>
      <c r="O18" s="430"/>
      <c r="P18" s="354"/>
      <c r="Q18" s="431">
        <f>情報入力ページ!K21</f>
        <v>0</v>
      </c>
      <c r="R18" s="431"/>
      <c r="S18" s="431"/>
      <c r="T18" s="432"/>
    </row>
    <row r="19" spans="1:20" ht="31.5" customHeight="1">
      <c r="A19" s="344" t="s">
        <v>174</v>
      </c>
      <c r="B19" s="345"/>
      <c r="C19" s="345"/>
      <c r="D19" s="345"/>
      <c r="E19" s="345"/>
      <c r="F19" s="346"/>
      <c r="G19" s="426" t="s">
        <v>179</v>
      </c>
      <c r="H19" s="427"/>
      <c r="I19" s="427"/>
      <c r="J19" s="428">
        <f>情報入力ページ!Q24</f>
        <v>0</v>
      </c>
      <c r="K19" s="429"/>
      <c r="L19" s="429"/>
      <c r="M19" s="103" t="s">
        <v>15</v>
      </c>
      <c r="N19" s="430" t="s">
        <v>178</v>
      </c>
      <c r="O19" s="430"/>
      <c r="P19" s="430"/>
      <c r="Q19" s="347">
        <f>情報入力ページ!K24</f>
        <v>0</v>
      </c>
      <c r="R19" s="348"/>
      <c r="S19" s="348"/>
      <c r="T19" s="97" t="s">
        <v>15</v>
      </c>
    </row>
    <row r="20" spans="1:20" ht="24.75" customHeight="1">
      <c r="A20" s="358" t="s">
        <v>175</v>
      </c>
      <c r="B20" s="359"/>
      <c r="C20" s="359"/>
      <c r="D20" s="359"/>
      <c r="E20" s="359"/>
      <c r="F20" s="360"/>
      <c r="G20" s="353">
        <f>情報入力ページ!K28</f>
        <v>0</v>
      </c>
      <c r="H20" s="430"/>
      <c r="I20" s="430"/>
      <c r="J20" s="430"/>
      <c r="K20" s="430"/>
      <c r="L20" s="430"/>
      <c r="M20" s="430"/>
      <c r="N20" s="430"/>
      <c r="O20" s="430"/>
      <c r="P20" s="430"/>
      <c r="Q20" s="430"/>
      <c r="R20" s="430"/>
      <c r="S20" s="430"/>
      <c r="T20" s="354"/>
    </row>
    <row r="21" spans="1:20" ht="34.5" customHeight="1">
      <c r="A21" s="344" t="s">
        <v>176</v>
      </c>
      <c r="B21" s="345"/>
      <c r="C21" s="345"/>
      <c r="D21" s="345"/>
      <c r="E21" s="345"/>
      <c r="F21" s="346"/>
      <c r="G21" s="355">
        <f>情報入力ページ!K33</f>
        <v>0</v>
      </c>
      <c r="H21" s="356"/>
      <c r="I21" s="356"/>
      <c r="J21" s="356"/>
      <c r="K21" s="356"/>
      <c r="L21" s="356"/>
      <c r="M21" s="356"/>
      <c r="N21" s="356"/>
      <c r="O21" s="356"/>
      <c r="P21" s="356"/>
      <c r="Q21" s="356"/>
      <c r="R21" s="356"/>
      <c r="S21" s="356"/>
      <c r="T21" s="357"/>
    </row>
    <row r="22" spans="1:20" ht="20.100000000000001" customHeight="1">
      <c r="A22" s="92"/>
      <c r="B22" s="92"/>
      <c r="C22" s="92"/>
      <c r="D22" s="92"/>
      <c r="E22" s="92"/>
      <c r="F22" s="92"/>
      <c r="G22" s="98"/>
      <c r="H22" s="98"/>
      <c r="I22" s="98"/>
      <c r="J22" s="98"/>
      <c r="K22" s="98"/>
      <c r="L22" s="98"/>
      <c r="M22" s="98"/>
      <c r="N22" s="98"/>
      <c r="O22" s="98"/>
      <c r="P22" s="98"/>
      <c r="Q22" s="98"/>
      <c r="R22" s="98"/>
      <c r="S22" s="98"/>
      <c r="T22" s="98"/>
    </row>
    <row r="23" spans="1:20" ht="185.25" customHeight="1">
      <c r="A23" s="425" t="s">
        <v>177</v>
      </c>
      <c r="B23" s="425"/>
      <c r="C23" s="425"/>
      <c r="D23" s="425"/>
      <c r="E23" s="425"/>
      <c r="F23" s="425"/>
      <c r="G23" s="425"/>
      <c r="H23" s="425"/>
      <c r="I23" s="425"/>
      <c r="J23" s="425"/>
      <c r="K23" s="425"/>
      <c r="L23" s="425"/>
      <c r="M23" s="425"/>
      <c r="N23" s="425"/>
      <c r="O23" s="425"/>
      <c r="P23" s="425"/>
      <c r="Q23" s="425"/>
      <c r="R23" s="425"/>
      <c r="S23" s="425"/>
      <c r="T23" s="425"/>
    </row>
    <row r="24" spans="1:20" ht="20.100000000000001" customHeight="1">
      <c r="A24" s="370" t="s">
        <v>95</v>
      </c>
      <c r="B24" s="370"/>
      <c r="C24" s="370"/>
      <c r="D24" s="54"/>
      <c r="E24" s="54"/>
      <c r="F24" s="54"/>
      <c r="G24" s="54"/>
      <c r="H24" s="54"/>
      <c r="I24" s="54"/>
      <c r="J24" s="54"/>
      <c r="K24" s="54"/>
      <c r="L24" s="54"/>
      <c r="M24" s="54"/>
      <c r="N24" s="54"/>
      <c r="O24" s="54"/>
      <c r="P24" s="54"/>
      <c r="Q24" s="54"/>
      <c r="R24" s="54"/>
      <c r="S24" s="54"/>
      <c r="T24" s="54"/>
    </row>
    <row r="25" spans="1:20" ht="20.100000000000001" customHeight="1">
      <c r="A25" s="370"/>
      <c r="B25" s="370"/>
      <c r="C25" s="370"/>
      <c r="D25" s="54"/>
      <c r="E25" s="54"/>
      <c r="F25" s="54"/>
      <c r="G25" s="54"/>
      <c r="H25" s="54"/>
      <c r="I25" s="54"/>
      <c r="J25" s="54"/>
      <c r="K25" s="54"/>
      <c r="L25" s="54"/>
      <c r="M25" s="54"/>
      <c r="N25" s="54"/>
      <c r="O25" s="54"/>
      <c r="P25" s="54"/>
      <c r="Q25" s="54"/>
      <c r="R25" s="54"/>
      <c r="S25" s="54"/>
      <c r="T25" s="54"/>
    </row>
    <row r="26" spans="1:20" ht="30.75" customHeight="1">
      <c r="A26" s="371" t="s">
        <v>96</v>
      </c>
      <c r="B26" s="372"/>
      <c r="C26" s="372"/>
      <c r="D26" s="372"/>
      <c r="E26" s="372"/>
      <c r="F26" s="372"/>
      <c r="G26" s="372"/>
      <c r="H26" s="372"/>
      <c r="I26" s="372"/>
      <c r="J26" s="372"/>
      <c r="K26" s="372"/>
      <c r="L26" s="372"/>
      <c r="M26" s="372"/>
      <c r="N26" s="372"/>
      <c r="O26" s="372"/>
      <c r="P26" s="372"/>
      <c r="Q26" s="372"/>
      <c r="R26" s="372"/>
      <c r="S26" s="372"/>
      <c r="T26" s="372"/>
    </row>
    <row r="27" spans="1:20" ht="20.100000000000001" customHeight="1">
      <c r="A27" s="91"/>
      <c r="B27" s="91"/>
      <c r="C27" s="91"/>
      <c r="D27" s="54"/>
      <c r="E27" s="54"/>
      <c r="F27" s="54"/>
      <c r="G27" s="54"/>
      <c r="H27" s="54"/>
      <c r="I27" s="54"/>
      <c r="J27" s="54"/>
      <c r="K27" s="54"/>
      <c r="L27" s="54"/>
      <c r="M27" s="54"/>
      <c r="N27" s="54"/>
      <c r="O27" s="54"/>
      <c r="P27" s="54"/>
      <c r="Q27" s="54"/>
      <c r="R27" s="54"/>
      <c r="S27" s="54"/>
      <c r="T27" s="54"/>
    </row>
    <row r="28" spans="1:20" ht="20.100000000000001" customHeight="1">
      <c r="A28" s="93"/>
      <c r="B28" s="93"/>
      <c r="C28" s="93"/>
      <c r="D28" s="54"/>
      <c r="E28" s="54"/>
      <c r="F28" s="54"/>
      <c r="G28" s="54"/>
      <c r="H28" s="54"/>
      <c r="I28" s="54"/>
      <c r="J28" s="54"/>
      <c r="K28" s="54"/>
      <c r="L28" s="54"/>
      <c r="M28" s="54"/>
      <c r="N28" s="54"/>
      <c r="O28" s="54"/>
      <c r="P28" s="54"/>
      <c r="Q28" s="54"/>
      <c r="R28" s="54"/>
      <c r="S28" s="54"/>
      <c r="T28" s="54"/>
    </row>
    <row r="29" spans="1:20" ht="20.100000000000001" customHeight="1">
      <c r="A29" s="1" t="s">
        <v>0</v>
      </c>
      <c r="B29" s="6"/>
      <c r="D29" s="6"/>
      <c r="E29" s="6"/>
      <c r="F29" s="6"/>
    </row>
    <row r="30" spans="1:20" ht="20.100000000000001" customHeight="1">
      <c r="A30" s="1" t="s">
        <v>1</v>
      </c>
      <c r="B30" s="6"/>
      <c r="C30" s="6"/>
      <c r="D30" s="6"/>
      <c r="E30" s="6"/>
      <c r="F30" s="6"/>
    </row>
    <row r="31" spans="1:20" ht="20.100000000000001" customHeight="1">
      <c r="A31" s="1"/>
      <c r="B31" s="6"/>
      <c r="C31" s="6"/>
      <c r="D31" s="6"/>
      <c r="E31" s="6"/>
      <c r="F31" s="6"/>
      <c r="R31" s="373" t="s">
        <v>97</v>
      </c>
      <c r="S31" s="373"/>
      <c r="T31" s="373"/>
    </row>
    <row r="32" spans="1:20" ht="36.950000000000003" customHeight="1">
      <c r="A32" s="374" t="s">
        <v>6</v>
      </c>
      <c r="B32" s="375"/>
      <c r="C32" s="375"/>
      <c r="D32" s="376"/>
      <c r="E32" s="443" t="s">
        <v>138</v>
      </c>
      <c r="F32" s="442"/>
      <c r="G32" s="442"/>
      <c r="H32" s="442"/>
      <c r="I32" s="379" t="s">
        <v>12</v>
      </c>
      <c r="J32" s="380"/>
      <c r="K32" s="380"/>
      <c r="L32" s="380"/>
      <c r="M32" s="380"/>
      <c r="N32" s="380"/>
      <c r="O32" s="380"/>
      <c r="P32" s="380"/>
      <c r="Q32" s="380"/>
      <c r="R32" s="380"/>
      <c r="S32" s="380"/>
      <c r="T32" s="381"/>
    </row>
    <row r="33" spans="1:20" ht="36.950000000000003" customHeight="1">
      <c r="A33" s="382" t="s">
        <v>7</v>
      </c>
      <c r="B33" s="382"/>
      <c r="C33" s="382"/>
      <c r="D33" s="382"/>
      <c r="E33" s="453">
        <f>情報入力ページ!F75</f>
        <v>0</v>
      </c>
      <c r="F33" s="454"/>
      <c r="G33" s="454"/>
      <c r="H33" s="454"/>
      <c r="I33" s="411" t="str">
        <f>情報入力ページ!J75</f>
        <v xml:space="preserve"> </v>
      </c>
      <c r="J33" s="412"/>
      <c r="K33" s="412"/>
      <c r="L33" s="412"/>
      <c r="M33" s="412"/>
      <c r="N33" s="412"/>
      <c r="O33" s="412"/>
      <c r="P33" s="412"/>
      <c r="Q33" s="412"/>
      <c r="R33" s="412"/>
      <c r="S33" s="412"/>
      <c r="T33" s="413"/>
    </row>
    <row r="34" spans="1:20" ht="36.950000000000003" customHeight="1" thickBot="1">
      <c r="A34" s="469" t="s">
        <v>8</v>
      </c>
      <c r="B34" s="469"/>
      <c r="C34" s="469"/>
      <c r="D34" s="469"/>
      <c r="E34" s="470">
        <f>情報入力ページ!F76</f>
        <v>0</v>
      </c>
      <c r="F34" s="471"/>
      <c r="G34" s="471"/>
      <c r="H34" s="471"/>
      <c r="I34" s="472" t="str">
        <f>"【賃借料】月"&amp;情報入力ページ!L73&amp;"円×"&amp;情報入力ページ!O73&amp;"ヶ月×1/2＝"&amp;情報入力ページ!S73&amp;"円（補助対象経費の1/2以内、上限月額3万円）"</f>
        <v>【賃借料】月円×1502ヶ月×1/2＝0円（補助対象経費の1/2以内、上限月額3万円）</v>
      </c>
      <c r="J34" s="473"/>
      <c r="K34" s="473"/>
      <c r="L34" s="473"/>
      <c r="M34" s="473"/>
      <c r="N34" s="473"/>
      <c r="O34" s="473"/>
      <c r="P34" s="473"/>
      <c r="Q34" s="473"/>
      <c r="R34" s="473"/>
      <c r="S34" s="473"/>
      <c r="T34" s="474"/>
    </row>
    <row r="35" spans="1:20" ht="36.950000000000003" customHeight="1" thickTop="1">
      <c r="A35" s="401" t="s">
        <v>9</v>
      </c>
      <c r="B35" s="401"/>
      <c r="C35" s="401"/>
      <c r="D35" s="401"/>
      <c r="E35" s="467">
        <f>情報入力ページ!F77</f>
        <v>0</v>
      </c>
      <c r="F35" s="468"/>
      <c r="G35" s="468"/>
      <c r="H35" s="468"/>
      <c r="I35" s="404"/>
      <c r="J35" s="405"/>
      <c r="K35" s="405"/>
      <c r="L35" s="405"/>
      <c r="M35" s="405"/>
      <c r="N35" s="405"/>
      <c r="O35" s="405"/>
      <c r="P35" s="405"/>
      <c r="Q35" s="405"/>
      <c r="R35" s="405"/>
      <c r="S35" s="405"/>
      <c r="T35" s="406"/>
    </row>
    <row r="36" spans="1:20" ht="36.950000000000003" customHeight="1">
      <c r="A36" s="92"/>
      <c r="B36" s="92"/>
      <c r="C36" s="92"/>
      <c r="D36" s="92"/>
      <c r="E36" s="57"/>
      <c r="F36" s="42"/>
      <c r="G36" s="42"/>
      <c r="H36" s="42"/>
      <c r="I36" s="57"/>
      <c r="J36" s="42"/>
      <c r="K36" s="42"/>
      <c r="L36" s="42"/>
      <c r="M36" s="42"/>
      <c r="N36" s="42"/>
      <c r="O36" s="42"/>
      <c r="P36" s="42"/>
      <c r="Q36" s="42"/>
      <c r="R36" s="42"/>
      <c r="S36" s="42"/>
      <c r="T36" s="42"/>
    </row>
    <row r="37" spans="1:20" ht="20.100000000000001" customHeight="1">
      <c r="A37" s="1" t="s">
        <v>4</v>
      </c>
      <c r="B37" s="6"/>
      <c r="C37" s="6"/>
      <c r="D37" s="6"/>
      <c r="E37" s="6"/>
      <c r="F37" s="6"/>
    </row>
    <row r="38" spans="1:20" ht="20.100000000000001" customHeight="1">
      <c r="A38" s="1"/>
      <c r="B38" s="6"/>
      <c r="C38" s="6"/>
      <c r="D38" s="6"/>
      <c r="E38" s="6"/>
      <c r="F38" s="6"/>
      <c r="R38" s="373" t="s">
        <v>97</v>
      </c>
      <c r="S38" s="373"/>
      <c r="T38" s="373"/>
    </row>
    <row r="39" spans="1:20" ht="36.950000000000003" customHeight="1">
      <c r="A39" s="382" t="s">
        <v>2</v>
      </c>
      <c r="B39" s="382"/>
      <c r="C39" s="382"/>
      <c r="D39" s="382"/>
      <c r="E39" s="442" t="s">
        <v>13</v>
      </c>
      <c r="F39" s="442"/>
      <c r="G39" s="442"/>
      <c r="H39" s="442"/>
      <c r="I39" s="379" t="s">
        <v>12</v>
      </c>
      <c r="J39" s="380"/>
      <c r="K39" s="380"/>
      <c r="L39" s="380"/>
      <c r="M39" s="380"/>
      <c r="N39" s="380"/>
      <c r="O39" s="380"/>
      <c r="P39" s="380"/>
      <c r="Q39" s="380"/>
      <c r="R39" s="380"/>
      <c r="S39" s="380"/>
      <c r="T39" s="381"/>
    </row>
    <row r="40" spans="1:20" ht="36.950000000000003" customHeight="1" thickBot="1">
      <c r="A40" s="444" t="s">
        <v>98</v>
      </c>
      <c r="B40" s="445"/>
      <c r="C40" s="445"/>
      <c r="D40" s="446"/>
      <c r="E40" s="447">
        <f>情報入力ページ!F77</f>
        <v>0</v>
      </c>
      <c r="F40" s="448"/>
      <c r="G40" s="448"/>
      <c r="H40" s="448"/>
      <c r="I40" s="464" t="str">
        <f>"【賃借料】月"&amp;情報入力ページ!L73&amp;"円×"&amp;情報入力ページ!O73&amp;"ヶ月＝"&amp;情報入力ページ!F77&amp;"円"</f>
        <v>【賃借料】月円×1502ヶ月＝0円</v>
      </c>
      <c r="J40" s="465"/>
      <c r="K40" s="465"/>
      <c r="L40" s="465"/>
      <c r="M40" s="465"/>
      <c r="N40" s="465"/>
      <c r="O40" s="465"/>
      <c r="P40" s="465"/>
      <c r="Q40" s="465"/>
      <c r="R40" s="465"/>
      <c r="S40" s="465"/>
      <c r="T40" s="466"/>
    </row>
    <row r="41" spans="1:20" ht="36.950000000000003" customHeight="1" thickTop="1">
      <c r="A41" s="401" t="s">
        <v>3</v>
      </c>
      <c r="B41" s="401"/>
      <c r="C41" s="401"/>
      <c r="D41" s="401"/>
      <c r="E41" s="437">
        <f>E40</f>
        <v>0</v>
      </c>
      <c r="F41" s="438"/>
      <c r="G41" s="438"/>
      <c r="H41" s="438"/>
      <c r="I41" s="439"/>
      <c r="J41" s="440"/>
      <c r="K41" s="440"/>
      <c r="L41" s="440"/>
      <c r="M41" s="440"/>
      <c r="N41" s="440"/>
      <c r="O41" s="440"/>
      <c r="P41" s="440"/>
      <c r="Q41" s="440"/>
      <c r="R41" s="440"/>
      <c r="S41" s="440"/>
      <c r="T41" s="441"/>
    </row>
    <row r="42" spans="1:20" ht="258.75" customHeight="1">
      <c r="A42" s="407"/>
      <c r="B42" s="407"/>
      <c r="C42" s="407"/>
      <c r="D42" s="407"/>
      <c r="E42" s="407"/>
      <c r="F42" s="407"/>
      <c r="G42" s="407"/>
      <c r="H42" s="407"/>
      <c r="I42" s="407"/>
      <c r="J42" s="407"/>
      <c r="K42" s="407"/>
      <c r="L42" s="407"/>
      <c r="M42" s="407"/>
      <c r="N42" s="407"/>
      <c r="O42" s="407"/>
      <c r="P42" s="407"/>
      <c r="Q42" s="407"/>
      <c r="R42" s="407"/>
      <c r="S42" s="407"/>
      <c r="T42" s="407"/>
    </row>
    <row r="43" spans="1:20" ht="15.75" customHeight="1">
      <c r="A43" s="4"/>
      <c r="B43" s="41"/>
      <c r="C43" s="41"/>
      <c r="D43" s="41"/>
      <c r="E43" s="41"/>
      <c r="F43" s="41"/>
      <c r="G43" s="41"/>
      <c r="H43" s="41"/>
      <c r="I43" s="41"/>
      <c r="J43" s="41"/>
      <c r="K43" s="41"/>
      <c r="L43" s="41"/>
      <c r="M43" s="41"/>
      <c r="N43" s="41"/>
      <c r="O43" s="41"/>
      <c r="P43" s="41"/>
      <c r="Q43" s="41"/>
    </row>
    <row r="44" spans="1:20" ht="15.75" customHeight="1">
      <c r="A44" s="4"/>
      <c r="B44" s="41"/>
      <c r="C44" s="41"/>
      <c r="D44" s="41"/>
      <c r="E44" s="41"/>
      <c r="F44" s="41"/>
      <c r="G44" s="41"/>
      <c r="H44" s="41"/>
      <c r="I44" s="41"/>
      <c r="J44" s="41"/>
      <c r="K44" s="41"/>
      <c r="L44" s="41"/>
      <c r="M44" s="41"/>
      <c r="N44" s="41"/>
      <c r="O44" s="41"/>
      <c r="P44" s="41"/>
      <c r="Q44" s="41"/>
    </row>
    <row r="45" spans="1:20">
      <c r="A45" s="41"/>
      <c r="B45" s="41"/>
      <c r="C45" s="41"/>
      <c r="D45" s="41"/>
      <c r="E45" s="41"/>
      <c r="F45" s="41"/>
      <c r="G45" s="41"/>
      <c r="H45" s="41"/>
      <c r="I45" s="41"/>
      <c r="J45" s="41"/>
      <c r="K45" s="41"/>
      <c r="L45" s="41"/>
      <c r="M45" s="41"/>
      <c r="N45" s="41"/>
      <c r="O45" s="41"/>
      <c r="P45" s="41"/>
      <c r="Q45" s="41"/>
    </row>
    <row r="46" spans="1:20">
      <c r="A46" s="41"/>
      <c r="B46" s="41"/>
      <c r="C46" s="41"/>
      <c r="D46" s="41"/>
      <c r="E46" s="41"/>
      <c r="F46" s="41"/>
      <c r="G46" s="41"/>
      <c r="H46" s="41"/>
      <c r="I46" s="41"/>
      <c r="J46" s="41"/>
      <c r="K46" s="41"/>
      <c r="L46" s="41"/>
      <c r="M46" s="41"/>
      <c r="N46" s="41"/>
      <c r="O46" s="41"/>
      <c r="P46" s="41"/>
      <c r="Q46" s="41"/>
    </row>
    <row r="47" spans="1:20">
      <c r="A47" s="41"/>
      <c r="B47" s="41"/>
      <c r="C47" s="41"/>
      <c r="D47" s="41"/>
      <c r="E47" s="41"/>
      <c r="F47" s="41"/>
      <c r="G47" s="41"/>
      <c r="H47" s="41"/>
      <c r="I47" s="41"/>
      <c r="J47" s="41"/>
      <c r="K47" s="41"/>
      <c r="L47" s="41"/>
      <c r="M47" s="41"/>
      <c r="N47" s="41"/>
      <c r="O47" s="41"/>
      <c r="P47" s="41"/>
      <c r="Q47" s="41"/>
    </row>
    <row r="48" spans="1:20">
      <c r="A48" s="41"/>
      <c r="B48" s="41"/>
      <c r="C48" s="41"/>
      <c r="D48" s="41"/>
      <c r="E48" s="41"/>
      <c r="F48" s="41"/>
      <c r="G48" s="41"/>
      <c r="H48" s="41"/>
      <c r="I48" s="41"/>
      <c r="J48" s="41"/>
      <c r="K48" s="41"/>
      <c r="L48" s="41"/>
      <c r="M48" s="41"/>
      <c r="N48" s="41"/>
      <c r="O48" s="41"/>
      <c r="P48" s="41"/>
      <c r="Q48" s="41"/>
    </row>
  </sheetData>
  <mergeCells count="67">
    <mergeCell ref="O1:T1"/>
    <mergeCell ref="A3:T3"/>
    <mergeCell ref="A12:F12"/>
    <mergeCell ref="G12:L12"/>
    <mergeCell ref="A24:C24"/>
    <mergeCell ref="G20:T20"/>
    <mergeCell ref="M12:N12"/>
    <mergeCell ref="O12:T12"/>
    <mergeCell ref="A13:F13"/>
    <mergeCell ref="G13:T13"/>
    <mergeCell ref="B17:F17"/>
    <mergeCell ref="A18:F18"/>
    <mergeCell ref="G18:I18"/>
    <mergeCell ref="J18:M18"/>
    <mergeCell ref="N18:P18"/>
    <mergeCell ref="Q18:T18"/>
    <mergeCell ref="A25:C25"/>
    <mergeCell ref="A26:T26"/>
    <mergeCell ref="R31:T31"/>
    <mergeCell ref="A32:D32"/>
    <mergeCell ref="E32:H32"/>
    <mergeCell ref="I32:T32"/>
    <mergeCell ref="A33:D33"/>
    <mergeCell ref="E33:H33"/>
    <mergeCell ref="I33:T33"/>
    <mergeCell ref="A34:D34"/>
    <mergeCell ref="E34:H34"/>
    <mergeCell ref="I34:T34"/>
    <mergeCell ref="A35:D35"/>
    <mergeCell ref="E35:H35"/>
    <mergeCell ref="I35:T35"/>
    <mergeCell ref="R38:T38"/>
    <mergeCell ref="A39:D39"/>
    <mergeCell ref="E39:H39"/>
    <mergeCell ref="I39:T39"/>
    <mergeCell ref="A42:T42"/>
    <mergeCell ref="B6:F6"/>
    <mergeCell ref="G6:T6"/>
    <mergeCell ref="B7:F7"/>
    <mergeCell ref="G7:T7"/>
    <mergeCell ref="B9:F9"/>
    <mergeCell ref="A10:F10"/>
    <mergeCell ref="G10:T10"/>
    <mergeCell ref="A11:F11"/>
    <mergeCell ref="G11:T11"/>
    <mergeCell ref="A40:D40"/>
    <mergeCell ref="E40:H40"/>
    <mergeCell ref="I40:T40"/>
    <mergeCell ref="A41:D41"/>
    <mergeCell ref="E41:H41"/>
    <mergeCell ref="I41:T41"/>
    <mergeCell ref="A21:F21"/>
    <mergeCell ref="G21:T21"/>
    <mergeCell ref="A23:T23"/>
    <mergeCell ref="A14:F14"/>
    <mergeCell ref="G14:H14"/>
    <mergeCell ref="I14:M14"/>
    <mergeCell ref="N14:O14"/>
    <mergeCell ref="P14:T14"/>
    <mergeCell ref="A15:F15"/>
    <mergeCell ref="G15:T15"/>
    <mergeCell ref="A19:F19"/>
    <mergeCell ref="G19:I19"/>
    <mergeCell ref="J19:L19"/>
    <mergeCell ref="N19:P19"/>
    <mergeCell ref="Q19:S19"/>
    <mergeCell ref="A20:F20"/>
  </mergeCells>
  <phoneticPr fontId="21"/>
  <pageMargins left="0.55118110236220474" right="0.55118110236220474" top="0.39370078740157483" bottom="0.39370078740157483" header="0.51181102362204722" footer="0.51181102362204722"/>
  <pageSetup paperSize="9" scale="90" orientation="portrait" r:id="rId1"/>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8"/>
  <sheetViews>
    <sheetView showGridLines="0" view="pageBreakPreview" zoomScaleNormal="100" zoomScaleSheetLayoutView="100" workbookViewId="0">
      <selection activeCell="G6" sqref="G6:T6"/>
    </sheetView>
  </sheetViews>
  <sheetFormatPr defaultColWidth="9" defaultRowHeight="13.5"/>
  <cols>
    <col min="1" max="20" width="4.625" style="5" customWidth="1"/>
    <col min="21" max="16384" width="9" style="5"/>
  </cols>
  <sheetData>
    <row r="1" spans="1:20" s="8" customFormat="1" ht="20.100000000000001" customHeight="1">
      <c r="A1" s="8" t="s">
        <v>185</v>
      </c>
      <c r="B1" s="9"/>
      <c r="C1" s="9"/>
      <c r="D1" s="10"/>
      <c r="E1" s="9"/>
      <c r="F1" s="9"/>
      <c r="G1" s="9"/>
      <c r="H1" s="9"/>
      <c r="I1" s="9"/>
      <c r="J1" s="9"/>
      <c r="K1" s="9"/>
      <c r="L1" s="9"/>
      <c r="M1" s="9"/>
      <c r="N1" s="9"/>
      <c r="O1" s="349"/>
      <c r="P1" s="349"/>
      <c r="Q1" s="349"/>
      <c r="R1" s="349"/>
      <c r="S1" s="349"/>
      <c r="T1" s="349"/>
    </row>
    <row r="2" spans="1:20" s="8" customFormat="1" ht="20.100000000000001" customHeight="1">
      <c r="A2" s="11"/>
      <c r="B2" s="9"/>
      <c r="C2" s="9"/>
      <c r="D2" s="9"/>
      <c r="E2" s="9"/>
      <c r="F2" s="9"/>
      <c r="G2" s="9"/>
      <c r="H2" s="9"/>
      <c r="I2" s="9"/>
      <c r="J2" s="9"/>
      <c r="K2" s="9"/>
      <c r="L2" s="9"/>
      <c r="M2" s="9"/>
      <c r="N2" s="9"/>
      <c r="O2" s="9"/>
    </row>
    <row r="3" spans="1:20" s="8" customFormat="1" ht="30.75" customHeight="1">
      <c r="A3" s="350" t="s">
        <v>184</v>
      </c>
      <c r="B3" s="351"/>
      <c r="C3" s="351"/>
      <c r="D3" s="351"/>
      <c r="E3" s="351"/>
      <c r="F3" s="351"/>
      <c r="G3" s="351"/>
      <c r="H3" s="351"/>
      <c r="I3" s="351"/>
      <c r="J3" s="351"/>
      <c r="K3" s="351"/>
      <c r="L3" s="351"/>
      <c r="M3" s="351"/>
      <c r="N3" s="351"/>
      <c r="O3" s="351"/>
      <c r="P3" s="351"/>
      <c r="Q3" s="351"/>
      <c r="R3" s="351"/>
      <c r="S3" s="351"/>
      <c r="T3" s="351"/>
    </row>
    <row r="4" spans="1:20" ht="14.25">
      <c r="A4" s="3"/>
      <c r="B4" s="6"/>
      <c r="C4" s="6"/>
      <c r="D4" s="6"/>
      <c r="E4" s="6"/>
      <c r="F4" s="6"/>
      <c r="G4" s="6"/>
      <c r="H4" s="6"/>
      <c r="I4" s="6"/>
      <c r="J4" s="6"/>
      <c r="K4" s="6"/>
      <c r="L4" s="6"/>
      <c r="M4" s="6"/>
      <c r="N4" s="6"/>
      <c r="O4" s="6"/>
    </row>
    <row r="5" spans="1:20" ht="14.25">
      <c r="A5" s="2" t="s">
        <v>186</v>
      </c>
      <c r="B5" s="2"/>
      <c r="C5" s="6"/>
      <c r="D5" s="6"/>
      <c r="E5" s="6"/>
      <c r="F5" s="6"/>
      <c r="G5" s="6"/>
      <c r="H5" s="6"/>
      <c r="I5" s="6"/>
      <c r="J5" s="6"/>
      <c r="K5" s="6"/>
      <c r="L5" s="6"/>
      <c r="M5" s="6"/>
      <c r="N5" s="6"/>
      <c r="O5" s="6"/>
    </row>
    <row r="6" spans="1:20" ht="72" customHeight="1">
      <c r="A6" s="477" t="s">
        <v>189</v>
      </c>
      <c r="B6" s="477"/>
      <c r="C6" s="477"/>
      <c r="D6" s="477"/>
      <c r="E6" s="477"/>
      <c r="F6" s="477"/>
      <c r="G6" s="479">
        <f>情報入力ページ!K35</f>
        <v>0</v>
      </c>
      <c r="H6" s="480"/>
      <c r="I6" s="480"/>
      <c r="J6" s="480"/>
      <c r="K6" s="480"/>
      <c r="L6" s="480"/>
      <c r="M6" s="480"/>
      <c r="N6" s="480"/>
      <c r="O6" s="480"/>
      <c r="P6" s="480"/>
      <c r="Q6" s="480"/>
      <c r="R6" s="480"/>
      <c r="S6" s="480"/>
      <c r="T6" s="481"/>
    </row>
    <row r="7" spans="1:20" ht="30" customHeight="1">
      <c r="A7" s="477" t="s">
        <v>190</v>
      </c>
      <c r="B7" s="477"/>
      <c r="C7" s="477"/>
      <c r="D7" s="477"/>
      <c r="E7" s="477"/>
      <c r="F7" s="477"/>
      <c r="G7" s="482">
        <f>情報入力ページ!K36</f>
        <v>0</v>
      </c>
      <c r="H7" s="483"/>
      <c r="I7" s="483"/>
      <c r="J7" s="483"/>
      <c r="K7" s="483"/>
      <c r="L7" s="483"/>
      <c r="M7" s="483"/>
      <c r="N7" s="483"/>
      <c r="O7" s="483"/>
      <c r="P7" s="483"/>
      <c r="Q7" s="483"/>
      <c r="R7" s="483"/>
      <c r="S7" s="483"/>
      <c r="T7" s="484"/>
    </row>
    <row r="8" spans="1:20" ht="14.25">
      <c r="A8" s="2"/>
      <c r="B8" s="2"/>
      <c r="C8" s="6"/>
      <c r="D8" s="6"/>
      <c r="E8" s="6"/>
      <c r="F8" s="6"/>
      <c r="G8" s="41"/>
      <c r="H8" s="41"/>
      <c r="I8" s="41"/>
      <c r="J8" s="41"/>
      <c r="K8" s="41"/>
      <c r="L8" s="41"/>
      <c r="M8" s="41"/>
      <c r="N8" s="41"/>
      <c r="O8" s="41"/>
      <c r="P8" s="41"/>
      <c r="Q8" s="41"/>
      <c r="R8" s="41"/>
      <c r="S8" s="41"/>
      <c r="T8" s="41"/>
    </row>
    <row r="9" spans="1:20" ht="14.25">
      <c r="A9" s="2" t="s">
        <v>187</v>
      </c>
      <c r="B9" s="2"/>
      <c r="C9" s="6"/>
      <c r="D9" s="6"/>
      <c r="E9" s="6"/>
      <c r="F9" s="6"/>
      <c r="G9" s="41"/>
      <c r="H9" s="41"/>
      <c r="I9" s="41"/>
      <c r="J9" s="41"/>
      <c r="K9" s="41"/>
      <c r="L9" s="41"/>
      <c r="M9" s="41"/>
      <c r="N9" s="41"/>
      <c r="O9" s="41"/>
      <c r="P9" s="41"/>
      <c r="Q9" s="41"/>
      <c r="R9" s="41"/>
      <c r="S9" s="41"/>
      <c r="T9" s="41"/>
    </row>
    <row r="10" spans="1:20" ht="41.25" customHeight="1">
      <c r="A10" s="477" t="s">
        <v>191</v>
      </c>
      <c r="B10" s="477"/>
      <c r="C10" s="477"/>
      <c r="D10" s="477"/>
      <c r="E10" s="477"/>
      <c r="F10" s="477"/>
      <c r="G10" s="478">
        <f>情報入力ページ!K37</f>
        <v>0</v>
      </c>
      <c r="H10" s="478"/>
      <c r="I10" s="478"/>
      <c r="J10" s="478"/>
      <c r="K10" s="478"/>
      <c r="L10" s="478"/>
      <c r="M10" s="478"/>
      <c r="N10" s="478"/>
      <c r="O10" s="478"/>
      <c r="P10" s="478"/>
      <c r="Q10" s="478"/>
      <c r="R10" s="478"/>
      <c r="S10" s="478"/>
      <c r="T10" s="478"/>
    </row>
    <row r="11" spans="1:20" ht="44.25" customHeight="1">
      <c r="A11" s="477" t="s">
        <v>192</v>
      </c>
      <c r="B11" s="477"/>
      <c r="C11" s="477"/>
      <c r="D11" s="477"/>
      <c r="E11" s="477"/>
      <c r="F11" s="477"/>
      <c r="G11" s="478">
        <f>情報入力ページ!K38</f>
        <v>0</v>
      </c>
      <c r="H11" s="478"/>
      <c r="I11" s="478"/>
      <c r="J11" s="478"/>
      <c r="K11" s="478"/>
      <c r="L11" s="478"/>
      <c r="M11" s="478"/>
      <c r="N11" s="478"/>
      <c r="O11" s="478"/>
      <c r="P11" s="478"/>
      <c r="Q11" s="478"/>
      <c r="R11" s="478"/>
      <c r="S11" s="478"/>
      <c r="T11" s="478"/>
    </row>
    <row r="12" spans="1:20">
      <c r="A12" s="89"/>
      <c r="B12" s="89"/>
      <c r="C12" s="89"/>
      <c r="D12" s="89"/>
      <c r="E12" s="89"/>
      <c r="F12" s="89"/>
      <c r="G12" s="41"/>
      <c r="H12" s="41"/>
      <c r="I12" s="41"/>
      <c r="J12" s="41"/>
      <c r="K12" s="41"/>
      <c r="L12" s="41"/>
      <c r="M12" s="41"/>
      <c r="N12" s="41"/>
      <c r="O12" s="41"/>
      <c r="P12" s="41"/>
      <c r="Q12" s="41"/>
      <c r="R12" s="41"/>
      <c r="S12" s="41"/>
      <c r="T12" s="41"/>
    </row>
    <row r="13" spans="1:20" ht="14.25">
      <c r="A13" s="2" t="s">
        <v>188</v>
      </c>
      <c r="B13" s="2"/>
      <c r="C13" s="6"/>
      <c r="D13" s="6"/>
      <c r="E13" s="6"/>
      <c r="F13" s="6"/>
      <c r="G13" s="41"/>
      <c r="H13" s="41"/>
      <c r="I13" s="41"/>
      <c r="J13" s="41"/>
      <c r="K13" s="41"/>
      <c r="L13" s="41"/>
      <c r="M13" s="41"/>
      <c r="N13" s="41"/>
      <c r="O13" s="41"/>
      <c r="P13" s="41"/>
      <c r="Q13" s="41"/>
      <c r="R13" s="41"/>
      <c r="S13" s="41"/>
      <c r="T13" s="41"/>
    </row>
    <row r="14" spans="1:20" ht="50.25" customHeight="1">
      <c r="A14" s="476" t="s">
        <v>199</v>
      </c>
      <c r="B14" s="477"/>
      <c r="C14" s="477"/>
      <c r="D14" s="477"/>
      <c r="E14" s="477"/>
      <c r="F14" s="477"/>
      <c r="G14" s="478">
        <f>情報入力ページ!K39</f>
        <v>0</v>
      </c>
      <c r="H14" s="478"/>
      <c r="I14" s="478"/>
      <c r="J14" s="478"/>
      <c r="K14" s="478"/>
      <c r="L14" s="478"/>
      <c r="M14" s="478"/>
      <c r="N14" s="478"/>
      <c r="O14" s="478"/>
      <c r="P14" s="478"/>
      <c r="Q14" s="478"/>
      <c r="R14" s="478"/>
      <c r="S14" s="478"/>
      <c r="T14" s="478"/>
    </row>
    <row r="15" spans="1:20" ht="99" customHeight="1">
      <c r="A15" s="476" t="s">
        <v>193</v>
      </c>
      <c r="B15" s="477"/>
      <c r="C15" s="477"/>
      <c r="D15" s="477"/>
      <c r="E15" s="477"/>
      <c r="F15" s="477"/>
      <c r="G15" s="485">
        <f>情報入力ページ!K40</f>
        <v>0</v>
      </c>
      <c r="H15" s="485"/>
      <c r="I15" s="485"/>
      <c r="J15" s="485"/>
      <c r="K15" s="485"/>
      <c r="L15" s="485"/>
      <c r="M15" s="485"/>
      <c r="N15" s="485"/>
      <c r="O15" s="485"/>
      <c r="P15" s="485"/>
      <c r="Q15" s="485"/>
      <c r="R15" s="485"/>
      <c r="S15" s="485"/>
      <c r="T15" s="485"/>
    </row>
    <row r="16" spans="1:20">
      <c r="A16" s="89"/>
      <c r="B16" s="89"/>
      <c r="C16" s="89"/>
      <c r="D16" s="89"/>
      <c r="E16" s="89"/>
      <c r="F16" s="89"/>
      <c r="G16" s="41"/>
      <c r="H16" s="41"/>
      <c r="I16" s="41"/>
      <c r="J16" s="41"/>
      <c r="K16" s="41"/>
      <c r="L16" s="41"/>
      <c r="M16" s="41"/>
      <c r="N16" s="41"/>
      <c r="O16" s="41"/>
      <c r="P16" s="41"/>
      <c r="Q16" s="41"/>
      <c r="R16" s="41"/>
      <c r="S16" s="41"/>
      <c r="T16" s="41"/>
    </row>
    <row r="17" spans="1:20" ht="14.25">
      <c r="A17" s="2" t="s">
        <v>195</v>
      </c>
      <c r="B17" s="2"/>
      <c r="C17" s="6"/>
      <c r="D17" s="6"/>
      <c r="E17" s="6"/>
      <c r="F17" s="6"/>
      <c r="G17" s="41"/>
      <c r="H17" s="41"/>
      <c r="I17" s="41"/>
      <c r="J17" s="41"/>
      <c r="K17" s="41"/>
      <c r="L17" s="41"/>
      <c r="M17" s="41"/>
      <c r="N17" s="41"/>
      <c r="O17" s="41"/>
      <c r="P17" s="41"/>
      <c r="Q17" s="41"/>
      <c r="R17" s="41"/>
      <c r="S17" s="41"/>
      <c r="T17" s="41"/>
    </row>
    <row r="18" spans="1:20" ht="60" customHeight="1">
      <c r="A18" s="476" t="s">
        <v>194</v>
      </c>
      <c r="B18" s="477"/>
      <c r="C18" s="477"/>
      <c r="D18" s="477"/>
      <c r="E18" s="477"/>
      <c r="F18" s="477"/>
      <c r="G18" s="475">
        <f>情報入力ページ!K41</f>
        <v>0</v>
      </c>
      <c r="H18" s="475"/>
      <c r="I18" s="475"/>
      <c r="J18" s="475"/>
      <c r="K18" s="475"/>
      <c r="L18" s="475"/>
      <c r="M18" s="475"/>
      <c r="N18" s="475"/>
      <c r="O18" s="475"/>
      <c r="P18" s="475"/>
      <c r="Q18" s="475"/>
      <c r="R18" s="475"/>
      <c r="S18" s="475"/>
      <c r="T18" s="475"/>
    </row>
    <row r="19" spans="1:20" ht="60" customHeight="1">
      <c r="A19" s="476" t="s">
        <v>198</v>
      </c>
      <c r="B19" s="477"/>
      <c r="C19" s="477"/>
      <c r="D19" s="477"/>
      <c r="E19" s="477"/>
      <c r="F19" s="477"/>
      <c r="G19" s="475">
        <f>情報入力ページ!K42</f>
        <v>0</v>
      </c>
      <c r="H19" s="475"/>
      <c r="I19" s="475"/>
      <c r="J19" s="475"/>
      <c r="K19" s="475"/>
      <c r="L19" s="475"/>
      <c r="M19" s="475"/>
      <c r="N19" s="475"/>
      <c r="O19" s="475"/>
      <c r="P19" s="475"/>
      <c r="Q19" s="475"/>
      <c r="R19" s="475"/>
      <c r="S19" s="475"/>
      <c r="T19" s="475"/>
    </row>
    <row r="20" spans="1:20">
      <c r="A20" s="89"/>
      <c r="B20" s="89"/>
      <c r="C20" s="89"/>
      <c r="D20" s="89"/>
      <c r="E20" s="89"/>
      <c r="F20" s="89"/>
      <c r="G20" s="6"/>
      <c r="H20" s="6"/>
      <c r="I20" s="6"/>
      <c r="J20" s="6"/>
      <c r="K20" s="6"/>
      <c r="L20" s="6"/>
      <c r="M20" s="6"/>
      <c r="N20" s="6"/>
      <c r="O20" s="6"/>
    </row>
    <row r="21" spans="1:20" ht="14.25">
      <c r="A21" s="2" t="s">
        <v>196</v>
      </c>
      <c r="B21" s="89"/>
      <c r="C21" s="89"/>
      <c r="D21" s="89"/>
      <c r="E21" s="89"/>
      <c r="F21" s="89"/>
      <c r="G21" s="6"/>
      <c r="H21" s="6"/>
      <c r="I21" s="6"/>
      <c r="J21" s="6"/>
      <c r="K21" s="6"/>
      <c r="L21" s="6"/>
      <c r="M21" s="6"/>
      <c r="N21" s="6"/>
      <c r="O21" s="6"/>
    </row>
    <row r="22" spans="1:20" ht="97.5" customHeight="1">
      <c r="A22" s="478">
        <f>情報入力ページ!K43</f>
        <v>0</v>
      </c>
      <c r="B22" s="478"/>
      <c r="C22" s="478"/>
      <c r="D22" s="478"/>
      <c r="E22" s="478"/>
      <c r="F22" s="478"/>
      <c r="G22" s="478"/>
      <c r="H22" s="478"/>
      <c r="I22" s="478"/>
      <c r="J22" s="478"/>
      <c r="K22" s="478"/>
      <c r="L22" s="478"/>
      <c r="M22" s="478"/>
      <c r="N22" s="478"/>
      <c r="O22" s="478"/>
      <c r="P22" s="478"/>
      <c r="Q22" s="478"/>
      <c r="R22" s="478"/>
      <c r="S22" s="478"/>
      <c r="T22" s="478"/>
    </row>
    <row r="23" spans="1:20" ht="15.75" customHeight="1">
      <c r="A23" s="4"/>
      <c r="B23" s="7"/>
      <c r="C23" s="7"/>
      <c r="D23" s="7"/>
      <c r="E23" s="7"/>
      <c r="F23" s="7"/>
      <c r="G23" s="7"/>
      <c r="H23" s="7"/>
      <c r="I23" s="7"/>
      <c r="J23" s="7"/>
      <c r="K23" s="7"/>
      <c r="L23" s="7"/>
      <c r="M23" s="7"/>
      <c r="N23" s="7"/>
      <c r="O23" s="7"/>
      <c r="P23" s="7"/>
      <c r="Q23" s="7"/>
    </row>
    <row r="24" spans="1:20" ht="15.75" customHeight="1">
      <c r="A24" s="4"/>
      <c r="B24" s="7"/>
      <c r="C24" s="7"/>
      <c r="D24" s="7"/>
      <c r="E24" s="7"/>
      <c r="F24" s="7"/>
      <c r="G24" s="7"/>
      <c r="H24" s="7"/>
      <c r="I24" s="7"/>
      <c r="J24" s="7"/>
      <c r="K24" s="7"/>
      <c r="L24" s="7"/>
      <c r="M24" s="7"/>
      <c r="N24" s="7"/>
      <c r="O24" s="7"/>
      <c r="P24" s="7"/>
      <c r="Q24" s="7"/>
    </row>
    <row r="25" spans="1:20">
      <c r="A25" s="7"/>
      <c r="B25" s="7"/>
      <c r="C25" s="7"/>
      <c r="D25" s="7"/>
      <c r="E25" s="7"/>
      <c r="F25" s="7"/>
      <c r="G25" s="7"/>
      <c r="H25" s="7"/>
      <c r="I25" s="7"/>
      <c r="J25" s="7"/>
      <c r="K25" s="7"/>
      <c r="L25" s="7"/>
      <c r="M25" s="7"/>
      <c r="N25" s="7"/>
      <c r="O25" s="7"/>
      <c r="P25" s="7"/>
      <c r="Q25" s="7"/>
    </row>
    <row r="26" spans="1:20">
      <c r="A26" s="7"/>
      <c r="B26" s="7"/>
      <c r="C26" s="7"/>
      <c r="D26" s="7"/>
      <c r="E26" s="7"/>
      <c r="F26" s="7"/>
      <c r="G26" s="7"/>
      <c r="H26" s="7"/>
      <c r="I26" s="7"/>
      <c r="J26" s="7"/>
      <c r="K26" s="7"/>
      <c r="L26" s="7"/>
      <c r="M26" s="7"/>
      <c r="N26" s="7"/>
      <c r="O26" s="7"/>
      <c r="P26" s="7"/>
      <c r="Q26" s="7"/>
    </row>
    <row r="27" spans="1:20">
      <c r="A27" s="7"/>
      <c r="B27" s="7"/>
      <c r="C27" s="7"/>
      <c r="D27" s="7"/>
      <c r="E27" s="7"/>
      <c r="F27" s="7"/>
      <c r="G27" s="7"/>
      <c r="H27" s="7"/>
      <c r="I27" s="7"/>
      <c r="J27" s="7"/>
      <c r="K27" s="7"/>
      <c r="L27" s="7"/>
      <c r="M27" s="7"/>
      <c r="N27" s="7"/>
      <c r="O27" s="7"/>
      <c r="P27" s="7"/>
      <c r="Q27" s="7"/>
    </row>
    <row r="28" spans="1:20">
      <c r="A28" s="7"/>
      <c r="B28" s="7"/>
      <c r="C28" s="7"/>
      <c r="D28" s="7"/>
      <c r="E28" s="7"/>
      <c r="F28" s="7"/>
      <c r="G28" s="7"/>
      <c r="H28" s="7"/>
      <c r="I28" s="7"/>
      <c r="J28" s="7"/>
      <c r="K28" s="7"/>
      <c r="L28" s="7"/>
      <c r="M28" s="7"/>
      <c r="N28" s="7"/>
      <c r="O28" s="7"/>
      <c r="P28" s="7"/>
      <c r="Q28" s="7"/>
    </row>
  </sheetData>
  <mergeCells count="19">
    <mergeCell ref="A22:T22"/>
    <mergeCell ref="A11:F11"/>
    <mergeCell ref="A6:F6"/>
    <mergeCell ref="A7:F7"/>
    <mergeCell ref="G6:T6"/>
    <mergeCell ref="G7:T7"/>
    <mergeCell ref="A10:F10"/>
    <mergeCell ref="G10:T10"/>
    <mergeCell ref="G11:T11"/>
    <mergeCell ref="A14:F14"/>
    <mergeCell ref="G14:T14"/>
    <mergeCell ref="A15:F15"/>
    <mergeCell ref="G15:T15"/>
    <mergeCell ref="A18:F18"/>
    <mergeCell ref="G18:T18"/>
    <mergeCell ref="O1:T1"/>
    <mergeCell ref="A3:T3"/>
    <mergeCell ref="A19:F19"/>
    <mergeCell ref="G19:T19"/>
  </mergeCells>
  <phoneticPr fontId="21"/>
  <pageMargins left="0.55118110236220474" right="0.55118110236220474" top="0.39370078740157483" bottom="0.39370078740157483" header="0.51181102362204722" footer="0.51181102362204722"/>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55"/>
  <sheetViews>
    <sheetView showGridLines="0" view="pageBreakPreview" zoomScale="85" zoomScaleNormal="100" zoomScaleSheetLayoutView="85" workbookViewId="0">
      <selection activeCell="B13" sqref="B13:N13"/>
    </sheetView>
  </sheetViews>
  <sheetFormatPr defaultColWidth="9" defaultRowHeight="13.5"/>
  <cols>
    <col min="1" max="1" width="15.625" style="5" customWidth="1"/>
    <col min="2" max="2" width="5.125" style="5" customWidth="1"/>
    <col min="3" max="3" width="2.875" style="5" customWidth="1"/>
    <col min="4" max="15" width="5.125" style="5" customWidth="1"/>
    <col min="16" max="16384" width="9" style="5"/>
  </cols>
  <sheetData>
    <row r="1" spans="1:14" ht="24.95" customHeight="1">
      <c r="A1" s="27"/>
      <c r="B1" s="27"/>
      <c r="C1" s="27"/>
      <c r="D1" s="27"/>
      <c r="E1" s="27"/>
      <c r="F1" s="27"/>
      <c r="G1" s="27"/>
      <c r="H1" s="27"/>
      <c r="I1" s="27"/>
      <c r="J1" s="27"/>
      <c r="K1" s="27"/>
      <c r="L1" s="27"/>
      <c r="M1" s="27"/>
      <c r="N1" s="27"/>
    </row>
    <row r="2" spans="1:14" ht="24.95" customHeight="1">
      <c r="A2" s="27"/>
      <c r="B2" s="27"/>
      <c r="C2" s="27"/>
      <c r="D2" s="27"/>
      <c r="E2" s="27"/>
      <c r="F2" s="27"/>
      <c r="G2" s="27"/>
      <c r="H2" s="27"/>
      <c r="I2" s="27"/>
      <c r="J2" s="486">
        <f>情報入力ページ!K7</f>
        <v>0</v>
      </c>
      <c r="K2" s="486"/>
      <c r="L2" s="486"/>
      <c r="M2" s="486"/>
      <c r="N2" s="486"/>
    </row>
    <row r="3" spans="1:14" ht="24.95" customHeight="1">
      <c r="A3" s="27"/>
      <c r="B3" s="27"/>
      <c r="C3" s="27"/>
      <c r="D3" s="27"/>
      <c r="E3" s="27"/>
      <c r="F3" s="27"/>
      <c r="G3" s="27"/>
      <c r="H3" s="27"/>
      <c r="I3" s="27"/>
      <c r="J3" s="27"/>
      <c r="K3" s="27"/>
      <c r="L3" s="27"/>
      <c r="M3" s="27"/>
      <c r="N3" s="27"/>
    </row>
    <row r="4" spans="1:14" ht="24.95" customHeight="1">
      <c r="A4" s="27"/>
      <c r="B4" s="27"/>
      <c r="C4" s="27"/>
      <c r="D4" s="27"/>
      <c r="E4" s="27"/>
      <c r="F4" s="27"/>
      <c r="G4" s="27"/>
      <c r="H4" s="27"/>
      <c r="I4" s="27"/>
      <c r="J4" s="27"/>
      <c r="K4" s="27"/>
      <c r="L4" s="27"/>
      <c r="M4" s="27"/>
      <c r="N4" s="27"/>
    </row>
    <row r="5" spans="1:14" ht="49.5" customHeight="1">
      <c r="A5" s="487" t="s">
        <v>63</v>
      </c>
      <c r="B5" s="487"/>
      <c r="C5" s="487"/>
      <c r="D5" s="487"/>
      <c r="E5" s="487"/>
      <c r="F5" s="487"/>
      <c r="G5" s="487"/>
      <c r="H5" s="487"/>
      <c r="I5" s="487"/>
      <c r="J5" s="487"/>
      <c r="K5" s="487"/>
      <c r="L5" s="487"/>
      <c r="M5" s="487"/>
      <c r="N5" s="487"/>
    </row>
    <row r="6" spans="1:14" ht="18" customHeight="1">
      <c r="A6" s="28"/>
      <c r="B6" s="28"/>
      <c r="C6" s="27"/>
      <c r="D6" s="27"/>
      <c r="E6" s="27"/>
      <c r="F6" s="27"/>
      <c r="G6" s="27"/>
      <c r="H6" s="27"/>
      <c r="I6" s="27"/>
      <c r="J6" s="27"/>
      <c r="K6" s="27"/>
      <c r="L6" s="27"/>
      <c r="M6" s="27"/>
      <c r="N6" s="27"/>
    </row>
    <row r="7" spans="1:14" ht="18" customHeight="1">
      <c r="A7" s="28"/>
      <c r="B7" s="28"/>
      <c r="C7" s="27"/>
      <c r="D7" s="27"/>
      <c r="E7" s="27"/>
      <c r="F7" s="27"/>
      <c r="G7" s="27"/>
      <c r="H7" s="27"/>
      <c r="I7" s="27"/>
      <c r="J7" s="27"/>
      <c r="K7" s="27"/>
      <c r="L7" s="27"/>
      <c r="M7" s="27"/>
      <c r="N7" s="27"/>
    </row>
    <row r="8" spans="1:14" ht="22.5" customHeight="1">
      <c r="A8" s="488" t="s">
        <v>228</v>
      </c>
      <c r="B8" s="488"/>
      <c r="C8" s="488"/>
      <c r="D8" s="488"/>
      <c r="E8" s="488"/>
      <c r="F8" s="488"/>
      <c r="G8" s="488"/>
      <c r="H8" s="488"/>
      <c r="I8" s="488"/>
      <c r="J8" s="488"/>
      <c r="K8" s="488"/>
      <c r="L8" s="488"/>
      <c r="M8" s="488"/>
      <c r="N8" s="488"/>
    </row>
    <row r="9" spans="1:14" ht="22.5" customHeight="1">
      <c r="A9" s="488" t="s">
        <v>229</v>
      </c>
      <c r="B9" s="488"/>
      <c r="C9" s="488"/>
      <c r="D9" s="488"/>
      <c r="E9" s="488"/>
      <c r="F9" s="488"/>
      <c r="G9" s="488"/>
      <c r="H9" s="488"/>
      <c r="I9" s="488"/>
      <c r="J9" s="488"/>
      <c r="K9" s="488"/>
      <c r="L9" s="488"/>
      <c r="M9" s="488"/>
      <c r="N9" s="488"/>
    </row>
    <row r="10" spans="1:14" ht="22.5" customHeight="1">
      <c r="A10" s="488" t="s">
        <v>230</v>
      </c>
      <c r="B10" s="488"/>
      <c r="C10" s="488"/>
      <c r="D10" s="488"/>
      <c r="E10" s="488"/>
      <c r="F10" s="488"/>
      <c r="G10" s="488"/>
      <c r="H10" s="488"/>
      <c r="I10" s="488"/>
      <c r="J10" s="488"/>
      <c r="K10" s="488"/>
      <c r="L10" s="488"/>
      <c r="M10" s="488"/>
      <c r="N10" s="488"/>
    </row>
    <row r="11" spans="1:14" ht="22.5" customHeight="1">
      <c r="A11" s="108" t="s">
        <v>231</v>
      </c>
      <c r="B11" s="108"/>
      <c r="C11" s="108"/>
      <c r="D11" s="108"/>
      <c r="E11" s="108"/>
      <c r="F11" s="108"/>
      <c r="G11" s="108"/>
      <c r="H11" s="108"/>
      <c r="I11" s="108"/>
      <c r="J11" s="108"/>
      <c r="K11" s="108"/>
      <c r="L11" s="108"/>
      <c r="M11" s="108"/>
      <c r="N11" s="108"/>
    </row>
    <row r="12" spans="1:14" ht="24.95" customHeight="1">
      <c r="A12" s="29"/>
      <c r="B12" s="29"/>
      <c r="C12" s="27"/>
      <c r="D12" s="27"/>
      <c r="E12" s="27"/>
      <c r="F12" s="27"/>
      <c r="G12" s="27"/>
      <c r="H12" s="27"/>
      <c r="I12" s="27"/>
      <c r="J12" s="27"/>
      <c r="K12" s="27"/>
      <c r="L12" s="27"/>
      <c r="M12" s="27"/>
      <c r="N12" s="27"/>
    </row>
    <row r="13" spans="1:14" ht="24.95" customHeight="1">
      <c r="A13" s="501" t="s">
        <v>35</v>
      </c>
      <c r="B13" s="489" t="str">
        <f>IF(情報入力ページ!K11="","",情報入力ページ!K11)</f>
        <v/>
      </c>
      <c r="C13" s="490"/>
      <c r="D13" s="490"/>
      <c r="E13" s="490"/>
      <c r="F13" s="490"/>
      <c r="G13" s="490"/>
      <c r="H13" s="490"/>
      <c r="I13" s="490"/>
      <c r="J13" s="490"/>
      <c r="K13" s="490"/>
      <c r="L13" s="490"/>
      <c r="M13" s="490"/>
      <c r="N13" s="491"/>
    </row>
    <row r="14" spans="1:14" ht="24.95" customHeight="1">
      <c r="A14" s="502"/>
      <c r="B14" s="30"/>
      <c r="C14" s="503" t="str">
        <f>情報入力ページ!K12&amp;"　　　　　　印"</f>
        <v>　　　　　　印</v>
      </c>
      <c r="D14" s="503"/>
      <c r="E14" s="503"/>
      <c r="F14" s="503"/>
      <c r="G14" s="503"/>
      <c r="H14" s="503"/>
      <c r="I14" s="503"/>
      <c r="J14" s="503"/>
      <c r="K14" s="503"/>
      <c r="L14" s="503"/>
      <c r="M14" s="503"/>
      <c r="N14" s="504"/>
    </row>
    <row r="15" spans="1:14" ht="24.95" customHeight="1">
      <c r="A15" s="501" t="s">
        <v>36</v>
      </c>
      <c r="B15" s="31" t="s">
        <v>10</v>
      </c>
      <c r="C15" s="490">
        <f>情報入力ページ!L10</f>
        <v>0</v>
      </c>
      <c r="D15" s="490"/>
      <c r="E15" s="490"/>
      <c r="F15" s="490"/>
      <c r="G15" s="490"/>
      <c r="H15" s="490"/>
      <c r="I15" s="490"/>
      <c r="J15" s="490"/>
      <c r="K15" s="490"/>
      <c r="L15" s="490"/>
      <c r="M15" s="490"/>
      <c r="N15" s="491"/>
    </row>
    <row r="16" spans="1:14" ht="24.95" customHeight="1">
      <c r="A16" s="502"/>
      <c r="B16" s="30"/>
      <c r="C16" s="492">
        <f>情報入力ページ!K9</f>
        <v>0</v>
      </c>
      <c r="D16" s="492"/>
      <c r="E16" s="492"/>
      <c r="F16" s="492"/>
      <c r="G16" s="492"/>
      <c r="H16" s="492"/>
      <c r="I16" s="492"/>
      <c r="J16" s="492"/>
      <c r="K16" s="492"/>
      <c r="L16" s="492"/>
      <c r="M16" s="492"/>
      <c r="N16" s="493"/>
    </row>
    <row r="17" spans="1:14" ht="50.1" customHeight="1">
      <c r="A17" s="32" t="s">
        <v>37</v>
      </c>
      <c r="B17" s="498">
        <f>情報入力ページ!K14</f>
        <v>0</v>
      </c>
      <c r="C17" s="499"/>
      <c r="D17" s="499"/>
      <c r="E17" s="499"/>
      <c r="F17" s="500">
        <f>情報入力ページ!M14</f>
        <v>0</v>
      </c>
      <c r="G17" s="500"/>
      <c r="H17" s="37" t="s">
        <v>47</v>
      </c>
      <c r="I17" s="500">
        <f>情報入力ページ!P14</f>
        <v>0</v>
      </c>
      <c r="J17" s="500"/>
      <c r="K17" s="37" t="s">
        <v>48</v>
      </c>
      <c r="L17" s="500">
        <f>情報入力ページ!S14</f>
        <v>0</v>
      </c>
      <c r="M17" s="500"/>
      <c r="N17" s="38" t="s">
        <v>49</v>
      </c>
    </row>
    <row r="18" spans="1:14" ht="50.1" customHeight="1">
      <c r="A18" s="32" t="s">
        <v>38</v>
      </c>
      <c r="B18" s="495">
        <f>情報入力ページ!K15</f>
        <v>0</v>
      </c>
      <c r="C18" s="496"/>
      <c r="D18" s="496"/>
      <c r="E18" s="496"/>
      <c r="F18" s="496"/>
      <c r="G18" s="496"/>
      <c r="H18" s="496"/>
      <c r="I18" s="496"/>
      <c r="J18" s="496"/>
      <c r="K18" s="496"/>
      <c r="L18" s="496"/>
      <c r="M18" s="496"/>
      <c r="N18" s="497"/>
    </row>
    <row r="19" spans="1:14" ht="28.5" customHeight="1">
      <c r="A19" s="44"/>
      <c r="B19" s="43"/>
      <c r="C19" s="43"/>
      <c r="D19" s="43"/>
      <c r="E19" s="43"/>
      <c r="F19" s="43"/>
      <c r="G19" s="43"/>
      <c r="H19" s="43"/>
      <c r="I19" s="43"/>
      <c r="J19" s="43"/>
      <c r="K19" s="43"/>
      <c r="L19" s="43"/>
      <c r="M19" s="43"/>
      <c r="N19" s="43"/>
    </row>
    <row r="20" spans="1:14" ht="24" customHeight="1">
      <c r="A20" s="494" t="s">
        <v>64</v>
      </c>
      <c r="B20" s="494"/>
      <c r="C20" s="494"/>
      <c r="D20" s="494"/>
      <c r="E20" s="494"/>
      <c r="F20" s="494"/>
      <c r="G20" s="43"/>
      <c r="H20" s="43"/>
      <c r="I20" s="43"/>
      <c r="J20" s="43"/>
      <c r="K20" s="43"/>
      <c r="L20" s="43"/>
      <c r="M20" s="43"/>
      <c r="N20" s="43"/>
    </row>
    <row r="21" spans="1:14" ht="24.95" customHeight="1">
      <c r="A21" s="27"/>
      <c r="B21" s="27"/>
      <c r="C21" s="27"/>
      <c r="D21" s="27"/>
      <c r="E21" s="27"/>
      <c r="F21" s="27"/>
      <c r="G21" s="27"/>
      <c r="H21" s="27"/>
      <c r="I21" s="27"/>
      <c r="J21" s="27"/>
      <c r="K21" s="27"/>
      <c r="L21" s="27"/>
      <c r="M21" s="27"/>
      <c r="N21" s="27"/>
    </row>
    <row r="22" spans="1:14" ht="19.5" customHeight="1">
      <c r="A22" s="29" t="s">
        <v>39</v>
      </c>
      <c r="B22" s="27"/>
      <c r="C22" s="27"/>
      <c r="D22" s="27"/>
      <c r="E22" s="27"/>
      <c r="F22" s="27"/>
      <c r="G22" s="27"/>
      <c r="H22" s="27"/>
      <c r="I22" s="27"/>
      <c r="J22" s="27"/>
      <c r="K22" s="27"/>
      <c r="L22" s="27"/>
      <c r="M22" s="27"/>
      <c r="N22" s="27"/>
    </row>
    <row r="23" spans="1:14" ht="19.5" customHeight="1">
      <c r="A23" s="29" t="s">
        <v>226</v>
      </c>
      <c r="B23" s="27"/>
      <c r="C23" s="27"/>
      <c r="D23" s="27"/>
      <c r="E23" s="27"/>
      <c r="F23" s="27"/>
      <c r="G23" s="27"/>
      <c r="H23" s="27"/>
      <c r="I23" s="27"/>
      <c r="J23" s="27"/>
      <c r="K23" s="27"/>
      <c r="L23" s="27"/>
      <c r="M23" s="27"/>
      <c r="N23" s="27"/>
    </row>
    <row r="24" spans="1:14" ht="19.5" customHeight="1">
      <c r="A24" s="29" t="s">
        <v>227</v>
      </c>
      <c r="B24" s="27"/>
      <c r="C24" s="27"/>
      <c r="D24" s="27"/>
      <c r="E24" s="27"/>
      <c r="F24" s="27"/>
      <c r="G24" s="27"/>
      <c r="H24" s="27"/>
      <c r="I24" s="27"/>
      <c r="J24" s="27"/>
      <c r="K24" s="27"/>
      <c r="L24" s="27"/>
      <c r="M24" s="27"/>
      <c r="N24" s="27"/>
    </row>
    <row r="25" spans="1:14" ht="22.5" customHeight="1"/>
    <row r="26" spans="1:14" ht="22.5" customHeight="1"/>
    <row r="27" spans="1:14" ht="22.5" customHeight="1"/>
    <row r="28" spans="1:14" ht="22.5" customHeight="1"/>
    <row r="29" spans="1:14" ht="22.5" customHeight="1"/>
    <row r="30" spans="1:14" ht="24.95" customHeight="1"/>
    <row r="31" spans="1:14" ht="24.95" customHeight="1"/>
    <row r="32" spans="1:1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sheetData>
  <mergeCells count="17">
    <mergeCell ref="B13:N13"/>
    <mergeCell ref="C15:N15"/>
    <mergeCell ref="C16:N16"/>
    <mergeCell ref="A20:F20"/>
    <mergeCell ref="B18:N18"/>
    <mergeCell ref="B17:E17"/>
    <mergeCell ref="F17:G17"/>
    <mergeCell ref="I17:J17"/>
    <mergeCell ref="L17:M17"/>
    <mergeCell ref="A15:A16"/>
    <mergeCell ref="A13:A14"/>
    <mergeCell ref="C14:N14"/>
    <mergeCell ref="J2:N2"/>
    <mergeCell ref="A5:N5"/>
    <mergeCell ref="A8:N8"/>
    <mergeCell ref="A9:N9"/>
    <mergeCell ref="A10:N10"/>
  </mergeCells>
  <phoneticPr fontId="21"/>
  <conditionalFormatting sqref="B17">
    <cfRule type="containsBlanks" dxfId="0" priority="2">
      <formula>LEN(TRIM(B17))=0</formula>
    </cfRule>
  </conditionalFormatting>
  <printOptions horizontalCentered="1"/>
  <pageMargins left="0.70866141732283472" right="0.70866141732283472" top="1.1417322834645669"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20</TotalTime>
  <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情報入力ページ</vt:lpstr>
      <vt:lpstr>①交付申請書（取得）</vt:lpstr>
      <vt:lpstr>①交付申請書（改装）</vt:lpstr>
      <vt:lpstr>①交付申請書（賃借）</vt:lpstr>
      <vt:lpstr>②事業概要書・収支予算書（取得）</vt:lpstr>
      <vt:lpstr>②事業概要書・収支予算書（改装）</vt:lpstr>
      <vt:lpstr>②事業概要書・収支予算書（賃借）</vt:lpstr>
      <vt:lpstr>③詳細計画書（改装 審査枠）</vt:lpstr>
      <vt:lpstr>④税情報確認同意書</vt:lpstr>
      <vt:lpstr>⑤組合員証明書</vt:lpstr>
      <vt:lpstr>リスト</vt:lpstr>
      <vt:lpstr>'①交付申請書（改装）'!Print_Area</vt:lpstr>
      <vt:lpstr>'①交付申請書（取得）'!Print_Area</vt:lpstr>
      <vt:lpstr>'①交付申請書（賃借）'!Print_Area</vt:lpstr>
      <vt:lpstr>'③詳細計画書（改装 審査枠）'!Print_Area</vt:lpstr>
      <vt:lpstr>情報入力ページ!Print_Area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2</cp:revision>
  <cp:lastPrinted>2024-11-13T06:11:08Z</cp:lastPrinted>
  <dcterms:created xsi:type="dcterms:W3CDTF">2021-11-04T06:47:00Z</dcterms:created>
  <dcterms:modified xsi:type="dcterms:W3CDTF">2024-11-22T00:26:01Z</dcterms:modified>
</cp:coreProperties>
</file>