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31.48.159\share\90_係長\介護保険施設物価高騰対策補助金\R5年度\要綱\告示\"/>
    </mc:Choice>
  </mc:AlternateContent>
  <bookViews>
    <workbookView xWindow="0" yWindow="0" windowWidth="19200" windowHeight="10620" tabRatio="688" activeTab="3"/>
  </bookViews>
  <sheets>
    <sheet name="（はじめにお読みください）本申請書の使い方" sheetId="1" r:id="rId1"/>
    <sheet name="総括表" sheetId="2" r:id="rId2"/>
    <sheet name="申請額一覧（別紙１）" sheetId="12" r:id="rId3"/>
    <sheet name="車両一覧表" sheetId="46" r:id="rId4"/>
    <sheet name="施設１" sheetId="3" r:id="rId5"/>
    <sheet name="施設２" sheetId="37" r:id="rId6"/>
    <sheet name="施設３" sheetId="38" r:id="rId7"/>
    <sheet name="施設４" sheetId="39" r:id="rId8"/>
    <sheet name="施設５" sheetId="40" r:id="rId9"/>
    <sheet name="施設６" sheetId="41" r:id="rId10"/>
    <sheet name="施設７" sheetId="42" r:id="rId11"/>
    <sheet name="施設８" sheetId="43" r:id="rId12"/>
    <sheet name="施設９" sheetId="44" r:id="rId13"/>
    <sheet name="施設１０" sheetId="45" r:id="rId14"/>
    <sheet name="請求書" sheetId="21" r:id="rId15"/>
    <sheet name="委任状（申請者と口座名義人が違う場合に提出）" sheetId="20" r:id="rId16"/>
  </sheets>
  <definedNames>
    <definedName name="_xlnm.Print_Area" localSheetId="2">'申請額一覧（別紙１）'!$A$1:$T$14</definedName>
    <definedName name="_xlnm.Print_Area" localSheetId="14">請求書!$A$1:$AL$88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0" i="2" l="1"/>
  <c r="T39" i="2"/>
  <c r="T38" i="2"/>
  <c r="T37" i="2"/>
  <c r="L4" i="12" l="1"/>
  <c r="B34" i="46"/>
  <c r="D34" i="46" s="1"/>
  <c r="B33" i="46" l="1"/>
  <c r="D33" i="46" s="1"/>
  <c r="D35" i="46" s="1"/>
  <c r="B35" i="46"/>
  <c r="D4" i="46"/>
  <c r="C6" i="12" l="1"/>
  <c r="A24" i="45"/>
  <c r="A24" i="44"/>
  <c r="A24" i="43"/>
  <c r="A24" i="42"/>
  <c r="A24" i="41"/>
  <c r="A24" i="40"/>
  <c r="A24" i="39"/>
  <c r="A24" i="38"/>
  <c r="A24" i="37"/>
  <c r="A24" i="3"/>
  <c r="R13" i="12"/>
  <c r="R12" i="12"/>
  <c r="R11" i="12"/>
  <c r="R10" i="12"/>
  <c r="R9" i="12"/>
  <c r="R8" i="12"/>
  <c r="R7" i="12"/>
  <c r="R6" i="12"/>
  <c r="R5" i="12"/>
  <c r="Q13" i="12"/>
  <c r="Q12" i="12"/>
  <c r="Q11" i="12"/>
  <c r="Q10" i="12"/>
  <c r="Q9" i="12"/>
  <c r="Q8" i="12"/>
  <c r="Q7" i="12"/>
  <c r="Q6" i="12"/>
  <c r="Q5" i="12"/>
  <c r="P13" i="12"/>
  <c r="P12" i="12"/>
  <c r="P11" i="12"/>
  <c r="P10" i="12"/>
  <c r="P9" i="12"/>
  <c r="P8" i="12"/>
  <c r="P7" i="12"/>
  <c r="P6" i="12"/>
  <c r="P5" i="12"/>
  <c r="N13" i="12"/>
  <c r="N12" i="12"/>
  <c r="N11" i="12"/>
  <c r="N10" i="12"/>
  <c r="N9" i="12"/>
  <c r="N8" i="12"/>
  <c r="N7" i="12"/>
  <c r="N6" i="12"/>
  <c r="N5" i="12"/>
  <c r="M13" i="12"/>
  <c r="M12" i="12"/>
  <c r="M11" i="12"/>
  <c r="M10" i="12"/>
  <c r="M9" i="12"/>
  <c r="M8" i="12"/>
  <c r="M7" i="12"/>
  <c r="M6" i="12"/>
  <c r="M5" i="12"/>
  <c r="L13" i="12"/>
  <c r="L12" i="12"/>
  <c r="L11" i="12"/>
  <c r="L10" i="12"/>
  <c r="L9" i="12"/>
  <c r="L8" i="12"/>
  <c r="R24" i="41" l="1"/>
  <c r="S9" i="12" s="1"/>
  <c r="R24" i="40"/>
  <c r="S8" i="12" s="1"/>
  <c r="R24" i="45"/>
  <c r="S13" i="12" s="1"/>
  <c r="R24" i="39"/>
  <c r="S7" i="12" s="1"/>
  <c r="R24" i="44"/>
  <c r="S12" i="12" s="1"/>
  <c r="R24" i="38"/>
  <c r="S6" i="12" s="1"/>
  <c r="R24" i="43"/>
  <c r="S11" i="12" s="1"/>
  <c r="R24" i="37"/>
  <c r="S5" i="12" s="1"/>
  <c r="R24" i="42"/>
  <c r="S10" i="12" s="1"/>
  <c r="R24" i="3"/>
  <c r="L7" i="12"/>
  <c r="L6" i="12"/>
  <c r="O6" i="12" s="1"/>
  <c r="L5" i="12"/>
  <c r="K13" i="12"/>
  <c r="K12" i="12"/>
  <c r="K11" i="12"/>
  <c r="K10" i="12"/>
  <c r="K9" i="12"/>
  <c r="K8" i="12"/>
  <c r="K7" i="12"/>
  <c r="K6" i="12"/>
  <c r="K5" i="12"/>
  <c r="J13" i="12"/>
  <c r="O13" i="12" s="1"/>
  <c r="J12" i="12"/>
  <c r="J11" i="12"/>
  <c r="J10" i="12"/>
  <c r="J9" i="12"/>
  <c r="J8" i="12"/>
  <c r="J7" i="12"/>
  <c r="J6" i="12"/>
  <c r="J5" i="12"/>
  <c r="I13" i="12"/>
  <c r="I12" i="12"/>
  <c r="O12" i="12" s="1"/>
  <c r="I11" i="12"/>
  <c r="I10" i="12"/>
  <c r="I9" i="12"/>
  <c r="I8" i="12"/>
  <c r="O8" i="12" s="1"/>
  <c r="I7" i="12"/>
  <c r="O7" i="12" s="1"/>
  <c r="I6" i="12"/>
  <c r="I5" i="12"/>
  <c r="H13" i="12"/>
  <c r="H12" i="12"/>
  <c r="H11" i="12"/>
  <c r="H10" i="12"/>
  <c r="H9" i="12"/>
  <c r="H8" i="12"/>
  <c r="H7" i="12"/>
  <c r="H6" i="12"/>
  <c r="H5" i="12"/>
  <c r="G13" i="12"/>
  <c r="G12" i="12"/>
  <c r="G11" i="12"/>
  <c r="G10" i="12"/>
  <c r="G9" i="12"/>
  <c r="G8" i="12"/>
  <c r="G7" i="12"/>
  <c r="G6" i="12"/>
  <c r="G5" i="12"/>
  <c r="F13" i="12"/>
  <c r="F12" i="12"/>
  <c r="F11" i="12"/>
  <c r="F10" i="12"/>
  <c r="F9" i="12"/>
  <c r="F8" i="12"/>
  <c r="F7" i="12"/>
  <c r="F6" i="12"/>
  <c r="F5" i="12"/>
  <c r="E13" i="12"/>
  <c r="E12" i="12"/>
  <c r="E11" i="12"/>
  <c r="E10" i="12"/>
  <c r="E9" i="12"/>
  <c r="E8" i="12"/>
  <c r="E7" i="12"/>
  <c r="E6" i="12"/>
  <c r="E5" i="12"/>
  <c r="D13" i="12"/>
  <c r="D12" i="12"/>
  <c r="D11" i="12"/>
  <c r="D10" i="12"/>
  <c r="D9" i="12"/>
  <c r="D8" i="12"/>
  <c r="D7" i="12"/>
  <c r="D6" i="12"/>
  <c r="D5" i="12"/>
  <c r="C13" i="12"/>
  <c r="C12" i="12"/>
  <c r="C11" i="12"/>
  <c r="C10" i="12"/>
  <c r="C9" i="12"/>
  <c r="C8" i="12"/>
  <c r="C7" i="12"/>
  <c r="C5" i="12"/>
  <c r="A21" i="45"/>
  <c r="R21" i="45" s="1"/>
  <c r="AF21" i="45" s="1"/>
  <c r="A18" i="45"/>
  <c r="R18" i="45" s="1"/>
  <c r="AF18" i="45" s="1"/>
  <c r="A21" i="44"/>
  <c r="R21" i="44" s="1"/>
  <c r="AF21" i="44" s="1"/>
  <c r="A18" i="44"/>
  <c r="R18" i="44" s="1"/>
  <c r="AF18" i="44" s="1"/>
  <c r="A21" i="43"/>
  <c r="R21" i="43" s="1"/>
  <c r="AF21" i="43" s="1"/>
  <c r="A18" i="43"/>
  <c r="R18" i="43" s="1"/>
  <c r="AF18" i="43" s="1"/>
  <c r="A21" i="42"/>
  <c r="R21" i="42" s="1"/>
  <c r="AF21" i="42" s="1"/>
  <c r="A18" i="42"/>
  <c r="R18" i="42" s="1"/>
  <c r="AF18" i="42" s="1"/>
  <c r="A21" i="41"/>
  <c r="R21" i="41" s="1"/>
  <c r="AF21" i="41" s="1"/>
  <c r="A18" i="41"/>
  <c r="R18" i="41" s="1"/>
  <c r="AF18" i="41" s="1"/>
  <c r="A21" i="40"/>
  <c r="R21" i="40" s="1"/>
  <c r="AF21" i="40" s="1"/>
  <c r="A18" i="40"/>
  <c r="R18" i="40" s="1"/>
  <c r="AF18" i="40" s="1"/>
  <c r="A21" i="39"/>
  <c r="R21" i="39" s="1"/>
  <c r="AF21" i="39" s="1"/>
  <c r="A18" i="39"/>
  <c r="R18" i="39" s="1"/>
  <c r="AF18" i="39" s="1"/>
  <c r="A21" i="38"/>
  <c r="R21" i="38" s="1"/>
  <c r="AF21" i="38" s="1"/>
  <c r="A18" i="38"/>
  <c r="R18" i="38" s="1"/>
  <c r="AF18" i="38" s="1"/>
  <c r="A21" i="37"/>
  <c r="R21" i="37" s="1"/>
  <c r="AF21" i="37" s="1"/>
  <c r="A18" i="37"/>
  <c r="R18" i="37" s="1"/>
  <c r="AF18" i="37" s="1"/>
  <c r="R4" i="12"/>
  <c r="N4" i="12"/>
  <c r="M4" i="12"/>
  <c r="O5" i="12" l="1"/>
  <c r="S4" i="12"/>
  <c r="AF24" i="3"/>
  <c r="AF24" i="45"/>
  <c r="AJ27" i="45" s="1"/>
  <c r="T13" i="12" s="1"/>
  <c r="AF24" i="40"/>
  <c r="AJ27" i="40" s="1"/>
  <c r="T8" i="12" s="1"/>
  <c r="AF24" i="38"/>
  <c r="AJ27" i="38" s="1"/>
  <c r="T6" i="12" s="1"/>
  <c r="AF24" i="44"/>
  <c r="AJ27" i="44" s="1"/>
  <c r="T12" i="12" s="1"/>
  <c r="AF24" i="43"/>
  <c r="AJ27" i="43" s="1"/>
  <c r="T11" i="12" s="1"/>
  <c r="AF24" i="41"/>
  <c r="AJ27" i="41" s="1"/>
  <c r="T9" i="12" s="1"/>
  <c r="AF24" i="42"/>
  <c r="AJ27" i="42" s="1"/>
  <c r="T10" i="12" s="1"/>
  <c r="AF24" i="37"/>
  <c r="AJ27" i="37" s="1"/>
  <c r="T5" i="12" s="1"/>
  <c r="AF24" i="39"/>
  <c r="AJ27" i="39" s="1"/>
  <c r="T7" i="12" s="1"/>
  <c r="O11" i="12"/>
  <c r="O10" i="12"/>
  <c r="O9" i="12"/>
  <c r="A18" i="3"/>
  <c r="K4" i="12" l="1"/>
  <c r="J4" i="12"/>
  <c r="I4" i="12"/>
  <c r="O4" i="12" l="1"/>
  <c r="Q4" i="12"/>
  <c r="P4" i="12"/>
  <c r="H4" i="12"/>
  <c r="G4" i="12"/>
  <c r="X30" i="12" s="1"/>
  <c r="F4" i="12"/>
  <c r="E4" i="12"/>
  <c r="D4" i="12"/>
  <c r="C4" i="12"/>
  <c r="B4" i="12"/>
  <c r="B5" i="12"/>
  <c r="B6" i="12"/>
  <c r="B7" i="12"/>
  <c r="B8" i="12"/>
  <c r="B9" i="12"/>
  <c r="B10" i="12"/>
  <c r="B11" i="12"/>
  <c r="B12" i="12"/>
  <c r="B13" i="12"/>
  <c r="Y26" i="12" l="1"/>
  <c r="Y31" i="12"/>
  <c r="X40" i="2" s="1"/>
  <c r="X31" i="12"/>
  <c r="Y28" i="12"/>
  <c r="X37" i="2" s="1"/>
  <c r="X23" i="12"/>
  <c r="Y30" i="12"/>
  <c r="X39" i="2" s="1"/>
  <c r="Y29" i="12"/>
  <c r="X38" i="2" s="1"/>
  <c r="X29" i="12"/>
  <c r="X28" i="12"/>
  <c r="Y16" i="12"/>
  <c r="X27" i="12"/>
  <c r="X22" i="12"/>
  <c r="X24" i="12"/>
  <c r="X15" i="12"/>
  <c r="X26" i="12"/>
  <c r="Y25" i="12"/>
  <c r="X25" i="12"/>
  <c r="X16" i="12"/>
  <c r="Y27" i="12"/>
  <c r="Y24" i="12"/>
  <c r="Y22" i="12"/>
  <c r="X20" i="12"/>
  <c r="Y19" i="12"/>
  <c r="Y23" i="12"/>
  <c r="Y21" i="12"/>
  <c r="Y18" i="12"/>
  <c r="X18" i="12"/>
  <c r="Y17" i="12"/>
  <c r="X17" i="12"/>
  <c r="X21" i="12"/>
  <c r="X19" i="12"/>
  <c r="A21" i="3" l="1"/>
  <c r="R21" i="3" s="1"/>
  <c r="R18" i="3"/>
  <c r="AF18" i="3" s="1"/>
  <c r="G18" i="21" l="1"/>
  <c r="G16" i="21"/>
  <c r="G13" i="21"/>
  <c r="L11" i="21"/>
  <c r="G11" i="21"/>
  <c r="AF21" i="3"/>
  <c r="AJ27" i="3" s="1"/>
  <c r="T4" i="12" s="1"/>
  <c r="T36" i="2"/>
  <c r="T14" i="12" l="1"/>
  <c r="Y20" i="12"/>
  <c r="X29" i="2" s="1"/>
  <c r="X25" i="2"/>
  <c r="T29" i="2"/>
  <c r="X32" i="2"/>
  <c r="T24" i="2"/>
  <c r="X30" i="2"/>
  <c r="T26" i="2"/>
  <c r="X34" i="2"/>
  <c r="X26" i="2"/>
  <c r="X28" i="2"/>
  <c r="X27" i="2"/>
  <c r="X31" i="2"/>
  <c r="X33" i="2"/>
  <c r="X36" i="2"/>
  <c r="T25" i="2"/>
  <c r="T28" i="2"/>
  <c r="T30" i="2"/>
  <c r="T32" i="2"/>
  <c r="T34" i="2"/>
  <c r="T35" i="2"/>
  <c r="X35" i="2"/>
  <c r="T27" i="2"/>
  <c r="T31" i="2"/>
  <c r="T33" i="2"/>
  <c r="Y15" i="12" l="1"/>
  <c r="X24" i="2" s="1"/>
  <c r="X41" i="2" s="1"/>
  <c r="G20" i="2" s="1"/>
  <c r="T41" i="2"/>
  <c r="P9" i="21" l="1"/>
</calcChain>
</file>

<file path=xl/comments1.xml><?xml version="1.0" encoding="utf-8"?>
<comments xmlns="http://schemas.openxmlformats.org/spreadsheetml/2006/main">
  <authors>
    <author>藤原　貴晃</author>
  </authors>
  <commentList>
    <comment ref="E1" authorId="0" shapeId="0">
      <text>
        <r>
          <rPr>
            <sz val="11"/>
            <rFont val="ＭＳ Ｐゴシック"/>
            <family val="3"/>
            <charset val="128"/>
          </rPr>
          <t>自動集計</t>
        </r>
      </text>
    </comment>
  </commentList>
</comments>
</file>

<file path=xl/comments10.xml><?xml version="1.0" encoding="utf-8"?>
<comments xmlns="http://schemas.openxmlformats.org/spreadsheetml/2006/main">
  <authors>
    <author>宮城県</author>
    <author>藤原　貴晃</author>
    <author>石岡 貢</author>
  </authors>
  <commentList>
    <comment ref="N5"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7" authorId="1" shapeId="0">
      <text>
        <r>
          <rPr>
            <sz val="11"/>
            <rFont val="ＭＳ Ｐゴシック"/>
            <family val="3"/>
            <charset val="128"/>
          </rPr>
          <t>・左欄のサービス種別の定員を入力してください。
・「小規模多機能型居宅介護事業所」については、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 ref="R24" authorId="2" shapeId="0">
      <text>
        <r>
          <rPr>
            <b/>
            <sz val="11"/>
            <color indexed="10"/>
            <rFont val="MS P ゴシック"/>
            <family val="3"/>
            <charset val="128"/>
          </rPr>
          <t xml:space="preserve">訪問系
の場合に入力
</t>
        </r>
        <r>
          <rPr>
            <sz val="11"/>
            <color indexed="81"/>
            <rFont val="MS P ゴシック"/>
            <family val="3"/>
            <charset val="128"/>
          </rPr>
          <t>他の事業と併用又は借用して使用している場合は、車両一覧表の「平均」の割合を入力してください。
本事業のみ使用の場合は、「100」と入力ください。</t>
        </r>
      </text>
    </comment>
    <comment ref="Y24" authorId="1" shapeId="0">
      <text>
        <r>
          <rPr>
            <b/>
            <sz val="11"/>
            <color rgb="FFFF0000"/>
            <rFont val="ＭＳ Ｐゴシック"/>
            <family val="3"/>
            <charset val="128"/>
          </rPr>
          <t>訪問系
の場合に入力</t>
        </r>
        <r>
          <rPr>
            <sz val="11"/>
            <rFont val="ＭＳ Ｐゴシック"/>
            <family val="3"/>
            <charset val="128"/>
          </rPr>
          <t xml:space="preserve">
【令和4年4月～令和5年3月の期間運営月数を入力してください。】
・注釈は、入所の場合と同様です。</t>
        </r>
      </text>
    </comment>
  </commentList>
</comments>
</file>

<file path=xl/comments11.xml><?xml version="1.0" encoding="utf-8"?>
<comments xmlns="http://schemas.openxmlformats.org/spreadsheetml/2006/main">
  <authors>
    <author>宮城県</author>
    <author>藤原　貴晃</author>
    <author>石岡 貢</author>
  </authors>
  <commentList>
    <comment ref="N5"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7" authorId="1" shapeId="0">
      <text>
        <r>
          <rPr>
            <sz val="11"/>
            <rFont val="ＭＳ Ｐゴシック"/>
            <family val="3"/>
            <charset val="128"/>
          </rPr>
          <t>・左欄のサービス種別の定員を入力してください。
・「小規模多機能型居宅介護事業所」については、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 ref="R24" authorId="2" shapeId="0">
      <text>
        <r>
          <rPr>
            <b/>
            <sz val="11"/>
            <color indexed="10"/>
            <rFont val="MS P ゴシック"/>
            <family val="3"/>
            <charset val="128"/>
          </rPr>
          <t xml:space="preserve">訪問系
の場合に入力
</t>
        </r>
        <r>
          <rPr>
            <sz val="11"/>
            <color indexed="81"/>
            <rFont val="MS P ゴシック"/>
            <family val="3"/>
            <charset val="128"/>
          </rPr>
          <t>他の事業と併用又は借用して使用している場合は、車両一覧表の「平均」の割合を入力してください。
本事業のみ使用の場合は、「100」と入力ください。</t>
        </r>
        <r>
          <rPr>
            <b/>
            <sz val="11"/>
            <color indexed="10"/>
            <rFont val="MS P ゴシック"/>
            <family val="3"/>
            <charset val="128"/>
          </rPr>
          <t xml:space="preserve">
</t>
        </r>
        <r>
          <rPr>
            <sz val="11"/>
            <color indexed="81"/>
            <rFont val="MS P ゴシック"/>
            <family val="3"/>
            <charset val="128"/>
          </rPr>
          <t xml:space="preserve">
</t>
        </r>
      </text>
    </comment>
    <comment ref="Y24" authorId="1" shapeId="0">
      <text>
        <r>
          <rPr>
            <b/>
            <sz val="11"/>
            <color rgb="FFFF0000"/>
            <rFont val="ＭＳ Ｐゴシック"/>
            <family val="3"/>
            <charset val="128"/>
          </rPr>
          <t>訪問系
の場合に入力</t>
        </r>
        <r>
          <rPr>
            <sz val="11"/>
            <rFont val="ＭＳ Ｐゴシック"/>
            <family val="3"/>
            <charset val="128"/>
          </rPr>
          <t xml:space="preserve">
【令和4年4月～令和5年3月の期間運営月数を入力してください。】
・注釈は、入所の場合と同様です。</t>
        </r>
      </text>
    </comment>
  </commentList>
</comments>
</file>

<file path=xl/comments12.xml><?xml version="1.0" encoding="utf-8"?>
<comments xmlns="http://schemas.openxmlformats.org/spreadsheetml/2006/main">
  <authors>
    <author>宮城県</author>
    <author>藤原　貴晃</author>
    <author>石岡 貢</author>
  </authors>
  <commentList>
    <comment ref="N5"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7" authorId="1" shapeId="0">
      <text>
        <r>
          <rPr>
            <sz val="11"/>
            <rFont val="ＭＳ Ｐゴシック"/>
            <family val="3"/>
            <charset val="128"/>
          </rPr>
          <t>・左欄のサービス種別の定員を入力してください。
・「小規模多機能型居宅介護事業所」については、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 ref="R24" authorId="2" shapeId="0">
      <text>
        <r>
          <rPr>
            <b/>
            <sz val="11"/>
            <color indexed="10"/>
            <rFont val="MS P ゴシック"/>
            <family val="3"/>
            <charset val="128"/>
          </rPr>
          <t xml:space="preserve">訪問系
の場合に入力
</t>
        </r>
        <r>
          <rPr>
            <sz val="11"/>
            <color indexed="81"/>
            <rFont val="MS P ゴシック"/>
            <family val="3"/>
            <charset val="128"/>
          </rPr>
          <t>他の事業と併用又は借用して使用している場合は、車両一覧表の「平均」の割合を入力してください。
本事業のみ使用の場合は、「100」と入力ください。</t>
        </r>
        <r>
          <rPr>
            <b/>
            <sz val="11"/>
            <color indexed="10"/>
            <rFont val="MS P ゴシック"/>
            <family val="3"/>
            <charset val="128"/>
          </rPr>
          <t xml:space="preserve">
</t>
        </r>
        <r>
          <rPr>
            <sz val="11"/>
            <color indexed="81"/>
            <rFont val="MS P ゴシック"/>
            <family val="3"/>
            <charset val="128"/>
          </rPr>
          <t xml:space="preserve">
</t>
        </r>
      </text>
    </comment>
    <comment ref="Y24" authorId="1" shapeId="0">
      <text>
        <r>
          <rPr>
            <b/>
            <sz val="11"/>
            <color rgb="FFFF0000"/>
            <rFont val="ＭＳ Ｐゴシック"/>
            <family val="3"/>
            <charset val="128"/>
          </rPr>
          <t>訪問系
の場合に入力</t>
        </r>
        <r>
          <rPr>
            <sz val="11"/>
            <rFont val="ＭＳ Ｐゴシック"/>
            <family val="3"/>
            <charset val="128"/>
          </rPr>
          <t xml:space="preserve">
【令和4年4月～令和5年3月の期間運営月数を入力してください。】
・注釈は、入所の場合と同様です。</t>
        </r>
      </text>
    </comment>
  </commentList>
</comments>
</file>

<file path=xl/comments13.xml><?xml version="1.0" encoding="utf-8"?>
<comments xmlns="http://schemas.openxmlformats.org/spreadsheetml/2006/main">
  <authors>
    <author>中村　康二</author>
  </authors>
  <commentList>
    <comment ref="AL3" authorId="0" shapeId="0">
      <text>
        <r>
          <rPr>
            <sz val="11"/>
            <rFont val="ＭＳ Ｐゴシック"/>
            <family val="3"/>
            <charset val="128"/>
          </rPr>
          <t>注意！
請求書の日付は入力しないでください。</t>
        </r>
      </text>
    </comment>
  </commentList>
</comments>
</file>

<file path=xl/comments14.xml><?xml version="1.0" encoding="utf-8"?>
<comments xmlns="http://schemas.openxmlformats.org/spreadsheetml/2006/main">
  <authors>
    <author>藤原　貴晃</author>
    <author>中村　康二</author>
  </authors>
  <commentList>
    <comment ref="A1" authorId="0" shapeId="0">
      <text>
        <r>
          <rPr>
            <b/>
            <sz val="11"/>
            <color theme="0"/>
            <rFont val="ＭＳ Ｐゴシック"/>
            <family val="3"/>
            <charset val="128"/>
          </rPr>
          <t>申請者と口座名義人が違う場合に提出してください。</t>
        </r>
      </text>
    </comment>
    <comment ref="E16" authorId="0" shapeId="0">
      <text>
        <r>
          <rPr>
            <b/>
            <sz val="11"/>
            <color theme="0"/>
            <rFont val="ＭＳ Ｐゴシック"/>
            <family val="3"/>
            <charset val="128"/>
          </rPr>
          <t>押印が必要です。</t>
        </r>
      </text>
    </comment>
    <comment ref="S19" authorId="1" shapeId="0">
      <text>
        <r>
          <rPr>
            <b/>
            <sz val="11"/>
            <color theme="0"/>
            <rFont val="ＭＳ Ｐゴシック"/>
            <family val="3"/>
            <charset val="128"/>
          </rPr>
          <t>注意！
請求書の日付は入力しないでください。</t>
        </r>
      </text>
    </comment>
    <comment ref="N23" authorId="0" shapeId="0">
      <text>
        <r>
          <rPr>
            <b/>
            <sz val="11"/>
            <color theme="0"/>
            <rFont val="ＭＳ Ｐゴシック"/>
            <family val="3"/>
            <charset val="128"/>
          </rPr>
          <t>押印が必要です。</t>
        </r>
      </text>
    </comment>
  </commentList>
</comments>
</file>

<file path=xl/comments2.xml><?xml version="1.0" encoding="utf-8"?>
<comments xmlns="http://schemas.openxmlformats.org/spreadsheetml/2006/main">
  <authors>
    <author>石岡 貢</author>
  </authors>
  <commentList>
    <comment ref="B5" authorId="0" shapeId="0">
      <text>
        <r>
          <rPr>
            <b/>
            <sz val="9"/>
            <color indexed="81"/>
            <rFont val="MS P ゴシック"/>
            <family val="3"/>
            <charset val="128"/>
          </rPr>
          <t>自動車のナンバーを記入ください。</t>
        </r>
      </text>
    </comment>
    <comment ref="C5" authorId="0" shapeId="0">
      <text>
        <r>
          <rPr>
            <b/>
            <sz val="9"/>
            <color indexed="81"/>
            <rFont val="MS P ゴシック"/>
            <family val="3"/>
            <charset val="128"/>
          </rPr>
          <t>「所有」「借用」をのどちらかを選択ください。</t>
        </r>
      </text>
    </comment>
    <comment ref="D5" authorId="0" shapeId="0">
      <text>
        <r>
          <rPr>
            <b/>
            <sz val="9"/>
            <color indexed="81"/>
            <rFont val="MS P ゴシック"/>
            <family val="3"/>
            <charset val="128"/>
          </rPr>
          <t>「借用」の場合、本業務に使用している割合を記入ください。</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宮城県</author>
    <author>藤原　貴晃</author>
    <author>石岡 貢</author>
  </authors>
  <commentList>
    <comment ref="N5"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7" authorId="1" shapeId="0">
      <text>
        <r>
          <rPr>
            <sz val="11"/>
            <rFont val="ＭＳ Ｐゴシック"/>
            <family val="3"/>
            <charset val="128"/>
          </rPr>
          <t>・左欄のサービス種別の定員を入力してください。
・「小規模多機能型居宅介護事業所」については、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 ref="R24" authorId="2" shapeId="0">
      <text>
        <r>
          <rPr>
            <b/>
            <sz val="11"/>
            <color indexed="10"/>
            <rFont val="MS P ゴシック"/>
            <family val="3"/>
            <charset val="128"/>
          </rPr>
          <t xml:space="preserve">訪問系
の場合に入力
</t>
        </r>
        <r>
          <rPr>
            <sz val="11"/>
            <color indexed="81"/>
            <rFont val="MS P ゴシック"/>
            <family val="3"/>
            <charset val="128"/>
          </rPr>
          <t>他の事業と併用又は借用して使用している場合は、車両一覧表の「平均」の割合を入力してください。
本事業のみ使用の場合は、「100」と入力ください。</t>
        </r>
        <r>
          <rPr>
            <b/>
            <sz val="11"/>
            <color indexed="10"/>
            <rFont val="MS P ゴシック"/>
            <family val="3"/>
            <charset val="128"/>
          </rPr>
          <t xml:space="preserve">
</t>
        </r>
        <r>
          <rPr>
            <sz val="11"/>
            <color indexed="81"/>
            <rFont val="MS P ゴシック"/>
            <family val="3"/>
            <charset val="128"/>
          </rPr>
          <t xml:space="preserve">
</t>
        </r>
      </text>
    </comment>
    <comment ref="Y24" authorId="1" shapeId="0">
      <text>
        <r>
          <rPr>
            <b/>
            <sz val="11"/>
            <color rgb="FFFF0000"/>
            <rFont val="ＭＳ Ｐゴシック"/>
            <family val="3"/>
            <charset val="128"/>
          </rPr>
          <t>訪問系
の場合に入力</t>
        </r>
        <r>
          <rPr>
            <sz val="11"/>
            <rFont val="ＭＳ Ｐゴシック"/>
            <family val="3"/>
            <charset val="128"/>
          </rPr>
          <t xml:space="preserve">
【令和4年4月～令和5年3月の期間運営月数を入力してください。】
・注釈は、入所の場合と同様です。</t>
        </r>
      </text>
    </comment>
  </commentList>
</comments>
</file>

<file path=xl/comments4.xml><?xml version="1.0" encoding="utf-8"?>
<comments xmlns="http://schemas.openxmlformats.org/spreadsheetml/2006/main">
  <authors>
    <author>宮城県</author>
    <author>藤原　貴晃</author>
    <author>石岡 貢</author>
  </authors>
  <commentList>
    <comment ref="N5"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7" authorId="1" shapeId="0">
      <text>
        <r>
          <rPr>
            <sz val="11"/>
            <rFont val="ＭＳ Ｐゴシック"/>
            <family val="3"/>
            <charset val="128"/>
          </rPr>
          <t>・左欄のサービス種別の定員を入力してください。
・「小規模多機能型居宅介護事業所」については、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 ref="R24" authorId="2" shapeId="0">
      <text>
        <r>
          <rPr>
            <b/>
            <sz val="11"/>
            <color indexed="10"/>
            <rFont val="MS P ゴシック"/>
            <family val="3"/>
            <charset val="128"/>
          </rPr>
          <t xml:space="preserve">訪問系
の場合に入力
</t>
        </r>
        <r>
          <rPr>
            <sz val="11"/>
            <color indexed="81"/>
            <rFont val="MS P ゴシック"/>
            <family val="3"/>
            <charset val="128"/>
          </rPr>
          <t>他の事業と併用又は借用して使用している場合は、車両一覧表の「平均」の割合を入力してください。
本事業のみ使用の場合は、「100」と入力ください。</t>
        </r>
        <r>
          <rPr>
            <b/>
            <sz val="11"/>
            <color indexed="10"/>
            <rFont val="MS P ゴシック"/>
            <family val="3"/>
            <charset val="128"/>
          </rPr>
          <t xml:space="preserve">
</t>
        </r>
        <r>
          <rPr>
            <sz val="11"/>
            <color indexed="81"/>
            <rFont val="MS P ゴシック"/>
            <family val="3"/>
            <charset val="128"/>
          </rPr>
          <t xml:space="preserve">
</t>
        </r>
      </text>
    </comment>
    <comment ref="Y24" authorId="1" shapeId="0">
      <text>
        <r>
          <rPr>
            <b/>
            <sz val="11"/>
            <color rgb="FFFF0000"/>
            <rFont val="ＭＳ Ｐゴシック"/>
            <family val="3"/>
            <charset val="128"/>
          </rPr>
          <t>訪問系
の場合に入力</t>
        </r>
        <r>
          <rPr>
            <sz val="11"/>
            <rFont val="ＭＳ Ｐゴシック"/>
            <family val="3"/>
            <charset val="128"/>
          </rPr>
          <t xml:space="preserve">
【令和4年4月～令和5年3月の期間運営月数を入力してください。】
・注釈は、入所の場合と同様です。</t>
        </r>
      </text>
    </comment>
  </commentList>
</comments>
</file>

<file path=xl/comments5.xml><?xml version="1.0" encoding="utf-8"?>
<comments xmlns="http://schemas.openxmlformats.org/spreadsheetml/2006/main">
  <authors>
    <author>宮城県</author>
    <author>藤原　貴晃</author>
    <author>石岡 貢</author>
  </authors>
  <commentList>
    <comment ref="N5"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7" authorId="1" shapeId="0">
      <text>
        <r>
          <rPr>
            <sz val="11"/>
            <rFont val="ＭＳ Ｐゴシック"/>
            <family val="3"/>
            <charset val="128"/>
          </rPr>
          <t>・左欄のサービス種別の定員を入力してください。
・「小規模多機能型居宅介護事業所」については、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 ref="R24" authorId="2" shapeId="0">
      <text>
        <r>
          <rPr>
            <b/>
            <sz val="11"/>
            <color indexed="10"/>
            <rFont val="MS P ゴシック"/>
            <family val="3"/>
            <charset val="128"/>
          </rPr>
          <t xml:space="preserve">訪問系
の場合に入力
</t>
        </r>
        <r>
          <rPr>
            <sz val="11"/>
            <color indexed="81"/>
            <rFont val="MS P ゴシック"/>
            <family val="3"/>
            <charset val="128"/>
          </rPr>
          <t xml:space="preserve">他の事業と併用又は借用して使用している場合は、車両一覧表の「平均」の割合を入力してください。
本事業のみ使用の場合は、「100」と入力ください。
</t>
        </r>
      </text>
    </comment>
    <comment ref="Y24" authorId="1" shapeId="0">
      <text>
        <r>
          <rPr>
            <b/>
            <sz val="11"/>
            <color rgb="FFFF0000"/>
            <rFont val="ＭＳ Ｐゴシック"/>
            <family val="3"/>
            <charset val="128"/>
          </rPr>
          <t>訪問系
の場合に入力</t>
        </r>
        <r>
          <rPr>
            <sz val="11"/>
            <rFont val="ＭＳ Ｐゴシック"/>
            <family val="3"/>
            <charset val="128"/>
          </rPr>
          <t xml:space="preserve">
【令和4年4月～令和5年3月の期間運営月数を入力してください。】
・注釈は、入所の場合と同様です。</t>
        </r>
      </text>
    </comment>
  </commentList>
</comments>
</file>

<file path=xl/comments6.xml><?xml version="1.0" encoding="utf-8"?>
<comments xmlns="http://schemas.openxmlformats.org/spreadsheetml/2006/main">
  <authors>
    <author>宮城県</author>
    <author>藤原　貴晃</author>
    <author>石岡 貢</author>
  </authors>
  <commentList>
    <comment ref="N5"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7" authorId="1" shapeId="0">
      <text>
        <r>
          <rPr>
            <sz val="11"/>
            <rFont val="ＭＳ Ｐゴシック"/>
            <family val="3"/>
            <charset val="128"/>
          </rPr>
          <t>・左欄のサービス種別の定員を入力してください。
・「小規模多機能型居宅介護事業所」については、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 ref="R24" authorId="2" shapeId="0">
      <text>
        <r>
          <rPr>
            <b/>
            <sz val="11"/>
            <color indexed="10"/>
            <rFont val="MS P ゴシック"/>
            <family val="3"/>
            <charset val="128"/>
          </rPr>
          <t xml:space="preserve">訪問系
の場合に入力
</t>
        </r>
        <r>
          <rPr>
            <sz val="11"/>
            <color indexed="81"/>
            <rFont val="MS P ゴシック"/>
            <family val="3"/>
            <charset val="128"/>
          </rPr>
          <t>他の事業と併用又は借用して使用している場合は、車両一覧表の「平均」の割合を入力してください。
本事業のみ使用の場合は、「100」と入力ください。</t>
        </r>
        <r>
          <rPr>
            <b/>
            <sz val="11"/>
            <color indexed="10"/>
            <rFont val="MS P ゴシック"/>
            <family val="3"/>
            <charset val="128"/>
          </rPr>
          <t xml:space="preserve">
</t>
        </r>
        <r>
          <rPr>
            <sz val="11"/>
            <color indexed="81"/>
            <rFont val="MS P ゴシック"/>
            <family val="3"/>
            <charset val="128"/>
          </rPr>
          <t xml:space="preserve">
</t>
        </r>
      </text>
    </comment>
    <comment ref="Y24" authorId="1" shapeId="0">
      <text>
        <r>
          <rPr>
            <b/>
            <sz val="11"/>
            <color rgb="FFFF0000"/>
            <rFont val="ＭＳ Ｐゴシック"/>
            <family val="3"/>
            <charset val="128"/>
          </rPr>
          <t>訪問系
の場合に入力</t>
        </r>
        <r>
          <rPr>
            <sz val="11"/>
            <rFont val="ＭＳ Ｐゴシック"/>
            <family val="3"/>
            <charset val="128"/>
          </rPr>
          <t xml:space="preserve">
【令和4年4月～令和5年3月の期間運営月数を入力してください。】
・注釈は、入所の場合と同様です。</t>
        </r>
      </text>
    </comment>
  </commentList>
</comments>
</file>

<file path=xl/comments7.xml><?xml version="1.0" encoding="utf-8"?>
<comments xmlns="http://schemas.openxmlformats.org/spreadsheetml/2006/main">
  <authors>
    <author>宮城県</author>
    <author>藤原　貴晃</author>
    <author>石岡 貢</author>
  </authors>
  <commentList>
    <comment ref="N5"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7" authorId="1" shapeId="0">
      <text>
        <r>
          <rPr>
            <sz val="11"/>
            <rFont val="ＭＳ Ｐゴシック"/>
            <family val="3"/>
            <charset val="128"/>
          </rPr>
          <t>・左欄のサービス種別の定員を入力してください。
・「小規模多機能型居宅介護事業所」については、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 ref="R24" authorId="2" shapeId="0">
      <text>
        <r>
          <rPr>
            <b/>
            <sz val="11"/>
            <color indexed="10"/>
            <rFont val="MS P ゴシック"/>
            <family val="3"/>
            <charset val="128"/>
          </rPr>
          <t xml:space="preserve">訪問系
の場合に入力
</t>
        </r>
        <r>
          <rPr>
            <sz val="11"/>
            <color indexed="81"/>
            <rFont val="MS P ゴシック"/>
            <family val="3"/>
            <charset val="128"/>
          </rPr>
          <t>他の事業と併用又は借用して使用している場合は、車両一覧表の「平均」の割合を入力してください。
本事業のみ使用の場合は、「100」と入力ください。</t>
        </r>
        <r>
          <rPr>
            <b/>
            <sz val="11"/>
            <color indexed="10"/>
            <rFont val="MS P ゴシック"/>
            <family val="3"/>
            <charset val="128"/>
          </rPr>
          <t xml:space="preserve">
</t>
        </r>
        <r>
          <rPr>
            <sz val="11"/>
            <color indexed="81"/>
            <rFont val="MS P ゴシック"/>
            <family val="3"/>
            <charset val="128"/>
          </rPr>
          <t xml:space="preserve">
</t>
        </r>
      </text>
    </comment>
    <comment ref="Y24" authorId="1" shapeId="0">
      <text>
        <r>
          <rPr>
            <b/>
            <sz val="11"/>
            <color rgb="FFFF0000"/>
            <rFont val="ＭＳ Ｐゴシック"/>
            <family val="3"/>
            <charset val="128"/>
          </rPr>
          <t>訪問系
の場合に入力</t>
        </r>
        <r>
          <rPr>
            <sz val="11"/>
            <rFont val="ＭＳ Ｐゴシック"/>
            <family val="3"/>
            <charset val="128"/>
          </rPr>
          <t xml:space="preserve">
【令和4年4月～令和5年3月の期間運営月数を入力してください。】
・注釈は、入所の場合と同様です。</t>
        </r>
      </text>
    </comment>
  </commentList>
</comments>
</file>

<file path=xl/comments8.xml><?xml version="1.0" encoding="utf-8"?>
<comments xmlns="http://schemas.openxmlformats.org/spreadsheetml/2006/main">
  <authors>
    <author>宮城県</author>
    <author>藤原　貴晃</author>
    <author>石岡 貢</author>
  </authors>
  <commentList>
    <comment ref="N5"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7" authorId="1" shapeId="0">
      <text>
        <r>
          <rPr>
            <sz val="11"/>
            <rFont val="ＭＳ Ｐゴシック"/>
            <family val="3"/>
            <charset val="128"/>
          </rPr>
          <t>・左欄のサービス種別の定員を入力してください。
・「小規模多機能型居宅介護事業所」については、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 ref="R24" authorId="2" shapeId="0">
      <text>
        <r>
          <rPr>
            <b/>
            <sz val="11"/>
            <color indexed="10"/>
            <rFont val="MS P ゴシック"/>
            <family val="3"/>
            <charset val="128"/>
          </rPr>
          <t xml:space="preserve">訪問系
の場合に入力
</t>
        </r>
        <r>
          <rPr>
            <sz val="11"/>
            <color indexed="81"/>
            <rFont val="MS P ゴシック"/>
            <family val="3"/>
            <charset val="128"/>
          </rPr>
          <t xml:space="preserve">他の事業と併用又は借用して使用している場合は、車両一覧表の「平均」の割合を入力してください。
本事業のみ使用の場合は、「100」と入力ください。
</t>
        </r>
      </text>
    </comment>
    <comment ref="Y24" authorId="1" shapeId="0">
      <text>
        <r>
          <rPr>
            <b/>
            <sz val="11"/>
            <color rgb="FFFF0000"/>
            <rFont val="ＭＳ Ｐゴシック"/>
            <family val="3"/>
            <charset val="128"/>
          </rPr>
          <t>訪問系
の場合に入力</t>
        </r>
        <r>
          <rPr>
            <sz val="11"/>
            <rFont val="ＭＳ Ｐゴシック"/>
            <family val="3"/>
            <charset val="128"/>
          </rPr>
          <t xml:space="preserve">
【令和4年4月～令和5年3月の期間運営月数を入力してください。】
・注釈は、入所の場合と同様です。</t>
        </r>
      </text>
    </comment>
  </commentList>
</comments>
</file>

<file path=xl/comments9.xml><?xml version="1.0" encoding="utf-8"?>
<comments xmlns="http://schemas.openxmlformats.org/spreadsheetml/2006/main">
  <authors>
    <author>宮城県</author>
    <author>藤原　貴晃</author>
    <author>石岡 貢</author>
  </authors>
  <commentList>
    <comment ref="N5"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7" authorId="1" shapeId="0">
      <text>
        <r>
          <rPr>
            <sz val="11"/>
            <rFont val="ＭＳ Ｐゴシック"/>
            <family val="3"/>
            <charset val="128"/>
          </rPr>
          <t>・左欄のサービス種別の定員を入力してください。
・「小規模多機能型居宅介護事業所」については、
「宿泊サービス」の定員を入所定員欄に、「通いサービス」の定員を通所定員欄に入力してください。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 ref="R24" authorId="2" shapeId="0">
      <text>
        <r>
          <rPr>
            <b/>
            <sz val="11"/>
            <color indexed="10"/>
            <rFont val="MS P ゴシック"/>
            <family val="3"/>
            <charset val="128"/>
          </rPr>
          <t xml:space="preserve">訪問系
の場合に入力
</t>
        </r>
        <r>
          <rPr>
            <sz val="11"/>
            <color indexed="81"/>
            <rFont val="MS P ゴシック"/>
            <family val="3"/>
            <charset val="128"/>
          </rPr>
          <t>他の事業と併用又は借用して使用している場合は、車両一覧表の「平均」の割合を入力してください。
本事業のみ使用の場合は、「100」と入力ください。</t>
        </r>
        <r>
          <rPr>
            <b/>
            <sz val="11"/>
            <color indexed="10"/>
            <rFont val="MS P ゴシック"/>
            <family val="3"/>
            <charset val="128"/>
          </rPr>
          <t xml:space="preserve">
</t>
        </r>
        <r>
          <rPr>
            <sz val="11"/>
            <color indexed="81"/>
            <rFont val="MS P ゴシック"/>
            <family val="3"/>
            <charset val="128"/>
          </rPr>
          <t xml:space="preserve">
</t>
        </r>
      </text>
    </comment>
    <comment ref="Y24" authorId="1" shapeId="0">
      <text>
        <r>
          <rPr>
            <b/>
            <sz val="11"/>
            <color rgb="FFFF0000"/>
            <rFont val="ＭＳ Ｐゴシック"/>
            <family val="3"/>
            <charset val="128"/>
          </rPr>
          <t>訪問系
の場合に入力</t>
        </r>
        <r>
          <rPr>
            <sz val="11"/>
            <rFont val="ＭＳ Ｐゴシック"/>
            <family val="3"/>
            <charset val="128"/>
          </rPr>
          <t xml:space="preserve">
【令和4年4月～令和5年3月の期間運営月数を入力してください。】
・注釈は、入所の場合と同様です。</t>
        </r>
      </text>
    </comment>
  </commentList>
</comments>
</file>

<file path=xl/sharedStrings.xml><?xml version="1.0" encoding="utf-8"?>
<sst xmlns="http://schemas.openxmlformats.org/spreadsheetml/2006/main" count="756" uniqueCount="183">
  <si>
    <t>事業所・施設の状況</t>
    <rPh sb="0" eb="3">
      <t>ジギョウショ</t>
    </rPh>
    <rPh sb="4" eb="6">
      <t>シセツ</t>
    </rPh>
    <rPh sb="7" eb="9">
      <t>ジョウキョウ</t>
    </rPh>
    <phoneticPr fontId="20"/>
  </si>
  <si>
    <t>所 在 地　</t>
  </si>
  <si>
    <t>連絡先</t>
    <rPh sb="0" eb="3">
      <t>レンラクサキ</t>
    </rPh>
    <phoneticPr fontId="20"/>
  </si>
  <si>
    <t>住所</t>
  </si>
  <si>
    <t>サービス種別</t>
    <rPh sb="4" eb="6">
      <t>シュベツ</t>
    </rPh>
    <phoneticPr fontId="20"/>
  </si>
  <si>
    <t>本申請書の使い方</t>
    <rPh sb="0" eb="1">
      <t>ホン</t>
    </rPh>
    <rPh sb="1" eb="4">
      <t>シンセイショ</t>
    </rPh>
    <rPh sb="5" eb="6">
      <t>ツカ</t>
    </rPh>
    <rPh sb="7" eb="8">
      <t>カタ</t>
    </rPh>
    <phoneticPr fontId="20"/>
  </si>
  <si>
    <t>‐</t>
  </si>
  <si>
    <t>基準単価</t>
    <rPh sb="0" eb="2">
      <t>キジュン</t>
    </rPh>
    <rPh sb="2" eb="4">
      <t>タンカ</t>
    </rPh>
    <phoneticPr fontId="20"/>
  </si>
  <si>
    <t>（郵便番号</t>
    <rPh sb="1" eb="3">
      <t>ユウビン</t>
    </rPh>
    <rPh sb="3" eb="5">
      <t>バンゴウ</t>
    </rPh>
    <phoneticPr fontId="20"/>
  </si>
  <si>
    <t>日</t>
    <rPh sb="0" eb="1">
      <t>ニチ</t>
    </rPh>
    <phoneticPr fontId="20"/>
  </si>
  <si>
    <t>法人名</t>
    <rPh sb="0" eb="2">
      <t>ホウジン</t>
    </rPh>
    <rPh sb="2" eb="3">
      <t>メイ</t>
    </rPh>
    <phoneticPr fontId="20"/>
  </si>
  <si>
    <t>申請額計</t>
    <rPh sb="0" eb="3">
      <t>しんせいがく</t>
    </rPh>
    <rPh sb="3" eb="4">
      <t>けい</t>
    </rPh>
    <phoneticPr fontId="3" type="Hiragana"/>
  </si>
  <si>
    <t>年</t>
    <rPh sb="0" eb="1">
      <t>ネン</t>
    </rPh>
    <phoneticPr fontId="20"/>
  </si>
  <si>
    <t>月</t>
    <rPh sb="0" eb="1">
      <t>ゲツ</t>
    </rPh>
    <phoneticPr fontId="20"/>
  </si>
  <si>
    <t>介護保険事業所番号</t>
    <rPh sb="0" eb="2">
      <t>カイゴ</t>
    </rPh>
    <rPh sb="2" eb="4">
      <t>ホケン</t>
    </rPh>
    <rPh sb="4" eb="7">
      <t>ジギョウショ</t>
    </rPh>
    <rPh sb="7" eb="9">
      <t>バンゴウ</t>
    </rPh>
    <phoneticPr fontId="20"/>
  </si>
  <si>
    <t>様</t>
    <rPh sb="0" eb="1">
      <t>サマ</t>
    </rPh>
    <phoneticPr fontId="20"/>
  </si>
  <si>
    <t>フリガナ</t>
  </si>
  <si>
    <t>）</t>
  </si>
  <si>
    <t>電話番号</t>
    <rPh sb="0" eb="2">
      <t>デンワ</t>
    </rPh>
    <rPh sb="2" eb="4">
      <t>バンゴウ</t>
    </rPh>
    <phoneticPr fontId="20"/>
  </si>
  <si>
    <t>区　　分</t>
    <rPh sb="0" eb="1">
      <t>く</t>
    </rPh>
    <rPh sb="3" eb="4">
      <t>ふん</t>
    </rPh>
    <phoneticPr fontId="3" type="Hiragana"/>
  </si>
  <si>
    <t>職　　名</t>
    <rPh sb="0" eb="1">
      <t>ショク</t>
    </rPh>
    <rPh sb="3" eb="4">
      <t>ナ</t>
    </rPh>
    <phoneticPr fontId="20"/>
  </si>
  <si>
    <t>氏　　名</t>
    <rPh sb="0" eb="1">
      <t>シ</t>
    </rPh>
    <rPh sb="3" eb="4">
      <t>ナ</t>
    </rPh>
    <phoneticPr fontId="20"/>
  </si>
  <si>
    <t>介護保険
事業所番号</t>
    <rPh sb="0" eb="2">
      <t>カイゴ</t>
    </rPh>
    <rPh sb="2" eb="4">
      <t>ホケン</t>
    </rPh>
    <rPh sb="5" eb="8">
      <t>ジギョウショ</t>
    </rPh>
    <rPh sb="8" eb="10">
      <t>バンゴウ</t>
    </rPh>
    <phoneticPr fontId="20"/>
  </si>
  <si>
    <t>振込口座</t>
    <rPh sb="0" eb="2">
      <t>フリコミ</t>
    </rPh>
    <rPh sb="2" eb="4">
      <t>コウザ</t>
    </rPh>
    <phoneticPr fontId="20"/>
  </si>
  <si>
    <t>申請に関する担当者</t>
    <rPh sb="0" eb="2">
      <t>シンセイ</t>
    </rPh>
    <rPh sb="3" eb="4">
      <t>カン</t>
    </rPh>
    <rPh sb="6" eb="9">
      <t>タントウシャ</t>
    </rPh>
    <phoneticPr fontId="20"/>
  </si>
  <si>
    <t>金融機関コード</t>
    <rPh sb="0" eb="2">
      <t>キンユウ</t>
    </rPh>
    <rPh sb="2" eb="4">
      <t>キカン</t>
    </rPh>
    <phoneticPr fontId="20"/>
  </si>
  <si>
    <t>申請額</t>
    <rPh sb="0" eb="3">
      <t>シンセイガク</t>
    </rPh>
    <phoneticPr fontId="20"/>
  </si>
  <si>
    <t>か所</t>
    <rPh sb="1" eb="2">
      <t>ショ</t>
    </rPh>
    <phoneticPr fontId="20"/>
  </si>
  <si>
    <t>　サービス種別・申請金額等の申請内容に相違ない。</t>
  </si>
  <si>
    <t>No.</t>
  </si>
  <si>
    <t>申　請　者</t>
    <rPh sb="0" eb="1">
      <t>サル</t>
    </rPh>
    <rPh sb="2" eb="3">
      <t>ショウ</t>
    </rPh>
    <rPh sb="4" eb="5">
      <t>シャ</t>
    </rPh>
    <phoneticPr fontId="20"/>
  </si>
  <si>
    <t>法人所在地</t>
    <rPh sb="0" eb="2">
      <t>ホウジン</t>
    </rPh>
    <rPh sb="2" eb="5">
      <t>ショザイチ</t>
    </rPh>
    <phoneticPr fontId="20"/>
  </si>
  <si>
    <t>－</t>
  </si>
  <si>
    <t>E-mail</t>
  </si>
  <si>
    <t>通所系</t>
    <rPh sb="0" eb="2">
      <t>ツウショ</t>
    </rPh>
    <rPh sb="2" eb="3">
      <t>ケイ</t>
    </rPh>
    <phoneticPr fontId="20"/>
  </si>
  <si>
    <t>「申請額一覧」に全事業所分が正しく反映されているか確認</t>
    <rPh sb="1" eb="4">
      <t>シンセイガク</t>
    </rPh>
    <rPh sb="4" eb="6">
      <t>イチラン</t>
    </rPh>
    <rPh sb="8" eb="12">
      <t>ゼンジギョウショ</t>
    </rPh>
    <rPh sb="12" eb="13">
      <t>ブン</t>
    </rPh>
    <rPh sb="14" eb="15">
      <t>タダ</t>
    </rPh>
    <rPh sb="17" eb="19">
      <t>ハンエイ</t>
    </rPh>
    <rPh sb="25" eb="27">
      <t>カクニン</t>
    </rPh>
    <phoneticPr fontId="20"/>
  </si>
  <si>
    <t>通所
定員</t>
    <rPh sb="0" eb="2">
      <t>ツウショ</t>
    </rPh>
    <rPh sb="3" eb="5">
      <t>テイイン</t>
    </rPh>
    <phoneticPr fontId="20"/>
  </si>
  <si>
    <t>手順</t>
    <rPh sb="0" eb="2">
      <t>テジュン</t>
    </rPh>
    <phoneticPr fontId="20"/>
  </si>
  <si>
    <t>合　　計</t>
    <rPh sb="0" eb="1">
      <t>ゴウ</t>
    </rPh>
    <rPh sb="3" eb="4">
      <t>ケイ</t>
    </rPh>
    <phoneticPr fontId="20"/>
  </si>
  <si>
    <t>算定額</t>
    <rPh sb="0" eb="2">
      <t>サンテイ</t>
    </rPh>
    <rPh sb="2" eb="3">
      <t>ガク</t>
    </rPh>
    <phoneticPr fontId="20"/>
  </si>
  <si>
    <t>算定額</t>
    <rPh sb="0" eb="3">
      <t>サンテイガク</t>
    </rPh>
    <phoneticPr fontId="20"/>
  </si>
  <si>
    <t>介護老人福祉施設</t>
  </si>
  <si>
    <t>人</t>
    <rPh sb="0" eb="1">
      <t>ニン</t>
    </rPh>
    <phoneticPr fontId="20"/>
  </si>
  <si>
    <t>法人本部の作業</t>
    <rPh sb="0" eb="2">
      <t>ホウジン</t>
    </rPh>
    <rPh sb="2" eb="4">
      <t>ホンブ</t>
    </rPh>
    <rPh sb="5" eb="7">
      <t>サギョウ</t>
    </rPh>
    <phoneticPr fontId="20"/>
  </si>
  <si>
    <t>　添付書類</t>
    <rPh sb="1" eb="3">
      <t>テンプ</t>
    </rPh>
    <rPh sb="3" eb="5">
      <t>ショルイ</t>
    </rPh>
    <phoneticPr fontId="20"/>
  </si>
  <si>
    <t>Excelファイル名を代表となる事業所の事業所番号に変更</t>
  </si>
  <si>
    <t>交付決定
通知等書類
郵送先住所</t>
    <rPh sb="0" eb="2">
      <t>コウフ</t>
    </rPh>
    <rPh sb="2" eb="4">
      <t>ケッテイ</t>
    </rPh>
    <rPh sb="5" eb="7">
      <t>ツウチ</t>
    </rPh>
    <rPh sb="7" eb="8">
      <t>トウ</t>
    </rPh>
    <rPh sb="8" eb="10">
      <t>ショルイ</t>
    </rPh>
    <rPh sb="11" eb="13">
      <t>ユウソウ</t>
    </rPh>
    <rPh sb="13" eb="14">
      <t>サキ</t>
    </rPh>
    <rPh sb="14" eb="16">
      <t>ジュウショ</t>
    </rPh>
    <phoneticPr fontId="20"/>
  </si>
  <si>
    <t>開設日</t>
    <rPh sb="0" eb="3">
      <t>カイセツビ</t>
    </rPh>
    <phoneticPr fontId="20"/>
  </si>
  <si>
    <t>地域密着型通所介護</t>
    <rPh sb="0" eb="2">
      <t>チイキ</t>
    </rPh>
    <rPh sb="2" eb="5">
      <t>ミッチャクガタ</t>
    </rPh>
    <rPh sb="5" eb="7">
      <t>ツウショ</t>
    </rPh>
    <rPh sb="7" eb="9">
      <t>カイゴ</t>
    </rPh>
    <phoneticPr fontId="20"/>
  </si>
  <si>
    <t>申請額</t>
    <rPh sb="0" eb="2">
      <t>シンセイ</t>
    </rPh>
    <rPh sb="2" eb="3">
      <t>ガク</t>
    </rPh>
    <phoneticPr fontId="20"/>
  </si>
  <si>
    <t>複合系</t>
    <rPh sb="0" eb="2">
      <t>フクゴウ</t>
    </rPh>
    <rPh sb="2" eb="3">
      <t>ケイ</t>
    </rPh>
    <phoneticPr fontId="20"/>
  </si>
  <si>
    <t>普通</t>
    <rPh sb="0" eb="2">
      <t>フツウ</t>
    </rPh>
    <phoneticPr fontId="20"/>
  </si>
  <si>
    <t>店舗コード</t>
    <rPh sb="0" eb="2">
      <t>テンポ</t>
    </rPh>
    <phoneticPr fontId="20"/>
  </si>
  <si>
    <t>ゆうちょ銀行</t>
    <rPh sb="4" eb="6">
      <t>ギンコウ</t>
    </rPh>
    <phoneticPr fontId="20"/>
  </si>
  <si>
    <t>認知症対応型通所介護</t>
    <rPh sb="0" eb="3">
      <t>ニンチショウ</t>
    </rPh>
    <rPh sb="3" eb="6">
      <t>タイオウガタ</t>
    </rPh>
    <rPh sb="6" eb="8">
      <t>ツウショ</t>
    </rPh>
    <rPh sb="8" eb="10">
      <t>カイゴ</t>
    </rPh>
    <phoneticPr fontId="20"/>
  </si>
  <si>
    <t>記号</t>
    <rPh sb="0" eb="2">
      <t>キゴウ</t>
    </rPh>
    <phoneticPr fontId="20"/>
  </si>
  <si>
    <t>番号</t>
    <rPh sb="0" eb="2">
      <t>バンゴウ</t>
    </rPh>
    <phoneticPr fontId="20"/>
  </si>
  <si>
    <t>介護老人保健施設</t>
  </si>
  <si>
    <t>介護医療院</t>
  </si>
  <si>
    <t>軽費老人ホーム</t>
  </si>
  <si>
    <t>入所
定員</t>
    <rPh sb="0" eb="2">
      <t>ニュウショ</t>
    </rPh>
    <rPh sb="3" eb="5">
      <t>テイイン</t>
    </rPh>
    <phoneticPr fontId="20"/>
  </si>
  <si>
    <t>人</t>
    <rPh sb="0" eb="1">
      <t>にん</t>
    </rPh>
    <phoneticPr fontId="3" type="Hiragana"/>
  </si>
  <si>
    <t>運営月数</t>
    <rPh sb="0" eb="2">
      <t>ウンエイ</t>
    </rPh>
    <rPh sb="2" eb="3">
      <t>ゲツ</t>
    </rPh>
    <rPh sb="3" eb="4">
      <t>スウ</t>
    </rPh>
    <phoneticPr fontId="20"/>
  </si>
  <si>
    <t>月</t>
    <rPh sb="0" eb="1">
      <t>つき</t>
    </rPh>
    <phoneticPr fontId="3" type="Hiragana"/>
  </si>
  <si>
    <t>申請額（入所）</t>
    <rPh sb="0" eb="2">
      <t>シンセイ</t>
    </rPh>
    <rPh sb="2" eb="3">
      <t>ガク</t>
    </rPh>
    <rPh sb="4" eb="6">
      <t>ニュウショ</t>
    </rPh>
    <phoneticPr fontId="20"/>
  </si>
  <si>
    <t>申請額（通所）</t>
    <rPh sb="0" eb="2">
      <t>シンセイ</t>
    </rPh>
    <rPh sb="2" eb="3">
      <t>ガク</t>
    </rPh>
    <rPh sb="4" eb="6">
      <t>ツウショ</t>
    </rPh>
    <phoneticPr fontId="20"/>
  </si>
  <si>
    <t>定員
（入所）</t>
    <rPh sb="0" eb="2">
      <t>テイイン</t>
    </rPh>
    <rPh sb="4" eb="6">
      <t>ニュウショ</t>
    </rPh>
    <phoneticPr fontId="20"/>
  </si>
  <si>
    <t>定員
（通所）</t>
    <rPh sb="0" eb="2">
      <t>ていいん</t>
    </rPh>
    <rPh sb="4" eb="6">
      <t>つうしょ</t>
    </rPh>
    <phoneticPr fontId="3" type="Hiragana"/>
  </si>
  <si>
    <t>基準単価
（入所）</t>
    <rPh sb="0" eb="2">
      <t>キジュン</t>
    </rPh>
    <rPh sb="2" eb="4">
      <t>タンカ</t>
    </rPh>
    <rPh sb="6" eb="8">
      <t>ニュウショ</t>
    </rPh>
    <phoneticPr fontId="20"/>
  </si>
  <si>
    <t>基準単価
（通所）</t>
    <rPh sb="0" eb="2">
      <t>キジュン</t>
    </rPh>
    <rPh sb="2" eb="4">
      <t>タンカ</t>
    </rPh>
    <rPh sb="6" eb="8">
      <t>ツウショ</t>
    </rPh>
    <phoneticPr fontId="20"/>
  </si>
  <si>
    <t>運営月数
（入所）</t>
    <rPh sb="0" eb="2">
      <t>ウンエイ</t>
    </rPh>
    <rPh sb="2" eb="3">
      <t>ツキ</t>
    </rPh>
    <rPh sb="3" eb="4">
      <t>スウ</t>
    </rPh>
    <rPh sb="6" eb="8">
      <t>ニュウショ</t>
    </rPh>
    <phoneticPr fontId="20"/>
  </si>
  <si>
    <t>運営月数
（通所）</t>
    <rPh sb="0" eb="2">
      <t>ウンエイ</t>
    </rPh>
    <rPh sb="2" eb="3">
      <t>ツキ</t>
    </rPh>
    <rPh sb="3" eb="4">
      <t>スウ</t>
    </rPh>
    <rPh sb="6" eb="8">
      <t>ツウショ</t>
    </rPh>
    <phoneticPr fontId="20"/>
  </si>
  <si>
    <t>「個票」及び「申請額一覧」の内容が「総括表」にも正しく反映されているか確認</t>
    <rPh sb="1" eb="3">
      <t>コヒョウ</t>
    </rPh>
    <rPh sb="4" eb="5">
      <t>オヨ</t>
    </rPh>
    <rPh sb="7" eb="10">
      <t>シンセイガク</t>
    </rPh>
    <rPh sb="10" eb="12">
      <t>イチラン</t>
    </rPh>
    <rPh sb="14" eb="16">
      <t>ナイヨウ</t>
    </rPh>
    <rPh sb="18" eb="21">
      <t>ソウカツヒョウ</t>
    </rPh>
    <rPh sb="24" eb="25">
      <t>タダ</t>
    </rPh>
    <rPh sb="27" eb="29">
      <t>ハンエイ</t>
    </rPh>
    <rPh sb="35" eb="37">
      <t>カクニン</t>
    </rPh>
    <phoneticPr fontId="20"/>
  </si>
  <si>
    <t>月</t>
    <rPh sb="0" eb="1">
      <t>がつ</t>
    </rPh>
    <phoneticPr fontId="3" type="Hiragana"/>
  </si>
  <si>
    <t>申請額</t>
    <rPh sb="0" eb="3">
      <t>しんせいがく</t>
    </rPh>
    <phoneticPr fontId="3" type="Hiragana"/>
  </si>
  <si>
    <t>委任に関する届け出</t>
  </si>
  <si>
    <t>（受 任 者）</t>
  </si>
  <si>
    <t>（委 任 者）</t>
  </si>
  <si>
    <t>地域密着型介護老人福祉施設入所者生活介護</t>
  </si>
  <si>
    <t>法 人 名</t>
  </si>
  <si>
    <t>代表者名</t>
  </si>
  <si>
    <t>令和</t>
    <rPh sb="0" eb="2">
      <t>れいわ</t>
    </rPh>
    <phoneticPr fontId="3" type="Hiragana"/>
  </si>
  <si>
    <t>年</t>
    <rPh sb="0" eb="1">
      <t>ねん</t>
    </rPh>
    <phoneticPr fontId="3" type="Hiragana"/>
  </si>
  <si>
    <t>日</t>
    <rPh sb="0" eb="1">
      <t>にち</t>
    </rPh>
    <phoneticPr fontId="3" type="Hiragana"/>
  </si>
  <si>
    <t>請　求　書</t>
    <rPh sb="0" eb="1">
      <t>ショウ</t>
    </rPh>
    <rPh sb="2" eb="3">
      <t>モトム</t>
    </rPh>
    <rPh sb="4" eb="5">
      <t>ショ</t>
    </rPh>
    <phoneticPr fontId="20"/>
  </si>
  <si>
    <t>【債権者】</t>
    <rPh sb="1" eb="4">
      <t>サイケンシャ</t>
    </rPh>
    <phoneticPr fontId="20"/>
  </si>
  <si>
    <t>郵便番号</t>
    <rPh sb="0" eb="2">
      <t>ユウビン</t>
    </rPh>
    <rPh sb="2" eb="4">
      <t>バンゴウ</t>
    </rPh>
    <phoneticPr fontId="20"/>
  </si>
  <si>
    <t>住所</t>
    <rPh sb="0" eb="1">
      <t>ジュウ</t>
    </rPh>
    <rPh sb="1" eb="2">
      <t>ショ</t>
    </rPh>
    <phoneticPr fontId="20"/>
  </si>
  <si>
    <t>【振込先口座】</t>
    <rPh sb="1" eb="4">
      <t>フリコミサキ</t>
    </rPh>
    <rPh sb="4" eb="6">
      <t>コウザ</t>
    </rPh>
    <phoneticPr fontId="20"/>
  </si>
  <si>
    <t>※ 口座名義欄の濁点・半濁点・長音は一文字としてご記入ください。</t>
    <rPh sb="2" eb="6">
      <t>コウザメイギ</t>
    </rPh>
    <rPh sb="6" eb="7">
      <t>ラン</t>
    </rPh>
    <rPh sb="8" eb="10">
      <t>ダクテン</t>
    </rPh>
    <rPh sb="11" eb="14">
      <t>ハンダクテン</t>
    </rPh>
    <rPh sb="15" eb="17">
      <t>チョウオン</t>
    </rPh>
    <rPh sb="18" eb="21">
      <t>イチモジ</t>
    </rPh>
    <rPh sb="25" eb="27">
      <t>キニュウ</t>
    </rPh>
    <phoneticPr fontId="20"/>
  </si>
  <si>
    <t>口座番号</t>
    <rPh sb="0" eb="2">
      <t>コウザ</t>
    </rPh>
    <rPh sb="2" eb="4">
      <t>バンゴウ</t>
    </rPh>
    <phoneticPr fontId="20"/>
  </si>
  <si>
    <t>請　求　金　額</t>
    <rPh sb="0" eb="1">
      <t>ショウ</t>
    </rPh>
    <rPh sb="2" eb="3">
      <t>モトム</t>
    </rPh>
    <rPh sb="4" eb="5">
      <t>カネ</t>
    </rPh>
    <rPh sb="6" eb="7">
      <t>ガク</t>
    </rPh>
    <phoneticPr fontId="20"/>
  </si>
  <si>
    <t>金融機関名</t>
    <rPh sb="0" eb="2">
      <t>キンユウ</t>
    </rPh>
    <rPh sb="2" eb="4">
      <t>キカン</t>
    </rPh>
    <rPh sb="4" eb="5">
      <t>メイ</t>
    </rPh>
    <phoneticPr fontId="20"/>
  </si>
  <si>
    <r>
      <t>　口座名義　　　</t>
    </r>
    <r>
      <rPr>
        <b/>
        <sz val="9"/>
        <color indexed="8"/>
        <rFont val="ＭＳ Ｐゴシック"/>
        <family val="3"/>
        <charset val="128"/>
      </rPr>
      <t>（カタカナ・英字・数字で、通帳見開き記載の名義を記入してください。）</t>
    </r>
    <rPh sb="1" eb="3">
      <t>コウザ</t>
    </rPh>
    <rPh sb="3" eb="5">
      <t>メイギ</t>
    </rPh>
    <rPh sb="14" eb="16">
      <t>エイジ</t>
    </rPh>
    <rPh sb="17" eb="19">
      <t>スウジ</t>
    </rPh>
    <rPh sb="26" eb="28">
      <t>キサイ</t>
    </rPh>
    <phoneticPr fontId="20"/>
  </si>
  <si>
    <t>\</t>
  </si>
  <si>
    <t>令和　　 年　　 月　　 日</t>
    <rPh sb="0" eb="2">
      <t>レイワ</t>
    </rPh>
    <rPh sb="5" eb="6">
      <t>ネン</t>
    </rPh>
    <rPh sb="9" eb="10">
      <t>ガツ</t>
    </rPh>
    <rPh sb="13" eb="14">
      <t>ニチ</t>
    </rPh>
    <phoneticPr fontId="20"/>
  </si>
  <si>
    <t>支店名</t>
    <rPh sb="0" eb="3">
      <t>シテンメイ</t>
    </rPh>
    <phoneticPr fontId="20"/>
  </si>
  <si>
    <t>電話番号</t>
  </si>
  <si>
    <t>預 金 種 別</t>
    <rPh sb="0" eb="1">
      <t>アズカリ</t>
    </rPh>
    <rPh sb="2" eb="3">
      <t>キン</t>
    </rPh>
    <rPh sb="4" eb="5">
      <t>タネ</t>
    </rPh>
    <rPh sb="6" eb="7">
      <t>ベツ</t>
    </rPh>
    <phoneticPr fontId="20"/>
  </si>
  <si>
    <t>貯蓄</t>
    <rPh sb="0" eb="2">
      <t>チョチク</t>
    </rPh>
    <phoneticPr fontId="20"/>
  </si>
  <si>
    <t>当座</t>
  </si>
  <si>
    <t>その他</t>
  </si>
  <si>
    <t>ゆうちょ銀行以外の金融機関</t>
  </si>
  <si>
    <t>※ 振込口座情報は正確にご記入ください。</t>
    <rPh sb="2" eb="4">
      <t>フリコミ</t>
    </rPh>
    <rPh sb="4" eb="8">
      <t>コウザジョウホウ</t>
    </rPh>
    <rPh sb="9" eb="11">
      <t>セイカク</t>
    </rPh>
    <rPh sb="13" eb="15">
      <t>キニュウ</t>
    </rPh>
    <phoneticPr fontId="20"/>
  </si>
  <si>
    <t>　←番号が８桁ない場合は右詰で記入</t>
  </si>
  <si>
    <r>
      <t xml:space="preserve">「請求書」の必要事項を入力
</t>
    </r>
    <r>
      <rPr>
        <b/>
        <u/>
        <sz val="10"/>
        <color theme="1"/>
        <rFont val="ＭＳ 明朝"/>
        <family val="1"/>
        <charset val="128"/>
      </rPr>
      <t>なお，提出の際に振込口座が確認できる通帳のコピーを必ず貼付すること。</t>
    </r>
    <rPh sb="1" eb="4">
      <t>セイキュウショ</t>
    </rPh>
    <rPh sb="6" eb="8">
      <t>ヒツヨウ</t>
    </rPh>
    <rPh sb="8" eb="10">
      <t>ジコウ</t>
    </rPh>
    <rPh sb="11" eb="13">
      <t>ニュウリョク</t>
    </rPh>
    <rPh sb="17" eb="19">
      <t>テイシュツ</t>
    </rPh>
    <rPh sb="20" eb="21">
      <t>サイ</t>
    </rPh>
    <rPh sb="22" eb="24">
      <t>フリコミ</t>
    </rPh>
    <rPh sb="24" eb="26">
      <t>コウザ</t>
    </rPh>
    <rPh sb="27" eb="29">
      <t>カクニン</t>
    </rPh>
    <rPh sb="32" eb="34">
      <t>ツウチョウ</t>
    </rPh>
    <rPh sb="39" eb="40">
      <t>カナラ</t>
    </rPh>
    <rPh sb="41" eb="43">
      <t>テンプ</t>
    </rPh>
    <phoneticPr fontId="20"/>
  </si>
  <si>
    <t>ゆうちょ銀行の場合（通帳に表記されている記号５桁及び番号８桁を記入）</t>
    <rPh sb="7" eb="9">
      <t>バアイ</t>
    </rPh>
    <phoneticPr fontId="20"/>
  </si>
  <si>
    <t>認知症対応型共同生活介護</t>
  </si>
  <si>
    <t>特定施設入居者生活介護</t>
  </si>
  <si>
    <t>短期入所生活介護</t>
  </si>
  <si>
    <t>小規模多機能型居宅介護</t>
  </si>
  <si>
    <t>通所介護</t>
    <rPh sb="0" eb="2">
      <t>ツウショ</t>
    </rPh>
    <rPh sb="2" eb="4">
      <t>カイゴ</t>
    </rPh>
    <phoneticPr fontId="20"/>
  </si>
  <si>
    <t>通所リハビリテーション</t>
    <rPh sb="0" eb="2">
      <t>ツウショ</t>
    </rPh>
    <phoneticPr fontId="20"/>
  </si>
  <si>
    <t>申請内訳</t>
    <rPh sb="0" eb="2">
      <t>シンセイ</t>
    </rPh>
    <rPh sb="2" eb="4">
      <t>ウチワケ</t>
    </rPh>
    <phoneticPr fontId="20"/>
  </si>
  <si>
    <t>円</t>
    <rPh sb="0" eb="1">
      <t>エン</t>
    </rPh>
    <phoneticPr fontId="20"/>
  </si>
  <si>
    <t>円</t>
  </si>
  <si>
    <t>様式第１号（第４条関係）</t>
    <rPh sb="0" eb="2">
      <t>ヨウシキ</t>
    </rPh>
    <rPh sb="2" eb="3">
      <t>ダイ</t>
    </rPh>
    <rPh sb="4" eb="5">
      <t>ゴウ</t>
    </rPh>
    <rPh sb="6" eb="7">
      <t>ダイ</t>
    </rPh>
    <rPh sb="8" eb="9">
      <t>ジョウ</t>
    </rPh>
    <rPh sb="9" eb="11">
      <t>カンケイ</t>
    </rPh>
    <phoneticPr fontId="20"/>
  </si>
  <si>
    <t>　能代市長　</t>
    <rPh sb="1" eb="3">
      <t>ノシロ</t>
    </rPh>
    <rPh sb="3" eb="5">
      <t>シチョウ</t>
    </rPh>
    <phoneticPr fontId="20"/>
  </si>
  <si>
    <t>訪問系</t>
    <rPh sb="0" eb="2">
      <t>ほうもん</t>
    </rPh>
    <rPh sb="2" eb="3">
      <t>けい</t>
    </rPh>
    <phoneticPr fontId="3" type="Hiragana"/>
  </si>
  <si>
    <t>訪問介護</t>
    <rPh sb="0" eb="4">
      <t>ホウモンカイゴ</t>
    </rPh>
    <phoneticPr fontId="20"/>
  </si>
  <si>
    <t>訪問入浴介護</t>
    <rPh sb="0" eb="2">
      <t>ホウモン</t>
    </rPh>
    <rPh sb="2" eb="4">
      <t>ニュウヨク</t>
    </rPh>
    <rPh sb="4" eb="6">
      <t>カイゴ</t>
    </rPh>
    <phoneticPr fontId="20"/>
  </si>
  <si>
    <t>開設日</t>
    <rPh sb="0" eb="3">
      <t>カイセツビビ</t>
    </rPh>
    <phoneticPr fontId="20"/>
  </si>
  <si>
    <t>　能代市長　齊藤　滋宣　様</t>
    <rPh sb="1" eb="4">
      <t>ノシロシ</t>
    </rPh>
    <rPh sb="6" eb="8">
      <t>サイトウ</t>
    </rPh>
    <rPh sb="9" eb="10">
      <t>シゲル</t>
    </rPh>
    <rPh sb="10" eb="11">
      <t>セン</t>
    </rPh>
    <rPh sb="12" eb="13">
      <t>サマ</t>
    </rPh>
    <phoneticPr fontId="20"/>
  </si>
  <si>
    <t>　（課名　長寿いきがい課）</t>
    <rPh sb="2" eb="4">
      <t>カメイ</t>
    </rPh>
    <rPh sb="5" eb="7">
      <t>チョウジュ</t>
    </rPh>
    <rPh sb="11" eb="12">
      <t>カ</t>
    </rPh>
    <phoneticPr fontId="20"/>
  </si>
  <si>
    <t>能代市長　齊藤　滋宣　様</t>
    <rPh sb="0" eb="2">
      <t>のしろ</t>
    </rPh>
    <rPh sb="5" eb="7">
      <t>さいとう</t>
    </rPh>
    <rPh sb="8" eb="9">
      <t>しげる</t>
    </rPh>
    <rPh sb="9" eb="10">
      <t>せん</t>
    </rPh>
    <phoneticPr fontId="3" type="Hiragana"/>
  </si>
  <si>
    <t>居宅介護支援</t>
    <rPh sb="0" eb="6">
      <t>キョタクカイゴシエン</t>
    </rPh>
    <phoneticPr fontId="20"/>
  </si>
  <si>
    <t>能代市介護保険施設等物価高騰対策事業費補助金交付申請書</t>
    <rPh sb="0" eb="3">
      <t>ノシロシ</t>
    </rPh>
    <rPh sb="10" eb="12">
      <t>ブッカ</t>
    </rPh>
    <rPh sb="12" eb="14">
      <t>コウトウ</t>
    </rPh>
    <rPh sb="14" eb="16">
      <t>タイサク</t>
    </rPh>
    <rPh sb="18" eb="19">
      <t>ヒ</t>
    </rPh>
    <rPh sb="19" eb="22">
      <t>ホジョキン</t>
    </rPh>
    <rPh sb="22" eb="24">
      <t>コウフ</t>
    </rPh>
    <rPh sb="24" eb="27">
      <t>シンセイショ</t>
    </rPh>
    <phoneticPr fontId="20"/>
  </si>
  <si>
    <t>　標記について、次のとおり申請します。</t>
    <rPh sb="1" eb="3">
      <t>ヒョウキ</t>
    </rPh>
    <rPh sb="8" eb="9">
      <t>ツギ</t>
    </rPh>
    <rPh sb="13" eb="15">
      <t>シンセイ</t>
    </rPh>
    <phoneticPr fontId="20"/>
  </si>
  <si>
    <t>申請額</t>
    <rPh sb="0" eb="2">
      <t>しんせい</t>
    </rPh>
    <rPh sb="2" eb="3">
      <t>がく</t>
    </rPh>
    <phoneticPr fontId="3" type="Hiragana"/>
  </si>
  <si>
    <t>入所系</t>
    <rPh sb="0" eb="2">
      <t>ニュウショ</t>
    </rPh>
    <rPh sb="2" eb="3">
      <t>ケイ</t>
    </rPh>
    <phoneticPr fontId="20"/>
  </si>
  <si>
    <t>基準単価
（訪問）</t>
    <rPh sb="0" eb="2">
      <t>キジュン</t>
    </rPh>
    <rPh sb="2" eb="4">
      <t>タンカ</t>
    </rPh>
    <rPh sb="6" eb="8">
      <t>ホウモン</t>
    </rPh>
    <phoneticPr fontId="20"/>
  </si>
  <si>
    <t>様式第３号（第４条関係）</t>
    <rPh sb="0" eb="2">
      <t>ようしき</t>
    </rPh>
    <rPh sb="2" eb="3">
      <t>だい</t>
    </rPh>
    <rPh sb="4" eb="5">
      <t>ごう</t>
    </rPh>
    <rPh sb="6" eb="7">
      <t>だい</t>
    </rPh>
    <rPh sb="8" eb="9">
      <t>じょう</t>
    </rPh>
    <rPh sb="9" eb="11">
      <t>かんけい</t>
    </rPh>
    <phoneticPr fontId="3" type="Hiragana"/>
  </si>
  <si>
    <t>施設・事業所の名称</t>
    <rPh sb="0" eb="2">
      <t>シセツ</t>
    </rPh>
    <rPh sb="3" eb="6">
      <t>ジギョウショ</t>
    </rPh>
    <rPh sb="7" eb="9">
      <t>メイショウ</t>
    </rPh>
    <phoneticPr fontId="20"/>
  </si>
  <si>
    <t>施設・事業所の所在地</t>
    <rPh sb="0" eb="2">
      <t>シセツ</t>
    </rPh>
    <rPh sb="3" eb="6">
      <t>ジギョウショ</t>
    </rPh>
    <rPh sb="7" eb="10">
      <t>ショザイチ</t>
    </rPh>
    <phoneticPr fontId="20"/>
  </si>
  <si>
    <t>　この補助金と同趣旨の他の補助金の交付を受けていない。</t>
    <rPh sb="3" eb="6">
      <t>ほじょきん</t>
    </rPh>
    <rPh sb="7" eb="10">
      <t>どうしゅし</t>
    </rPh>
    <rPh sb="11" eb="12">
      <t>た</t>
    </rPh>
    <rPh sb="13" eb="16">
      <t>ほじょきん</t>
    </rPh>
    <rPh sb="17" eb="19">
      <t>こうふ</t>
    </rPh>
    <rPh sb="20" eb="21">
      <t>う</t>
    </rPh>
    <phoneticPr fontId="3" type="Hiragana"/>
  </si>
  <si>
    <t>　この補助金に係る書類を適切に整備保管する。</t>
    <rPh sb="3" eb="6">
      <t>ホジョキン</t>
    </rPh>
    <rPh sb="17" eb="19">
      <t>ホカン</t>
    </rPh>
    <phoneticPr fontId="20"/>
  </si>
  <si>
    <t>　能代市介護保険施設等物価高騰対策事業費補助金として、次のとおり請求します。</t>
    <rPh sb="1" eb="4">
      <t>ノシロシ</t>
    </rPh>
    <rPh sb="11" eb="13">
      <t>ブッカ</t>
    </rPh>
    <rPh sb="13" eb="15">
      <t>コウトウ</t>
    </rPh>
    <rPh sb="15" eb="17">
      <t>タイサク</t>
    </rPh>
    <phoneticPr fontId="20"/>
  </si>
  <si>
    <t>委任します。</t>
    <phoneticPr fontId="3" type="Hiragana"/>
  </si>
  <si>
    <t>　私は、能代市介護保険施設等物価高騰対策事業費補助金の受領に関する権限を、以下のとおり</t>
    <rPh sb="4" eb="6">
      <t>のしろ</t>
    </rPh>
    <rPh sb="14" eb="16">
      <t>ぶっか</t>
    </rPh>
    <rPh sb="16" eb="18">
      <t>こうとう</t>
    </rPh>
    <rPh sb="18" eb="20">
      <t>たいさく</t>
    </rPh>
    <phoneticPr fontId="3" type="Hiragana"/>
  </si>
  <si>
    <t>代表者職・氏名・印</t>
    <rPh sb="0" eb="3">
      <t>ダイヒョウシャ</t>
    </rPh>
    <rPh sb="3" eb="4">
      <t>ショク</t>
    </rPh>
    <rPh sb="5" eb="6">
      <t>シ</t>
    </rPh>
    <rPh sb="6" eb="7">
      <t>メイ</t>
    </rPh>
    <rPh sb="8" eb="9">
      <t>イン</t>
    </rPh>
    <phoneticPr fontId="20"/>
  </si>
  <si>
    <t>代表者の職・氏名・印</t>
    <rPh sb="9" eb="10">
      <t>いん</t>
    </rPh>
    <phoneticPr fontId="3" type="Hiragana"/>
  </si>
  <si>
    <t>　（１）施設別申請額一覧表（様式第２号）</t>
    <rPh sb="4" eb="6">
      <t>シセツ</t>
    </rPh>
    <rPh sb="6" eb="7">
      <t>ベツ</t>
    </rPh>
    <rPh sb="7" eb="10">
      <t>シンセイガク</t>
    </rPh>
    <rPh sb="10" eb="12">
      <t>イチラン</t>
    </rPh>
    <rPh sb="12" eb="13">
      <t>ヒョウ</t>
    </rPh>
    <rPh sb="14" eb="16">
      <t>ヨウシキ</t>
    </rPh>
    <rPh sb="16" eb="17">
      <t>ダイ</t>
    </rPh>
    <rPh sb="18" eb="19">
      <t>ゴウ</t>
    </rPh>
    <phoneticPr fontId="20"/>
  </si>
  <si>
    <t>施設別申請額一覧表</t>
    <rPh sb="0" eb="2">
      <t>シセツ</t>
    </rPh>
    <rPh sb="2" eb="3">
      <t>ベツ</t>
    </rPh>
    <rPh sb="3" eb="6">
      <t>シンセイガク</t>
    </rPh>
    <rPh sb="6" eb="8">
      <t>イチラン</t>
    </rPh>
    <rPh sb="8" eb="9">
      <t>ヒョウ</t>
    </rPh>
    <phoneticPr fontId="20"/>
  </si>
  <si>
    <t>施設別個票</t>
    <rPh sb="0" eb="2">
      <t>シセツ</t>
    </rPh>
    <rPh sb="2" eb="3">
      <t>ベツ</t>
    </rPh>
    <rPh sb="3" eb="5">
      <t>コヒョウ</t>
    </rPh>
    <phoneticPr fontId="20"/>
  </si>
  <si>
    <t>申請額（訪問）</t>
    <rPh sb="0" eb="2">
      <t>シンセイ</t>
    </rPh>
    <rPh sb="2" eb="3">
      <t>ガク</t>
    </rPh>
    <rPh sb="4" eb="6">
      <t>ホウモン</t>
    </rPh>
    <phoneticPr fontId="20"/>
  </si>
  <si>
    <t>　（２）施設別個票（様式第３号）</t>
    <rPh sb="4" eb="6">
      <t>シセツ</t>
    </rPh>
    <rPh sb="6" eb="7">
      <t>ベツ</t>
    </rPh>
    <rPh sb="7" eb="9">
      <t>コヒョウ</t>
    </rPh>
    <rPh sb="10" eb="12">
      <t>ヨウシキ</t>
    </rPh>
    <rPh sb="12" eb="13">
      <t>ダイ</t>
    </rPh>
    <rPh sb="14" eb="15">
      <t>ゴウ</t>
    </rPh>
    <phoneticPr fontId="20"/>
  </si>
  <si>
    <t>施設・事業所名</t>
    <rPh sb="0" eb="2">
      <t>シセツ</t>
    </rPh>
    <rPh sb="3" eb="7">
      <t>ジギョウショメイ</t>
    </rPh>
    <phoneticPr fontId="20"/>
  </si>
  <si>
    <t>運営月数
（訪問）</t>
    <rPh sb="0" eb="2">
      <t>ウンエイ</t>
    </rPh>
    <rPh sb="2" eb="3">
      <t>ツキ</t>
    </rPh>
    <rPh sb="3" eb="4">
      <t>スウ</t>
    </rPh>
    <rPh sb="6" eb="8">
      <t>ホウモン</t>
    </rPh>
    <phoneticPr fontId="20"/>
  </si>
  <si>
    <t>介護保険施設等物価高騰対策事業費補助金</t>
    <rPh sb="0" eb="2">
      <t>カイゴ</t>
    </rPh>
    <rPh sb="7" eb="9">
      <t>ブッカ</t>
    </rPh>
    <rPh sb="9" eb="11">
      <t>コウトウ</t>
    </rPh>
    <rPh sb="11" eb="13">
      <t>タイサク</t>
    </rPh>
    <rPh sb="15" eb="16">
      <t>ヒ</t>
    </rPh>
    <rPh sb="16" eb="19">
      <t>ホジョキン</t>
    </rPh>
    <phoneticPr fontId="20"/>
  </si>
  <si>
    <r>
      <rPr>
        <sz val="10"/>
        <color rgb="FFFF0000"/>
        <rFont val="ＭＳ 明朝"/>
        <family val="1"/>
        <charset val="128"/>
      </rPr>
      <t>「総括表」</t>
    </r>
    <r>
      <rPr>
        <sz val="10"/>
        <color theme="1"/>
        <rFont val="ＭＳ 明朝"/>
        <family val="1"/>
      </rPr>
      <t>の入力欄（黄色セル）に必要事項を入力</t>
    </r>
    <rPh sb="1" eb="3">
      <t>ソウカツ</t>
    </rPh>
    <rPh sb="3" eb="4">
      <t>ヒョウ</t>
    </rPh>
    <rPh sb="6" eb="8">
      <t>ニュウリョク</t>
    </rPh>
    <rPh sb="10" eb="12">
      <t>キイロ</t>
    </rPh>
    <rPh sb="16" eb="18">
      <t>ヒツヨウ</t>
    </rPh>
    <rPh sb="18" eb="20">
      <t>ジコウ</t>
    </rPh>
    <rPh sb="21" eb="23">
      <t>ニュウリョク</t>
    </rPh>
    <phoneticPr fontId="20"/>
  </si>
  <si>
    <r>
      <t xml:space="preserve">
能代市長寿いきがい課介護保険係</t>
    </r>
    <r>
      <rPr>
        <b/>
        <sz val="10"/>
        <color theme="1"/>
        <rFont val="ＭＳ ゴシック"/>
        <family val="3"/>
        <charset val="128"/>
      </rPr>
      <t xml:space="preserve">へ下記の書類一式を郵送又は窓口へ提出
</t>
    </r>
    <r>
      <rPr>
        <sz val="10"/>
        <color theme="1"/>
        <rFont val="ＭＳ 明朝"/>
        <family val="1"/>
        <charset val="128"/>
      </rPr>
      <t>・</t>
    </r>
    <r>
      <rPr>
        <b/>
        <sz val="10"/>
        <color theme="1"/>
        <rFont val="ＭＳ ゴシック"/>
        <family val="3"/>
        <charset val="128"/>
      </rPr>
      <t>申請書及び</t>
    </r>
    <r>
      <rPr>
        <sz val="10"/>
        <color theme="1"/>
        <rFont val="ＭＳ 明朝"/>
        <family val="1"/>
        <charset val="128"/>
      </rPr>
      <t>請求書（通帳のコピーを添付）を紙媒体で提出（申請書・請求書は押印が必要）
※申請者と振込先の口座名義が違う場合は委任状も紙媒体で提出（委任状は押印が必要）
※封筒に「物価高騰対策事業補助金　関係書類在中」と明記
※他の書類を同封しないでください。
※</t>
    </r>
    <r>
      <rPr>
        <u/>
        <sz val="10"/>
        <color rgb="FFFF0000"/>
        <rFont val="ＭＳ 明朝"/>
        <family val="1"/>
        <charset val="128"/>
      </rPr>
      <t>紙媒体での提出と電子データの提出をお願いいたします。（電子データは押印不要）</t>
    </r>
    <rPh sb="1" eb="4">
      <t>ノシロシ</t>
    </rPh>
    <rPh sb="4" eb="6">
      <t>チョウジュ</t>
    </rPh>
    <rPh sb="10" eb="11">
      <t>カ</t>
    </rPh>
    <rPh sb="11" eb="16">
      <t>カイゴホケンカカリ</t>
    </rPh>
    <rPh sb="17" eb="19">
      <t>カキ</t>
    </rPh>
    <rPh sb="20" eb="22">
      <t>ショルイ</t>
    </rPh>
    <rPh sb="22" eb="24">
      <t>イッシキ</t>
    </rPh>
    <rPh sb="25" eb="27">
      <t>ユウソウ</t>
    </rPh>
    <rPh sb="27" eb="28">
      <t>マタ</t>
    </rPh>
    <rPh sb="29" eb="31">
      <t>マドグチ</t>
    </rPh>
    <rPh sb="32" eb="34">
      <t>テイシュツ</t>
    </rPh>
    <rPh sb="36" eb="39">
      <t>シンセイショ</t>
    </rPh>
    <rPh sb="39" eb="40">
      <t>オヨ</t>
    </rPh>
    <rPh sb="41" eb="44">
      <t>セイキュウショ</t>
    </rPh>
    <rPh sb="45" eb="47">
      <t>ツウチョウ</t>
    </rPh>
    <rPh sb="52" eb="54">
      <t>テンプ</t>
    </rPh>
    <rPh sb="56" eb="57">
      <t>カミ</t>
    </rPh>
    <rPh sb="57" eb="59">
      <t>バイタイ</t>
    </rPh>
    <rPh sb="60" eb="62">
      <t>テイシュツ</t>
    </rPh>
    <rPh sb="63" eb="66">
      <t>シンセイショ</t>
    </rPh>
    <rPh sb="67" eb="70">
      <t>セイキュウショ</t>
    </rPh>
    <rPh sb="71" eb="73">
      <t>オウイン</t>
    </rPh>
    <rPh sb="74" eb="76">
      <t>ヒツヨウ</t>
    </rPh>
    <rPh sb="79" eb="82">
      <t>シンセイシャ</t>
    </rPh>
    <rPh sb="83" eb="85">
      <t>フリコミ</t>
    </rPh>
    <rPh sb="85" eb="86">
      <t>サキ</t>
    </rPh>
    <rPh sb="87" eb="89">
      <t>コウザ</t>
    </rPh>
    <rPh sb="89" eb="91">
      <t>メイギ</t>
    </rPh>
    <rPh sb="92" eb="93">
      <t>チガ</t>
    </rPh>
    <rPh sb="94" eb="96">
      <t>バアイ</t>
    </rPh>
    <rPh sb="97" eb="100">
      <t>イニンジョウ</t>
    </rPh>
    <rPh sb="101" eb="102">
      <t>カミ</t>
    </rPh>
    <rPh sb="102" eb="104">
      <t>バイタイ</t>
    </rPh>
    <rPh sb="105" eb="107">
      <t>テイシュツ</t>
    </rPh>
    <rPh sb="108" eb="111">
      <t>イニンジョウ</t>
    </rPh>
    <rPh sb="112" eb="114">
      <t>オウイン</t>
    </rPh>
    <rPh sb="115" eb="117">
      <t>ヒツヨウ</t>
    </rPh>
    <rPh sb="124" eb="126">
      <t>ブッカ</t>
    </rPh>
    <rPh sb="126" eb="128">
      <t>コウトウ</t>
    </rPh>
    <rPh sb="128" eb="130">
      <t>タイサク</t>
    </rPh>
    <rPh sb="130" eb="132">
      <t>ジギョウ</t>
    </rPh>
    <rPh sb="132" eb="135">
      <t>ホジョキン</t>
    </rPh>
    <rPh sb="136" eb="138">
      <t>カンケイ</t>
    </rPh>
    <rPh sb="138" eb="140">
      <t>ショルイ</t>
    </rPh>
    <rPh sb="148" eb="149">
      <t>ホカ</t>
    </rPh>
    <rPh sb="150" eb="152">
      <t>ショルイ</t>
    </rPh>
    <rPh sb="153" eb="155">
      <t>ドウフウ</t>
    </rPh>
    <rPh sb="166" eb="167">
      <t>カミ</t>
    </rPh>
    <rPh sb="167" eb="169">
      <t>バイタイ</t>
    </rPh>
    <rPh sb="171" eb="173">
      <t>テイシュツ</t>
    </rPh>
    <rPh sb="174" eb="176">
      <t>デンシ</t>
    </rPh>
    <rPh sb="180" eb="182">
      <t>テイシュツ</t>
    </rPh>
    <rPh sb="184" eb="185">
      <t>ネガ</t>
    </rPh>
    <rPh sb="193" eb="195">
      <t>デンシ</t>
    </rPh>
    <rPh sb="199" eb="201">
      <t>オウイン</t>
    </rPh>
    <rPh sb="201" eb="203">
      <t>フヨウ</t>
    </rPh>
    <phoneticPr fontId="20"/>
  </si>
  <si>
    <t>定期巡回・随時対応型訪問介護看護</t>
    <rPh sb="0" eb="4">
      <t>ていきじゅんかい</t>
    </rPh>
    <rPh sb="5" eb="10">
      <t>ずいじたいおうがた</t>
    </rPh>
    <rPh sb="10" eb="12">
      <t>ほうもん</t>
    </rPh>
    <rPh sb="12" eb="14">
      <t>かいご</t>
    </rPh>
    <rPh sb="14" eb="16">
      <t>かんご</t>
    </rPh>
    <phoneticPr fontId="3" type="Hiragana"/>
  </si>
  <si>
    <t>施設数・台数</t>
    <rPh sb="0" eb="2">
      <t>シセツ</t>
    </rPh>
    <rPh sb="2" eb="3">
      <t>スウ</t>
    </rPh>
    <rPh sb="4" eb="6">
      <t>ダイスウ</t>
    </rPh>
    <phoneticPr fontId="20"/>
  </si>
  <si>
    <t>台</t>
    <rPh sb="0" eb="1">
      <t>ダイ</t>
    </rPh>
    <phoneticPr fontId="20"/>
  </si>
  <si>
    <t>施設数・台数</t>
    <rPh sb="0" eb="2">
      <t>しせつ</t>
    </rPh>
    <rPh sb="2" eb="3">
      <t>すう</t>
    </rPh>
    <rPh sb="4" eb="6">
      <t>だいすう</t>
    </rPh>
    <phoneticPr fontId="3" type="Hiragana"/>
  </si>
  <si>
    <t>円</t>
    <phoneticPr fontId="3" type="Hiragana"/>
  </si>
  <si>
    <t>台</t>
    <rPh sb="0" eb="1">
      <t>だい</t>
    </rPh>
    <phoneticPr fontId="3" type="Hiragana"/>
  </si>
  <si>
    <t>　　　　※賃貸借契約書は、借用の事実がわかる書類でも代用可能。</t>
    <phoneticPr fontId="3" type="Hiragana"/>
  </si>
  <si>
    <t>車両台数</t>
    <rPh sb="0" eb="2">
      <t>シャリョウ</t>
    </rPh>
    <rPh sb="2" eb="4">
      <t>ダイスウ</t>
    </rPh>
    <phoneticPr fontId="20"/>
  </si>
  <si>
    <t>令和５年６月１日時点における入所定員</t>
    <rPh sb="0" eb="2">
      <t>れいわ</t>
    </rPh>
    <rPh sb="3" eb="4">
      <t>ねん</t>
    </rPh>
    <rPh sb="5" eb="6">
      <t>つき</t>
    </rPh>
    <rPh sb="7" eb="8">
      <t>ひ</t>
    </rPh>
    <rPh sb="8" eb="10">
      <t>じてん</t>
    </rPh>
    <rPh sb="14" eb="16">
      <t>にゅうしょ</t>
    </rPh>
    <rPh sb="16" eb="18">
      <t>ていいん</t>
    </rPh>
    <phoneticPr fontId="3" type="Hiragana"/>
  </si>
  <si>
    <t>令和５年６月１日時点における通所定員</t>
    <rPh sb="0" eb="2">
      <t>れいわ</t>
    </rPh>
    <rPh sb="3" eb="4">
      <t>ねん</t>
    </rPh>
    <rPh sb="5" eb="6">
      <t>つき</t>
    </rPh>
    <rPh sb="7" eb="8">
      <t>ひ</t>
    </rPh>
    <rPh sb="8" eb="10">
      <t>じてん</t>
    </rPh>
    <rPh sb="14" eb="16">
      <t>つうしょ</t>
    </rPh>
    <rPh sb="16" eb="18">
      <t>ていいん</t>
    </rPh>
    <phoneticPr fontId="3" type="Hiragana"/>
  </si>
  <si>
    <t>定期巡回・随時対応型訪問介護看護</t>
    <rPh sb="0" eb="4">
      <t>ていきじゅんかい</t>
    </rPh>
    <rPh sb="5" eb="7">
      <t>ずいじ</t>
    </rPh>
    <rPh sb="7" eb="10">
      <t>たいおうがた</t>
    </rPh>
    <rPh sb="10" eb="16">
      <t>ほうもんかいごかんご</t>
    </rPh>
    <phoneticPr fontId="3" type="Hiragana"/>
  </si>
  <si>
    <t>令和５年６月１日時点における車両台数</t>
    <rPh sb="0" eb="2">
      <t>れいわ</t>
    </rPh>
    <rPh sb="3" eb="4">
      <t>ねん</t>
    </rPh>
    <rPh sb="5" eb="6">
      <t>つき</t>
    </rPh>
    <rPh sb="7" eb="8">
      <t>ひ</t>
    </rPh>
    <rPh sb="8" eb="10">
      <t>じてん</t>
    </rPh>
    <rPh sb="14" eb="18">
      <t>しゃりょうだいすう</t>
    </rPh>
    <phoneticPr fontId="3" type="Hiragana"/>
  </si>
  <si>
    <t>使用割合</t>
    <rPh sb="0" eb="4">
      <t>シヨウワリアイ</t>
    </rPh>
    <phoneticPr fontId="20"/>
  </si>
  <si>
    <t>％</t>
    <phoneticPr fontId="20"/>
  </si>
  <si>
    <t>車両台数
（訪問）</t>
    <rPh sb="0" eb="4">
      <t>しゃりょうだいすう</t>
    </rPh>
    <rPh sb="6" eb="8">
      <t>ほうもん</t>
    </rPh>
    <phoneticPr fontId="3" type="Hiragana"/>
  </si>
  <si>
    <t>車両一覧表</t>
    <rPh sb="0" eb="2">
      <t>シャリョウ</t>
    </rPh>
    <rPh sb="2" eb="5">
      <t>イチランヒョウ</t>
    </rPh>
    <phoneticPr fontId="46"/>
  </si>
  <si>
    <t>標識番号</t>
    <rPh sb="0" eb="2">
      <t>ヒョウシキ</t>
    </rPh>
    <rPh sb="2" eb="4">
      <t>バンゴウ</t>
    </rPh>
    <phoneticPr fontId="46"/>
  </si>
  <si>
    <t>保有形態</t>
    <rPh sb="0" eb="4">
      <t>ホユウケイタイ</t>
    </rPh>
    <phoneticPr fontId="46"/>
  </si>
  <si>
    <t>№</t>
    <phoneticPr fontId="46"/>
  </si>
  <si>
    <t>法人名：</t>
    <rPh sb="0" eb="2">
      <t>ホウジン</t>
    </rPh>
    <rPh sb="2" eb="3">
      <t>ナ</t>
    </rPh>
    <phoneticPr fontId="46"/>
  </si>
  <si>
    <t>合計</t>
    <rPh sb="0" eb="2">
      <t>ゴウケイ</t>
    </rPh>
    <phoneticPr fontId="46"/>
  </si>
  <si>
    <t>借用計</t>
    <rPh sb="0" eb="2">
      <t>シャクヨウ</t>
    </rPh>
    <rPh sb="2" eb="3">
      <t>ケイ</t>
    </rPh>
    <phoneticPr fontId="46"/>
  </si>
  <si>
    <t>所有計</t>
    <rPh sb="0" eb="2">
      <t>ショユウ</t>
    </rPh>
    <rPh sb="2" eb="3">
      <t>ケイ</t>
    </rPh>
    <phoneticPr fontId="46"/>
  </si>
  <si>
    <t>－</t>
    <phoneticPr fontId="46"/>
  </si>
  <si>
    <t>平均</t>
    <rPh sb="0" eb="2">
      <t>ヘイキン</t>
    </rPh>
    <phoneticPr fontId="46"/>
  </si>
  <si>
    <r>
      <t>事業所ごとに</t>
    </r>
    <r>
      <rPr>
        <sz val="10"/>
        <color rgb="FFFF0000"/>
        <rFont val="ＭＳ 明朝"/>
        <family val="1"/>
        <charset val="128"/>
      </rPr>
      <t>「個票（施設1～10）」</t>
    </r>
    <r>
      <rPr>
        <sz val="10"/>
        <color theme="1"/>
        <rFont val="ＭＳ 明朝"/>
        <family val="1"/>
      </rPr>
      <t xml:space="preserve">の入力欄（黄色セル）に必要事項を入力
※車両一覧表は、訪問系の事業所のみ記入ください。
定員数及び使用車両台数の基準日は、令和５年６月１日です。
訪問系の事業所は、「自動車検査証、賃貸借契約書」を添付してください。
※賃貸借契約書は、借用の事実がわかる書類でも代用可能です。
</t>
    </r>
    <r>
      <rPr>
        <sz val="10"/>
        <color rgb="FFFF0000"/>
        <rFont val="ＭＳ 明朝"/>
        <family val="1"/>
        <charset val="128"/>
      </rPr>
      <t>自動集計しますので、シート名は変更しないでください。</t>
    </r>
    <rPh sb="0" eb="3">
      <t>ジギョウショ</t>
    </rPh>
    <rPh sb="7" eb="9">
      <t>コヒョウ</t>
    </rPh>
    <rPh sb="10" eb="12">
      <t>シセツ</t>
    </rPh>
    <rPh sb="19" eb="22">
      <t>ニュウリョクラン</t>
    </rPh>
    <rPh sb="23" eb="25">
      <t>キイロ</t>
    </rPh>
    <rPh sb="29" eb="31">
      <t>ヒツヨウ</t>
    </rPh>
    <rPh sb="31" eb="33">
      <t>ジコウ</t>
    </rPh>
    <rPh sb="34" eb="36">
      <t>ニュウリョク</t>
    </rPh>
    <rPh sb="38" eb="43">
      <t>シャリョウイチランヒョウ</t>
    </rPh>
    <rPh sb="45" eb="48">
      <t>ホウモンケイ</t>
    </rPh>
    <rPh sb="49" eb="52">
      <t>ジギョウショ</t>
    </rPh>
    <rPh sb="54" eb="56">
      <t>キニュウ</t>
    </rPh>
    <rPh sb="62" eb="64">
      <t>テイイン</t>
    </rPh>
    <rPh sb="64" eb="65">
      <t>スウ</t>
    </rPh>
    <rPh sb="65" eb="66">
      <t>オヨ</t>
    </rPh>
    <rPh sb="67" eb="69">
      <t>シヨウ</t>
    </rPh>
    <rPh sb="69" eb="73">
      <t>シャリョウダイスウ</t>
    </rPh>
    <rPh sb="74" eb="77">
      <t>キジュンビ</t>
    </rPh>
    <rPh sb="79" eb="81">
      <t>レイワ</t>
    </rPh>
    <rPh sb="82" eb="83">
      <t>ネン</t>
    </rPh>
    <rPh sb="84" eb="85">
      <t>ツキ</t>
    </rPh>
    <rPh sb="86" eb="87">
      <t>ヒ</t>
    </rPh>
    <rPh sb="91" eb="94">
      <t>ホウモンケイ</t>
    </rPh>
    <rPh sb="95" eb="98">
      <t>ジギョウショ</t>
    </rPh>
    <rPh sb="101" eb="104">
      <t>ジドウシャ</t>
    </rPh>
    <rPh sb="104" eb="107">
      <t>ケンサショウ</t>
    </rPh>
    <rPh sb="108" eb="111">
      <t>チンタイシャク</t>
    </rPh>
    <rPh sb="111" eb="114">
      <t>ケイヤクショ</t>
    </rPh>
    <rPh sb="116" eb="118">
      <t>テンプ</t>
    </rPh>
    <rPh sb="127" eb="130">
      <t>チンタイシャク</t>
    </rPh>
    <rPh sb="130" eb="133">
      <t>ケイヤクショ</t>
    </rPh>
    <rPh sb="135" eb="137">
      <t>シャクヨウ</t>
    </rPh>
    <rPh sb="138" eb="140">
      <t>ジジツ</t>
    </rPh>
    <rPh sb="144" eb="146">
      <t>ショルイ</t>
    </rPh>
    <rPh sb="148" eb="150">
      <t>ダイヨウ</t>
    </rPh>
    <rPh sb="150" eb="152">
      <t>カノウ</t>
    </rPh>
    <rPh sb="156" eb="158">
      <t>ジドウ</t>
    </rPh>
    <rPh sb="158" eb="160">
      <t>シュウケイ</t>
    </rPh>
    <rPh sb="169" eb="170">
      <t>メイ</t>
    </rPh>
    <rPh sb="171" eb="173">
      <t>ヘンコウ</t>
    </rPh>
    <phoneticPr fontId="20"/>
  </si>
  <si>
    <t>　（３）車両一覧表（様式第４号）、自動車検査証、賃貸借契約書（施設区分が訪問系である施設・事業所に限る。）</t>
    <rPh sb="4" eb="6">
      <t>シャリョウ</t>
    </rPh>
    <rPh sb="6" eb="9">
      <t>イチランヒョウ</t>
    </rPh>
    <rPh sb="10" eb="12">
      <t>ヨウシキ</t>
    </rPh>
    <rPh sb="12" eb="13">
      <t>ダイ</t>
    </rPh>
    <rPh sb="14" eb="15">
      <t>ゴウ</t>
    </rPh>
    <rPh sb="31" eb="33">
      <t>シセツ</t>
    </rPh>
    <rPh sb="33" eb="35">
      <t>クブン</t>
    </rPh>
    <rPh sb="36" eb="39">
      <t>ホウモンケイ</t>
    </rPh>
    <rPh sb="42" eb="44">
      <t>シセツ</t>
    </rPh>
    <rPh sb="45" eb="48">
      <t>ジギョウショ</t>
    </rPh>
    <rPh sb="49" eb="50">
      <t>カギ</t>
    </rPh>
    <phoneticPr fontId="20"/>
  </si>
  <si>
    <t>訪問系サービスに
おける使用割合
（％）</t>
    <rPh sb="0" eb="3">
      <t>ほうもんけい</t>
    </rPh>
    <rPh sb="12" eb="14">
      <t>しよう</t>
    </rPh>
    <rPh sb="14" eb="16">
      <t>わりあい</t>
    </rPh>
    <phoneticPr fontId="3" type="Hiragana"/>
  </si>
  <si>
    <t>様式第４号（第４条関係）</t>
    <rPh sb="0" eb="3">
      <t>ヨウシキダイ</t>
    </rPh>
    <rPh sb="4" eb="5">
      <t>ゴウ</t>
    </rPh>
    <rPh sb="6" eb="7">
      <t>ダイ</t>
    </rPh>
    <rPh sb="8" eb="9">
      <t>ジョウ</t>
    </rPh>
    <rPh sb="9" eb="11">
      <t>カンケイ</t>
    </rPh>
    <phoneticPr fontId="46"/>
  </si>
  <si>
    <t>訪問系サービスにお
ける使用割合（％）</t>
    <rPh sb="0" eb="3">
      <t>ホウモンケイ</t>
    </rPh>
    <rPh sb="12" eb="16">
      <t>シヨウワリアイ</t>
    </rPh>
    <phoneticPr fontId="46"/>
  </si>
  <si>
    <t>誓　約　事　項</t>
    <rPh sb="0" eb="1">
      <t>ちかい</t>
    </rPh>
    <rPh sb="2" eb="3">
      <t>やく</t>
    </rPh>
    <rPh sb="4" eb="5">
      <t>こと</t>
    </rPh>
    <rPh sb="6" eb="7">
      <t>こう</t>
    </rPh>
    <phoneticPr fontId="3" type="Hiragana"/>
  </si>
  <si>
    <t>　令和６年３月３１日までに施設・事業所を休止・廃止する予定がない。</t>
    <rPh sb="1" eb="3">
      <t>れいわ</t>
    </rPh>
    <rPh sb="4" eb="5">
      <t>ねん</t>
    </rPh>
    <rPh sb="6" eb="7">
      <t>つき</t>
    </rPh>
    <rPh sb="9" eb="10">
      <t>ひ</t>
    </rPh>
    <rPh sb="13" eb="15">
      <t>しせつ</t>
    </rPh>
    <rPh sb="16" eb="19">
      <t>じぎょうしょ</t>
    </rPh>
    <rPh sb="20" eb="22">
      <t>きゅうし</t>
    </rPh>
    <rPh sb="23" eb="25">
      <t>はいし</t>
    </rPh>
    <rPh sb="27" eb="29">
      <t>よてい</t>
    </rPh>
    <phoneticPr fontId="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</si>
</sst>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円&quot;_ "/>
    <numFmt numFmtId="177" formatCode="#,##0_ "/>
    <numFmt numFmtId="178" formatCode="#,##0;\-#,##0;&quot;&quot;"/>
    <numFmt numFmtId="179" formatCode="#,##0&quot;人&quot;;\-#,##0;&quot;&quot;"/>
    <numFmt numFmtId="180" formatCode="#,##0&quot;円&quot;;\-#,##0;&quot;&quot;"/>
    <numFmt numFmtId="181" formatCode="0&quot;月&quot;_ "/>
    <numFmt numFmtId="182" formatCode="0_ "/>
    <numFmt numFmtId="183" formatCode="#,##0&quot;台&quot;;\-#,##0;&quot;&quot;"/>
    <numFmt numFmtId="184" formatCode="#,##0&quot;台&quot;_ "/>
    <numFmt numFmtId="185" formatCode="#,##0&quot;％&quot;_ "/>
  </numFmts>
  <fonts count="60">
    <font>
      <sz val="11"/>
      <name val="ＭＳ Ｐゴシック"/>
      <family val="3"/>
    </font>
    <font>
      <sz val="11"/>
      <name val="ＭＳ Ｐゴシック"/>
      <family val="3"/>
    </font>
    <font>
      <sz val="11"/>
      <color theme="1"/>
      <name val="ＭＳ Ｐゴシック"/>
      <family val="3"/>
      <scheme val="minor"/>
    </font>
    <font>
      <sz val="6"/>
      <name val="游ゴシック"/>
      <family val="3"/>
    </font>
    <font>
      <sz val="11"/>
      <color theme="1"/>
      <name val="ＭＳ 明朝"/>
      <family val="1"/>
    </font>
    <font>
      <b/>
      <sz val="16"/>
      <color theme="1"/>
      <name val="ＭＳ 明朝"/>
      <family val="1"/>
    </font>
    <font>
      <b/>
      <sz val="14"/>
      <color theme="1"/>
      <name val="ＭＳ 明朝"/>
      <family val="1"/>
    </font>
    <font>
      <b/>
      <sz val="12"/>
      <color theme="1"/>
      <name val="ＭＳ 明朝"/>
      <family val="1"/>
    </font>
    <font>
      <sz val="12"/>
      <color theme="1"/>
      <name val="ＭＳ 明朝"/>
      <family val="1"/>
    </font>
    <font>
      <sz val="10"/>
      <color theme="1"/>
      <name val="ＭＳ 明朝"/>
      <family val="1"/>
    </font>
    <font>
      <sz val="9"/>
      <color theme="1"/>
      <name val="ＭＳ 明朝"/>
      <family val="1"/>
    </font>
    <font>
      <sz val="8"/>
      <color rgb="FFFF0000"/>
      <name val="ＭＳ 明朝"/>
      <family val="1"/>
    </font>
    <font>
      <sz val="10"/>
      <name val="ＭＳ 明朝"/>
      <family val="1"/>
    </font>
    <font>
      <sz val="10"/>
      <color rgb="FFFF0000"/>
      <name val="ＭＳ 明朝"/>
      <family val="1"/>
    </font>
    <font>
      <sz val="8"/>
      <color theme="1"/>
      <name val="ＭＳ 明朝"/>
      <family val="1"/>
    </font>
    <font>
      <sz val="12"/>
      <name val="ＭＳ Ｐゴシック"/>
      <family val="3"/>
    </font>
    <font>
      <sz val="10"/>
      <name val="ＭＳ Ｐゴシック"/>
      <family val="3"/>
    </font>
    <font>
      <b/>
      <sz val="10"/>
      <color theme="1"/>
      <name val="ＭＳ 明朝"/>
      <family val="1"/>
    </font>
    <font>
      <sz val="6"/>
      <color theme="1"/>
      <name val="ＭＳ 明朝"/>
      <family val="1"/>
    </font>
    <font>
      <sz val="9"/>
      <name val="ＭＳ 明朝"/>
      <family val="1"/>
    </font>
    <font>
      <sz val="6"/>
      <name val="ＭＳ Ｐゴシック"/>
      <family val="3"/>
    </font>
    <font>
      <sz val="12"/>
      <color theme="1"/>
      <name val="ＭＳ Ｐゴシック"/>
      <family val="3"/>
      <scheme val="minor"/>
    </font>
    <font>
      <b/>
      <sz val="18"/>
      <color theme="1"/>
      <name val="ＭＳ Ｐゴシック"/>
      <family val="3"/>
      <scheme val="minor"/>
    </font>
    <font>
      <sz val="20"/>
      <color theme="1"/>
      <name val="ＭＳ ゴシック"/>
      <family val="3"/>
    </font>
    <font>
      <sz val="12"/>
      <color theme="1"/>
      <name val="ＭＳ ゴシック"/>
      <family val="3"/>
    </font>
    <font>
      <sz val="14"/>
      <color theme="1"/>
      <name val="ＭＳ Ｐゴシック"/>
      <family val="3"/>
      <scheme val="minor"/>
    </font>
    <font>
      <sz val="11"/>
      <color indexed="8"/>
      <name val="ＭＳ Ｐゴシック"/>
      <family val="3"/>
    </font>
    <font>
      <b/>
      <sz val="11"/>
      <name val="ＭＳ 明朝"/>
      <family val="1"/>
    </font>
    <font>
      <sz val="10"/>
      <color theme="1"/>
      <name val="ＭＳ Ｐゴシック"/>
      <family val="3"/>
      <scheme val="minor"/>
    </font>
    <font>
      <sz val="11"/>
      <color theme="1"/>
      <name val="ＭＳ ゴシック"/>
      <family val="3"/>
    </font>
    <font>
      <sz val="11"/>
      <color theme="1"/>
      <name val="ＭＳ Ｐ明朝"/>
      <family val="1"/>
    </font>
    <font>
      <b/>
      <sz val="14"/>
      <color theme="1"/>
      <name val="ＭＳ Ｐゴシック"/>
      <family val="3"/>
      <scheme val="minor"/>
    </font>
    <font>
      <sz val="6"/>
      <color theme="1"/>
      <name val="ＭＳ Ｐゴシック"/>
      <family val="3"/>
      <scheme val="minor"/>
    </font>
    <font>
      <sz val="11"/>
      <name val="ＭＳ 明朝"/>
      <family val="1"/>
    </font>
    <font>
      <sz val="8"/>
      <color theme="1"/>
      <name val="ＭＳ Ｐゴシック"/>
      <family val="3"/>
      <scheme val="minor"/>
    </font>
    <font>
      <sz val="12"/>
      <color theme="1"/>
      <name val="ＭＳ Ｐ明朝"/>
      <family val="1"/>
    </font>
    <font>
      <sz val="16"/>
      <name val="ＭＳ Ｐゴシック"/>
      <family val="3"/>
    </font>
    <font>
      <b/>
      <sz val="9"/>
      <color indexed="8"/>
      <name val="ＭＳ Ｐゴシック"/>
      <family val="3"/>
      <charset val="128"/>
    </font>
    <font>
      <b/>
      <u/>
      <sz val="10"/>
      <color theme="1"/>
      <name val="ＭＳ 明朝"/>
      <family val="1"/>
      <charset val="128"/>
    </font>
    <font>
      <b/>
      <sz val="10"/>
      <color theme="1"/>
      <name val="ＭＳ ゴシック"/>
      <family val="3"/>
      <charset val="128"/>
    </font>
    <font>
      <sz val="10"/>
      <color theme="1"/>
      <name val="ＭＳ 明朝"/>
      <family val="1"/>
      <charset val="128"/>
    </font>
    <font>
      <sz val="11"/>
      <name val="ＭＳ Ｐゴシック"/>
      <family val="3"/>
      <charset val="128"/>
    </font>
    <font>
      <sz val="11"/>
      <color indexed="81"/>
      <name val="ＭＳ 明朝"/>
      <family val="1"/>
      <charset val="128"/>
    </font>
    <font>
      <sz val="11"/>
      <color indexed="81"/>
      <name val="MS P ゴシック"/>
      <family val="3"/>
      <charset val="128"/>
    </font>
    <font>
      <b/>
      <sz val="11"/>
      <color rgb="FFFF0000"/>
      <name val="ＭＳ Ｐゴシック"/>
      <family val="3"/>
      <charset val="128"/>
    </font>
    <font>
      <b/>
      <sz val="11"/>
      <color theme="0"/>
      <name val="ＭＳ Ｐゴシック"/>
      <family val="3"/>
      <charset val="128"/>
    </font>
    <font>
      <sz val="6"/>
      <name val="ＭＳ Ｐゴシック"/>
      <family val="3"/>
      <charset val="128"/>
    </font>
    <font>
      <sz val="11"/>
      <name val="ＭＳ 明朝"/>
      <family val="1"/>
      <charset val="128"/>
    </font>
    <font>
      <sz val="12"/>
      <name val="ＭＳ 明朝"/>
      <family val="1"/>
    </font>
    <font>
      <u/>
      <sz val="11"/>
      <color theme="10"/>
      <name val="ＭＳ Ｐゴシック"/>
      <family val="3"/>
    </font>
    <font>
      <sz val="10"/>
      <color rgb="FFFF0000"/>
      <name val="ＭＳ 明朝"/>
      <family val="1"/>
      <charset val="128"/>
    </font>
    <font>
      <u/>
      <sz val="10"/>
      <color rgb="FFFF0000"/>
      <name val="ＭＳ 明朝"/>
      <family val="1"/>
      <charset val="128"/>
    </font>
    <font>
      <b/>
      <sz val="11"/>
      <color indexed="10"/>
      <name val="MS P ゴシック"/>
      <family val="3"/>
      <charset val="128"/>
    </font>
    <font>
      <sz val="9"/>
      <color indexed="81"/>
      <name val="MS P ゴシック"/>
      <family val="3"/>
      <charset val="128"/>
    </font>
    <font>
      <b/>
      <sz val="9"/>
      <color indexed="81"/>
      <name val="MS P ゴシック"/>
      <family val="3"/>
      <charset val="128"/>
    </font>
    <font>
      <b/>
      <sz val="11"/>
      <name val="ＭＳ 明朝"/>
      <family val="1"/>
      <charset val="128"/>
    </font>
    <font>
      <sz val="11"/>
      <color theme="0"/>
      <name val="ＭＳ 明朝"/>
      <family val="1"/>
    </font>
    <font>
      <sz val="11"/>
      <color theme="0"/>
      <name val="ＭＳ 明朝"/>
      <family val="1"/>
      <charset val="128"/>
    </font>
    <font>
      <b/>
      <sz val="11"/>
      <color theme="0"/>
      <name val="ＭＳ 明朝"/>
      <family val="1"/>
      <charset val="128"/>
    </font>
    <font>
      <sz val="12"/>
      <color theme="0"/>
      <name val="ＭＳ 明朝"/>
      <family val="1"/>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double">
        <color indexed="64"/>
      </left>
      <right/>
      <top style="double">
        <color indexed="64"/>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right/>
      <top style="double">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dotted">
        <color indexed="64"/>
      </bottom>
      <diagonal/>
    </border>
    <border>
      <left/>
      <right style="double">
        <color indexed="64"/>
      </right>
      <top style="double">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xf numFmtId="0" fontId="49" fillId="0" borderId="0" applyNumberFormat="0" applyFill="0" applyBorder="0" applyAlignment="0" applyProtection="0">
      <alignment vertical="center"/>
    </xf>
  </cellStyleXfs>
  <cellXfs count="473">
    <xf numFmtId="0" fontId="0" fillId="0" borderId="0" xfId="0">
      <alignment vertical="center"/>
    </xf>
    <xf numFmtId="0" fontId="4" fillId="0" borderId="0" xfId="0" applyFo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7" fillId="0" borderId="0" xfId="0" applyFont="1" applyFill="1" applyAlignment="1" applyProtection="1">
      <alignment vertical="center"/>
    </xf>
    <xf numFmtId="0" fontId="4" fillId="0" borderId="1" xfId="0" applyFont="1" applyBorder="1" applyAlignment="1" applyProtection="1">
      <alignment horizontal="center" vertical="center" shrinkToFit="1"/>
    </xf>
    <xf numFmtId="0" fontId="4" fillId="0" borderId="1" xfId="0" applyFont="1" applyBorder="1" applyAlignment="1" applyProtection="1">
      <alignment horizontal="center" vertical="center"/>
    </xf>
    <xf numFmtId="0" fontId="4" fillId="0" borderId="0" xfId="0" applyFont="1" applyAlignment="1" applyProtection="1">
      <alignment horizontal="left" vertical="top"/>
    </xf>
    <xf numFmtId="0" fontId="8" fillId="0" borderId="0" xfId="0" applyFont="1" applyAlignment="1" applyProtection="1">
      <alignment horizontal="left" vertical="top"/>
    </xf>
    <xf numFmtId="0" fontId="8" fillId="0" borderId="1" xfId="0" applyFont="1" applyBorder="1" applyAlignment="1" applyProtection="1">
      <alignment horizontal="center" vertical="center"/>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1" xfId="0" applyFont="1" applyFill="1" applyBorder="1" applyAlignment="1" applyProtection="1">
      <alignment vertical="center" wrapText="1"/>
    </xf>
    <xf numFmtId="0" fontId="10" fillId="0" borderId="0" xfId="0" applyFont="1" applyProtection="1">
      <alignment vertical="center"/>
    </xf>
    <xf numFmtId="0" fontId="9" fillId="0" borderId="0" xfId="0" applyFont="1" applyAlignment="1" applyProtection="1">
      <alignment horizontal="center" vertical="center"/>
    </xf>
    <xf numFmtId="0" fontId="9" fillId="0" borderId="0" xfId="0" applyFont="1" applyProtection="1">
      <alignment vertical="center"/>
    </xf>
    <xf numFmtId="0" fontId="9" fillId="0" borderId="0" xfId="0" applyFont="1" applyBorder="1" applyAlignment="1" applyProtection="1">
      <alignment horizontal="center" vertical="center" textRotation="255"/>
    </xf>
    <xf numFmtId="0" fontId="9" fillId="0" borderId="0" xfId="0" applyFont="1" applyAlignment="1" applyProtection="1">
      <alignment horizontal="center" vertical="center" textRotation="255"/>
    </xf>
    <xf numFmtId="0" fontId="9" fillId="0" borderId="0" xfId="0" applyFont="1" applyBorder="1" applyProtection="1">
      <alignment vertical="center"/>
    </xf>
    <xf numFmtId="0" fontId="11" fillId="0" borderId="0" xfId="0" applyFont="1" applyAlignment="1" applyProtection="1">
      <alignment horizontal="left" vertical="center"/>
    </xf>
    <xf numFmtId="0" fontId="12" fillId="0" borderId="0" xfId="0" applyFont="1" applyAlignment="1" applyProtection="1">
      <alignment horizontal="left" vertical="center"/>
    </xf>
    <xf numFmtId="0" fontId="12" fillId="0" borderId="0" xfId="0" applyFont="1" applyProtection="1">
      <alignment vertical="center"/>
    </xf>
    <xf numFmtId="0" fontId="9" fillId="0" borderId="17" xfId="0" applyFont="1" applyBorder="1" applyAlignment="1" applyProtection="1">
      <alignment horizontal="center" vertical="center" textRotation="255"/>
    </xf>
    <xf numFmtId="0" fontId="9" fillId="0" borderId="18" xfId="0" applyFont="1" applyBorder="1" applyAlignment="1" applyProtection="1">
      <alignment horizontal="center" vertical="center" textRotation="255"/>
    </xf>
    <xf numFmtId="0" fontId="9" fillId="0" borderId="19" xfId="0" applyFont="1" applyBorder="1" applyAlignment="1" applyProtection="1">
      <alignment horizontal="center" vertical="center" textRotation="255"/>
    </xf>
    <xf numFmtId="0" fontId="9" fillId="0" borderId="20" xfId="0" applyFont="1" applyBorder="1" applyAlignment="1" applyProtection="1">
      <alignment horizontal="center" vertical="center" textRotation="255"/>
    </xf>
    <xf numFmtId="0" fontId="9" fillId="0" borderId="21" xfId="0" applyFont="1" applyBorder="1" applyAlignment="1" applyProtection="1">
      <alignment horizontal="center" vertical="center" shrinkToFit="1"/>
    </xf>
    <xf numFmtId="0" fontId="12" fillId="0" borderId="18" xfId="0" applyFont="1" applyBorder="1" applyAlignment="1" applyProtection="1">
      <alignment horizontal="center" vertical="center"/>
    </xf>
    <xf numFmtId="0" fontId="13" fillId="0" borderId="0" xfId="0" applyFont="1" applyProtection="1">
      <alignment vertical="center"/>
    </xf>
    <xf numFmtId="0" fontId="11" fillId="0" borderId="0" xfId="0" applyFont="1" applyProtection="1">
      <alignment vertical="center"/>
    </xf>
    <xf numFmtId="0" fontId="9" fillId="0" borderId="0" xfId="0" applyFont="1" applyBorder="1" applyAlignment="1" applyProtection="1">
      <alignment horizontal="center" vertical="center"/>
    </xf>
    <xf numFmtId="0" fontId="9" fillId="0" borderId="26" xfId="0" applyFont="1" applyBorder="1" applyProtection="1">
      <alignment vertical="center"/>
    </xf>
    <xf numFmtId="0" fontId="9" fillId="0" borderId="27" xfId="0" applyFont="1" applyBorder="1" applyProtection="1">
      <alignment vertical="center"/>
    </xf>
    <xf numFmtId="0" fontId="12" fillId="0" borderId="27" xfId="0" applyFont="1" applyBorder="1" applyProtection="1">
      <alignment vertical="center"/>
    </xf>
    <xf numFmtId="0" fontId="9" fillId="0" borderId="28" xfId="0" applyFont="1" applyBorder="1" applyProtection="1">
      <alignment vertical="center"/>
    </xf>
    <xf numFmtId="0" fontId="12" fillId="0" borderId="0" xfId="0" applyFont="1" applyBorder="1" applyProtection="1">
      <alignment vertical="center"/>
    </xf>
    <xf numFmtId="0" fontId="12" fillId="0" borderId="26" xfId="0" applyFont="1" applyBorder="1" applyProtection="1">
      <alignment vertical="center"/>
    </xf>
    <xf numFmtId="0" fontId="9" fillId="0" borderId="31" xfId="0" applyFont="1" applyBorder="1" applyProtection="1">
      <alignment vertical="center"/>
    </xf>
    <xf numFmtId="0" fontId="14" fillId="0" borderId="0" xfId="0" applyFont="1" applyBorder="1" applyProtection="1">
      <alignment vertical="center"/>
    </xf>
    <xf numFmtId="0" fontId="16" fillId="0" borderId="0" xfId="0" applyFont="1" applyBorder="1" applyAlignment="1">
      <alignment vertical="center"/>
    </xf>
    <xf numFmtId="0" fontId="9" fillId="0" borderId="0" xfId="0" applyFont="1" applyAlignment="1" applyProtection="1">
      <alignment vertical="center"/>
    </xf>
    <xf numFmtId="0" fontId="9" fillId="0" borderId="0" xfId="0" applyFont="1" applyFill="1" applyBorder="1" applyAlignment="1" applyProtection="1">
      <alignment vertical="center"/>
    </xf>
    <xf numFmtId="0" fontId="9" fillId="0" borderId="40" xfId="0" applyFont="1" applyBorder="1" applyProtection="1">
      <alignment vertical="center"/>
    </xf>
    <xf numFmtId="0" fontId="9" fillId="0" borderId="41" xfId="0" applyFont="1" applyBorder="1" applyProtection="1">
      <alignment vertical="center"/>
    </xf>
    <xf numFmtId="0" fontId="9" fillId="0" borderId="42" xfId="0" applyFont="1" applyBorder="1" applyProtection="1">
      <alignment vertical="center"/>
    </xf>
    <xf numFmtId="0" fontId="18" fillId="0" borderId="0" xfId="0" applyFont="1" applyAlignment="1" applyProtection="1">
      <alignment horizontal="right" vertical="center"/>
    </xf>
    <xf numFmtId="0" fontId="9" fillId="0" borderId="51" xfId="0" applyFont="1" applyBorder="1" applyProtection="1">
      <alignment vertical="center"/>
    </xf>
    <xf numFmtId="0" fontId="10" fillId="0" borderId="54" xfId="0" applyFont="1" applyBorder="1" applyAlignment="1" applyProtection="1">
      <alignment vertical="center"/>
    </xf>
    <xf numFmtId="177" fontId="10" fillId="0" borderId="55" xfId="0" applyNumberFormat="1" applyFont="1" applyBorder="1" applyAlignment="1" applyProtection="1">
      <alignment vertical="center"/>
    </xf>
    <xf numFmtId="0" fontId="10" fillId="0" borderId="55" xfId="0" applyFont="1" applyBorder="1" applyAlignment="1" applyProtection="1">
      <alignment vertical="center"/>
    </xf>
    <xf numFmtId="177" fontId="10" fillId="0" borderId="57" xfId="0" applyNumberFormat="1" applyFont="1" applyBorder="1" applyAlignment="1" applyProtection="1">
      <alignment vertical="center"/>
    </xf>
    <xf numFmtId="0" fontId="17" fillId="0" borderId="0" xfId="0" applyFont="1" applyFill="1" applyBorder="1" applyAlignment="1" applyProtection="1">
      <alignment horizontal="left" vertical="center"/>
    </xf>
    <xf numFmtId="0" fontId="4" fillId="3" borderId="1" xfId="0" applyFont="1" applyFill="1" applyBorder="1" applyAlignment="1" applyProtection="1">
      <alignment horizontal="center" vertical="center" shrinkToFit="1"/>
    </xf>
    <xf numFmtId="178" fontId="4" fillId="0" borderId="1" xfId="0" applyNumberFormat="1" applyFont="1" applyBorder="1" applyAlignment="1" applyProtection="1">
      <alignment horizontal="center" vertical="center" shrinkToFit="1"/>
    </xf>
    <xf numFmtId="0" fontId="9" fillId="3" borderId="37" xfId="0" applyFont="1" applyFill="1" applyBorder="1" applyAlignment="1" applyProtection="1">
      <alignment horizontal="center" vertical="center" shrinkToFit="1"/>
    </xf>
    <xf numFmtId="0" fontId="9" fillId="3" borderId="37" xfId="0" applyFont="1" applyFill="1" applyBorder="1" applyAlignment="1" applyProtection="1">
      <alignment horizontal="center" vertical="center"/>
    </xf>
    <xf numFmtId="0" fontId="9"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4" fillId="0" borderId="0" xfId="0" applyFont="1" applyAlignment="1" applyProtection="1">
      <alignment horizontal="right" vertical="center"/>
    </xf>
    <xf numFmtId="0" fontId="4" fillId="0" borderId="0" xfId="0" applyFont="1" applyFill="1" applyBorder="1" applyAlignment="1" applyProtection="1">
      <alignment horizontal="left" vertical="center"/>
    </xf>
    <xf numFmtId="0" fontId="9" fillId="3" borderId="59" xfId="0" applyFont="1" applyFill="1" applyBorder="1" applyAlignment="1" applyProtection="1">
      <alignment horizontal="center" vertical="center" wrapText="1"/>
    </xf>
    <xf numFmtId="180" fontId="0" fillId="0" borderId="39" xfId="0" applyNumberFormat="1" applyFont="1" applyBorder="1" applyAlignment="1">
      <alignment vertical="center" shrinkToFit="1"/>
    </xf>
    <xf numFmtId="0" fontId="0" fillId="0" borderId="1" xfId="0" applyBorder="1" applyAlignment="1">
      <alignment vertical="center" shrinkToFit="1"/>
    </xf>
    <xf numFmtId="0" fontId="0" fillId="0" borderId="1" xfId="0" applyBorder="1">
      <alignment vertical="center"/>
    </xf>
    <xf numFmtId="0" fontId="10" fillId="0" borderId="0" xfId="0" applyFont="1" applyFill="1">
      <alignment vertical="center"/>
    </xf>
    <xf numFmtId="0" fontId="4" fillId="0" borderId="0" xfId="0" applyFont="1" applyFill="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72" xfId="0" applyFont="1" applyFill="1" applyBorder="1">
      <alignment vertical="center"/>
    </xf>
    <xf numFmtId="0" fontId="9" fillId="0" borderId="15" xfId="0" applyFont="1" applyFill="1" applyBorder="1">
      <alignment vertical="center"/>
    </xf>
    <xf numFmtId="0" fontId="9" fillId="0" borderId="62" xfId="0" applyFont="1" applyFill="1" applyBorder="1">
      <alignment vertical="center"/>
    </xf>
    <xf numFmtId="0" fontId="9" fillId="0" borderId="73"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3" xfId="0" applyFont="1" applyFill="1" applyBorder="1">
      <alignment vertical="center"/>
    </xf>
    <xf numFmtId="0" fontId="9" fillId="0" borderId="25" xfId="0" applyFont="1" applyFill="1" applyBorder="1">
      <alignment vertical="center"/>
    </xf>
    <xf numFmtId="0" fontId="9" fillId="0" borderId="0" xfId="0" applyFont="1" applyFill="1" applyBorder="1">
      <alignment vertical="center"/>
    </xf>
    <xf numFmtId="0" fontId="8" fillId="0" borderId="0" xfId="0" applyFont="1" applyFill="1" applyAlignment="1">
      <alignment vertical="center"/>
    </xf>
    <xf numFmtId="0" fontId="9" fillId="0" borderId="75"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9" fillId="0" borderId="76" xfId="0" applyFont="1" applyFill="1" applyBorder="1">
      <alignment vertical="center"/>
    </xf>
    <xf numFmtId="0" fontId="9" fillId="0" borderId="35" xfId="0" applyFont="1" applyFill="1" applyBorder="1">
      <alignment vertical="center"/>
    </xf>
    <xf numFmtId="0" fontId="9" fillId="0" borderId="47" xfId="0" applyFont="1" applyFill="1" applyBorder="1">
      <alignment vertical="center"/>
    </xf>
    <xf numFmtId="0" fontId="9" fillId="0" borderId="0" xfId="0" applyFont="1" applyFill="1">
      <alignment vertical="center"/>
    </xf>
    <xf numFmtId="0" fontId="9" fillId="0" borderId="24" xfId="0" applyFont="1" applyFill="1" applyBorder="1">
      <alignment vertical="center"/>
    </xf>
    <xf numFmtId="0" fontId="9" fillId="0" borderId="0" xfId="0" applyFont="1" applyFill="1" applyAlignment="1">
      <alignment horizontal="center" vertical="center"/>
    </xf>
    <xf numFmtId="49" fontId="9" fillId="0" borderId="24" xfId="0" applyNumberFormat="1" applyFont="1" applyFill="1" applyBorder="1" applyAlignment="1" applyProtection="1">
      <alignment horizontal="center" vertical="center" shrinkToFit="1"/>
      <protection locked="0"/>
    </xf>
    <xf numFmtId="12" fontId="9" fillId="0" borderId="75" xfId="0" applyNumberFormat="1" applyFont="1" applyFill="1" applyBorder="1" applyAlignment="1">
      <alignment vertical="center"/>
    </xf>
    <xf numFmtId="0" fontId="9" fillId="0" borderId="23" xfId="0" applyFont="1" applyFill="1" applyBorder="1" applyAlignment="1" applyProtection="1">
      <alignment vertical="center" shrinkToFit="1"/>
      <protection locked="0"/>
    </xf>
    <xf numFmtId="0" fontId="9" fillId="0" borderId="50" xfId="0" applyFont="1" applyFill="1" applyBorder="1" applyAlignment="1">
      <alignment vertical="center"/>
    </xf>
    <xf numFmtId="38" fontId="0" fillId="0" borderId="0" xfId="0" applyNumberFormat="1">
      <alignment vertical="center"/>
    </xf>
    <xf numFmtId="0" fontId="2" fillId="0" borderId="0" xfId="0" applyFont="1">
      <alignment vertical="center"/>
    </xf>
    <xf numFmtId="0" fontId="21" fillId="0" borderId="0" xfId="6" applyFont="1">
      <alignment vertical="center"/>
    </xf>
    <xf numFmtId="0" fontId="21" fillId="0" borderId="0" xfId="6" applyFont="1" applyAlignment="1"/>
    <xf numFmtId="0" fontId="22" fillId="0" borderId="0" xfId="6" applyFont="1" applyAlignment="1"/>
    <xf numFmtId="0" fontId="21" fillId="0" borderId="0" xfId="6" applyFont="1" applyAlignment="1">
      <alignment horizontal="center" vertical="center"/>
    </xf>
    <xf numFmtId="0" fontId="24" fillId="0" borderId="0" xfId="6" applyFont="1">
      <alignment vertical="center"/>
    </xf>
    <xf numFmtId="0" fontId="25" fillId="0" borderId="0" xfId="6" applyFont="1">
      <alignment vertical="center"/>
    </xf>
    <xf numFmtId="0" fontId="2" fillId="4" borderId="46" xfId="6" applyFont="1" applyFill="1" applyBorder="1" applyAlignment="1">
      <alignment horizontal="center" vertical="center"/>
    </xf>
    <xf numFmtId="0" fontId="2" fillId="0" borderId="24" xfId="6" applyFont="1" applyFill="1" applyBorder="1" applyAlignment="1">
      <alignment vertical="center" textRotation="255"/>
    </xf>
    <xf numFmtId="0" fontId="2" fillId="0" borderId="0" xfId="6" applyFont="1" applyFill="1" applyBorder="1" applyAlignment="1">
      <alignment vertical="center" textRotation="255"/>
    </xf>
    <xf numFmtId="0" fontId="2" fillId="0" borderId="0" xfId="6" applyFont="1" applyFill="1" applyAlignment="1">
      <alignment vertical="center" textRotation="255"/>
    </xf>
    <xf numFmtId="49" fontId="25" fillId="0" borderId="0" xfId="6" applyNumberFormat="1" applyFont="1" applyFill="1" applyAlignment="1">
      <alignment vertical="center"/>
    </xf>
    <xf numFmtId="0" fontId="28" fillId="0" borderId="0" xfId="6" applyFont="1" applyAlignment="1">
      <alignment horizontal="left" vertical="center"/>
    </xf>
    <xf numFmtId="0" fontId="2" fillId="0" borderId="0" xfId="0" applyFont="1" applyAlignment="1"/>
    <xf numFmtId="0" fontId="2" fillId="4" borderId="0" xfId="6" applyFont="1" applyFill="1" applyBorder="1" applyAlignment="1">
      <alignment horizontal="center" vertical="center"/>
    </xf>
    <xf numFmtId="0" fontId="2" fillId="0" borderId="92" xfId="6" applyFont="1" applyFill="1" applyBorder="1" applyAlignment="1">
      <alignment horizontal="center" vertical="center"/>
    </xf>
    <xf numFmtId="0" fontId="2" fillId="0" borderId="24" xfId="6"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6" applyFont="1" applyFill="1" applyAlignment="1">
      <alignment horizontal="center" vertical="center"/>
    </xf>
    <xf numFmtId="0" fontId="2" fillId="0" borderId="96" xfId="6" applyFont="1" applyFill="1" applyBorder="1" applyAlignment="1">
      <alignment horizontal="center" vertical="center"/>
    </xf>
    <xf numFmtId="0" fontId="21" fillId="0" borderId="0" xfId="6" applyFont="1" applyAlignment="1">
      <alignment vertical="center"/>
    </xf>
    <xf numFmtId="0" fontId="2" fillId="0" borderId="0" xfId="6" applyFont="1" applyBorder="1" applyAlignment="1">
      <alignment horizontal="center" vertical="center"/>
    </xf>
    <xf numFmtId="0" fontId="2" fillId="0" borderId="0" xfId="6" applyFont="1" applyAlignment="1">
      <alignment horizontal="center" vertical="center"/>
    </xf>
    <xf numFmtId="0" fontId="28" fillId="0" borderId="0" xfId="6" applyFont="1">
      <alignment vertical="center"/>
    </xf>
    <xf numFmtId="0" fontId="31" fillId="0" borderId="0" xfId="6" applyFont="1" applyAlignment="1"/>
    <xf numFmtId="0" fontId="30" fillId="0" borderId="101" xfId="6" applyFont="1" applyBorder="1" applyAlignment="1">
      <alignment horizontal="left" vertical="center" indent="1"/>
    </xf>
    <xf numFmtId="0" fontId="2" fillId="0" borderId="12" xfId="6" applyBorder="1" applyAlignment="1">
      <alignment horizontal="left" vertical="center" indent="1"/>
    </xf>
    <xf numFmtId="0" fontId="2" fillId="0" borderId="105" xfId="6" applyFont="1" applyFill="1" applyBorder="1" applyAlignment="1">
      <alignment horizontal="center" vertical="center"/>
    </xf>
    <xf numFmtId="0" fontId="2" fillId="0" borderId="77" xfId="6" applyFont="1" applyFill="1" applyBorder="1" applyAlignment="1">
      <alignment horizontal="center" vertical="center"/>
    </xf>
    <xf numFmtId="0" fontId="30" fillId="0" borderId="47" xfId="6" applyFont="1" applyFill="1" applyBorder="1" applyAlignment="1">
      <alignment horizontal="center" vertical="center"/>
    </xf>
    <xf numFmtId="0" fontId="32" fillId="0" borderId="92" xfId="6" applyFont="1" applyFill="1" applyBorder="1" applyAlignment="1">
      <alignment horizontal="right" vertical="top"/>
    </xf>
    <xf numFmtId="0" fontId="32" fillId="0" borderId="96" xfId="6" applyFont="1" applyFill="1" applyBorder="1" applyAlignment="1">
      <alignment horizontal="right" vertical="top"/>
    </xf>
    <xf numFmtId="0" fontId="30" fillId="0" borderId="23" xfId="6" applyNumberFormat="1" applyFont="1" applyBorder="1" applyAlignment="1">
      <alignment horizontal="center" vertical="center"/>
    </xf>
    <xf numFmtId="0" fontId="30" fillId="0" borderId="0" xfId="6" applyFont="1" applyFill="1" applyAlignment="1">
      <alignment horizontal="left" vertical="center"/>
    </xf>
    <xf numFmtId="0" fontId="2" fillId="0" borderId="109" xfId="6" applyBorder="1" applyAlignment="1">
      <alignment horizontal="left" vertical="center" indent="1"/>
    </xf>
    <xf numFmtId="0" fontId="21" fillId="0" borderId="0" xfId="6" applyFont="1" applyAlignment="1">
      <alignment vertical="top"/>
    </xf>
    <xf numFmtId="0" fontId="34" fillId="0" borderId="0" xfId="6" applyFont="1" applyBorder="1" applyAlignment="1">
      <alignment vertical="top"/>
    </xf>
    <xf numFmtId="49" fontId="30" fillId="0" borderId="25" xfId="6" applyNumberFormat="1" applyFont="1" applyBorder="1" applyAlignment="1">
      <alignment horizontal="center" vertical="center"/>
    </xf>
    <xf numFmtId="0" fontId="21" fillId="0" borderId="0" xfId="6" applyFont="1" applyAlignment="1">
      <alignment horizontal="right" vertical="center"/>
    </xf>
    <xf numFmtId="0" fontId="35" fillId="0" borderId="0" xfId="6" applyFont="1" applyAlignment="1">
      <alignment vertical="center"/>
    </xf>
    <xf numFmtId="0" fontId="24" fillId="0" borderId="0" xfId="6" applyFont="1" applyAlignment="1">
      <alignment horizontal="right" vertical="center"/>
    </xf>
    <xf numFmtId="0" fontId="29" fillId="0" borderId="0" xfId="6" applyFont="1" applyAlignment="1">
      <alignment vertical="center"/>
    </xf>
    <xf numFmtId="0" fontId="36" fillId="0" borderId="0" xfId="0" applyFont="1" applyAlignment="1">
      <alignment horizontal="center" vertical="center"/>
    </xf>
    <xf numFmtId="0" fontId="15" fillId="0" borderId="0" xfId="0" applyFont="1">
      <alignment vertical="center"/>
    </xf>
    <xf numFmtId="0" fontId="15" fillId="0" borderId="0" xfId="0" applyFont="1" applyBorder="1" applyAlignment="1">
      <alignment vertical="center"/>
    </xf>
    <xf numFmtId="58" fontId="15" fillId="0" borderId="0" xfId="0" applyNumberFormat="1" applyFont="1">
      <alignment vertical="center"/>
    </xf>
    <xf numFmtId="0" fontId="0" fillId="0" borderId="0" xfId="0" applyBorder="1" applyAlignment="1">
      <alignment vertical="center" wrapText="1"/>
    </xf>
    <xf numFmtId="177" fontId="10" fillId="0" borderId="52" xfId="0" applyNumberFormat="1" applyFont="1" applyBorder="1" applyAlignment="1" applyProtection="1">
      <alignment vertical="center"/>
    </xf>
    <xf numFmtId="0" fontId="12" fillId="0" borderId="21" xfId="0" applyFont="1" applyBorder="1" applyAlignment="1" applyProtection="1">
      <alignment horizontal="center" vertical="center"/>
    </xf>
    <xf numFmtId="0" fontId="12" fillId="0" borderId="28" xfId="0" applyFont="1" applyBorder="1" applyProtection="1">
      <alignment vertical="center"/>
    </xf>
    <xf numFmtId="0" fontId="12" fillId="0" borderId="19" xfId="0" applyFont="1" applyBorder="1" applyAlignment="1" applyProtection="1">
      <alignment horizontal="center" vertical="center"/>
    </xf>
    <xf numFmtId="0" fontId="12" fillId="0" borderId="1" xfId="0" applyFont="1" applyBorder="1" applyProtection="1">
      <alignment vertical="center"/>
    </xf>
    <xf numFmtId="0" fontId="9" fillId="0" borderId="63" xfId="0" applyFont="1" applyBorder="1" applyAlignment="1" applyProtection="1">
      <alignment horizontal="center" vertical="center" textRotation="255" shrinkToFit="1"/>
    </xf>
    <xf numFmtId="0" fontId="9" fillId="0" borderId="117" xfId="0" applyFont="1" applyBorder="1" applyAlignment="1" applyProtection="1">
      <alignment horizontal="center" vertical="center"/>
    </xf>
    <xf numFmtId="0" fontId="9" fillId="0" borderId="16" xfId="0" applyFont="1" applyBorder="1" applyProtection="1">
      <alignment vertical="center"/>
    </xf>
    <xf numFmtId="177" fontId="10" fillId="0" borderId="39" xfId="0" applyNumberFormat="1" applyFont="1" applyBorder="1" applyAlignment="1" applyProtection="1">
      <alignment vertical="center"/>
    </xf>
    <xf numFmtId="0" fontId="9" fillId="3" borderId="37" xfId="0" applyFont="1" applyFill="1" applyBorder="1" applyAlignment="1" applyProtection="1">
      <alignment horizontal="center" vertical="center" wrapText="1"/>
    </xf>
    <xf numFmtId="0" fontId="47" fillId="0" borderId="0" xfId="0" applyFont="1">
      <alignment vertical="center"/>
    </xf>
    <xf numFmtId="178" fontId="33" fillId="0" borderId="37" xfId="0" applyNumberFormat="1" applyFont="1" applyBorder="1" applyAlignment="1" applyProtection="1">
      <alignment horizontal="center" vertical="center" wrapText="1"/>
    </xf>
    <xf numFmtId="178" fontId="33" fillId="0" borderId="37" xfId="0" applyNumberFormat="1" applyFont="1" applyBorder="1" applyAlignment="1" applyProtection="1">
      <alignment horizontal="left" vertical="center" wrapText="1"/>
    </xf>
    <xf numFmtId="178" fontId="33" fillId="0" borderId="37" xfId="0" applyNumberFormat="1" applyFont="1" applyBorder="1" applyAlignment="1" applyProtection="1">
      <alignment horizontal="center" vertical="center" shrinkToFit="1"/>
    </xf>
    <xf numFmtId="58" fontId="33" fillId="0" borderId="37" xfId="0" applyNumberFormat="1" applyFont="1" applyBorder="1" applyAlignment="1" applyProtection="1">
      <alignment horizontal="center" vertical="center" shrinkToFit="1"/>
    </xf>
    <xf numFmtId="178" fontId="33" fillId="0" borderId="37" xfId="0" applyNumberFormat="1" applyFont="1" applyBorder="1" applyAlignment="1" applyProtection="1">
      <alignment horizontal="left" vertical="center" shrinkToFit="1"/>
    </xf>
    <xf numFmtId="179" fontId="33" fillId="0" borderId="1" xfId="7" applyNumberFormat="1" applyFont="1" applyBorder="1" applyAlignment="1" applyProtection="1">
      <alignment horizontal="right" vertical="center" shrinkToFit="1"/>
    </xf>
    <xf numFmtId="180" fontId="33" fillId="0" borderId="1" xfId="7" applyNumberFormat="1" applyFont="1" applyBorder="1" applyAlignment="1" applyProtection="1">
      <alignment horizontal="right" vertical="center" shrinkToFit="1"/>
    </xf>
    <xf numFmtId="180" fontId="33" fillId="0" borderId="60" xfId="7" applyNumberFormat="1" applyFont="1" applyBorder="1" applyAlignment="1" applyProtection="1">
      <alignment horizontal="right" vertical="center" shrinkToFit="1"/>
    </xf>
    <xf numFmtId="0" fontId="0" fillId="0" borderId="0" xfId="0" applyFont="1">
      <alignment vertical="center"/>
    </xf>
    <xf numFmtId="0" fontId="0" fillId="0" borderId="56" xfId="0" applyFont="1" applyBorder="1">
      <alignment vertical="center"/>
    </xf>
    <xf numFmtId="0" fontId="40" fillId="0" borderId="1" xfId="0" applyFont="1" applyBorder="1" applyAlignment="1" applyProtection="1">
      <alignment horizontal="left" vertical="center" wrapText="1"/>
    </xf>
    <xf numFmtId="49" fontId="9" fillId="0" borderId="24" xfId="0" applyNumberFormat="1" applyFont="1" applyFill="1" applyBorder="1" applyAlignment="1" applyProtection="1">
      <alignment horizontal="center" vertical="center" shrinkToFit="1"/>
      <protection locked="0"/>
    </xf>
    <xf numFmtId="0" fontId="12" fillId="0" borderId="22" xfId="0" applyFont="1" applyBorder="1" applyProtection="1">
      <alignment vertical="center"/>
    </xf>
    <xf numFmtId="0" fontId="9" fillId="0" borderId="22" xfId="0" applyFont="1" applyBorder="1" applyProtection="1">
      <alignment vertical="center"/>
    </xf>
    <xf numFmtId="0" fontId="12" fillId="0" borderId="1" xfId="0" applyFont="1" applyFill="1" applyBorder="1" applyProtection="1">
      <alignment vertical="center"/>
    </xf>
    <xf numFmtId="0" fontId="0" fillId="0" borderId="1" xfId="0" applyFill="1" applyBorder="1">
      <alignment vertical="center"/>
    </xf>
    <xf numFmtId="183" fontId="33" fillId="0" borderId="1" xfId="7" applyNumberFormat="1" applyFont="1" applyBorder="1" applyAlignment="1" applyProtection="1">
      <alignment horizontal="right" vertical="center" shrinkToFit="1"/>
    </xf>
    <xf numFmtId="0" fontId="47" fillId="0" borderId="0" xfId="0" applyFont="1" applyAlignment="1">
      <alignment horizontal="right" vertical="center"/>
    </xf>
    <xf numFmtId="0" fontId="47" fillId="0" borderId="1" xfId="0" applyFont="1" applyBorder="1" applyAlignment="1">
      <alignment horizontal="center" vertical="center"/>
    </xf>
    <xf numFmtId="0" fontId="55" fillId="0" borderId="1" xfId="0" applyFont="1" applyBorder="1" applyAlignment="1">
      <alignment horizontal="center" vertical="center"/>
    </xf>
    <xf numFmtId="0" fontId="47" fillId="0" borderId="119" xfId="0" applyFont="1" applyBorder="1" applyAlignment="1">
      <alignment horizontal="center" vertical="center"/>
    </xf>
    <xf numFmtId="0" fontId="47" fillId="0" borderId="118" xfId="0" applyFont="1" applyBorder="1" applyAlignment="1">
      <alignment horizontal="center" vertical="center"/>
    </xf>
    <xf numFmtId="0" fontId="13" fillId="0" borderId="0" xfId="0" applyFont="1" applyFill="1" applyAlignment="1" applyProtection="1">
      <alignment vertical="center"/>
      <protection locked="0"/>
    </xf>
    <xf numFmtId="0" fontId="47" fillId="0" borderId="6" xfId="0" applyFont="1" applyBorder="1">
      <alignment vertical="center"/>
    </xf>
    <xf numFmtId="181" fontId="56" fillId="0" borderId="1" xfId="7" applyNumberFormat="1" applyFont="1" applyBorder="1" applyAlignment="1" applyProtection="1">
      <alignment horizontal="right" vertical="center" shrinkToFit="1"/>
    </xf>
    <xf numFmtId="181" fontId="56" fillId="0" borderId="37" xfId="7" applyNumberFormat="1" applyFont="1" applyBorder="1" applyAlignment="1" applyProtection="1">
      <alignment horizontal="right" vertical="center" shrinkToFit="1"/>
    </xf>
    <xf numFmtId="0" fontId="56" fillId="0" borderId="58" xfId="7" applyNumberFormat="1" applyFont="1" applyBorder="1" applyAlignment="1" applyProtection="1">
      <alignment horizontal="right" vertical="center" shrinkToFit="1"/>
    </xf>
    <xf numFmtId="38" fontId="56" fillId="0" borderId="58" xfId="7" applyNumberFormat="1" applyFont="1" applyBorder="1" applyAlignment="1" applyProtection="1">
      <alignment horizontal="right" vertical="center" shrinkToFit="1"/>
    </xf>
    <xf numFmtId="0" fontId="57" fillId="0" borderId="0" xfId="0" applyFont="1" applyAlignment="1">
      <alignment vertical="center" wrapText="1"/>
    </xf>
    <xf numFmtId="184" fontId="57" fillId="0" borderId="119" xfId="0" applyNumberFormat="1" applyFont="1" applyBorder="1" applyAlignment="1">
      <alignment horizontal="center" vertical="center"/>
    </xf>
    <xf numFmtId="0" fontId="57" fillId="0" borderId="119" xfId="0" applyFont="1" applyBorder="1" applyAlignment="1">
      <alignment horizontal="center" vertical="center"/>
    </xf>
    <xf numFmtId="185" fontId="57" fillId="0" borderId="119" xfId="0" applyNumberFormat="1" applyFont="1" applyBorder="1" applyAlignment="1">
      <alignment horizontal="center" vertical="center"/>
    </xf>
    <xf numFmtId="184" fontId="57" fillId="0" borderId="1" xfId="0" applyNumberFormat="1" applyFont="1" applyBorder="1" applyAlignment="1">
      <alignment horizontal="center" vertical="center"/>
    </xf>
    <xf numFmtId="0" fontId="57" fillId="0" borderId="1" xfId="0" applyFont="1" applyBorder="1" applyAlignment="1">
      <alignment horizontal="center" vertical="center"/>
    </xf>
    <xf numFmtId="185" fontId="57" fillId="0" borderId="1" xfId="0" applyNumberFormat="1" applyFont="1" applyBorder="1" applyAlignment="1">
      <alignment horizontal="center" vertical="center"/>
    </xf>
    <xf numFmtId="184" fontId="58" fillId="0" borderId="1" xfId="0" applyNumberFormat="1" applyFont="1" applyBorder="1" applyAlignment="1">
      <alignment horizontal="center" vertical="center"/>
    </xf>
    <xf numFmtId="0" fontId="58" fillId="0" borderId="1" xfId="0" applyFont="1" applyBorder="1" applyAlignment="1">
      <alignment horizontal="center" vertical="center"/>
    </xf>
    <xf numFmtId="185" fontId="58" fillId="0" borderId="1" xfId="0" applyNumberFormat="1" applyFont="1" applyBorder="1" applyAlignment="1">
      <alignment horizontal="center" vertical="center"/>
    </xf>
    <xf numFmtId="0" fontId="2" fillId="0" borderId="46" xfId="6" applyFont="1" applyFill="1" applyBorder="1" applyAlignment="1">
      <alignment vertical="center"/>
    </xf>
    <xf numFmtId="0" fontId="2" fillId="0" borderId="0" xfId="6" quotePrefix="1" applyFont="1" applyFill="1" applyBorder="1" applyAlignment="1">
      <alignment vertical="center"/>
    </xf>
    <xf numFmtId="0" fontId="2" fillId="0" borderId="0" xfId="6" applyFont="1" applyFill="1" applyBorder="1" applyAlignment="1">
      <alignment vertical="center"/>
    </xf>
    <xf numFmtId="0" fontId="2" fillId="0" borderId="47" xfId="6" applyFont="1" applyFill="1" applyBorder="1" applyAlignment="1">
      <alignment vertical="center"/>
    </xf>
    <xf numFmtId="0" fontId="2" fillId="0" borderId="38" xfId="6" applyFont="1" applyFill="1" applyBorder="1" applyAlignment="1">
      <alignment vertical="center"/>
    </xf>
    <xf numFmtId="0" fontId="2" fillId="0" borderId="25" xfId="6" quotePrefix="1" applyFont="1" applyFill="1" applyBorder="1" applyAlignment="1">
      <alignment vertical="center"/>
    </xf>
    <xf numFmtId="0" fontId="2" fillId="0" borderId="25" xfId="6" applyFont="1" applyFill="1" applyBorder="1" applyAlignment="1">
      <alignment vertical="center"/>
    </xf>
    <xf numFmtId="0" fontId="2" fillId="0" borderId="35" xfId="6" applyFont="1" applyFill="1" applyBorder="1" applyAlignment="1">
      <alignment vertical="center"/>
    </xf>
    <xf numFmtId="0" fontId="32" fillId="0" borderId="105" xfId="6" applyFont="1" applyFill="1" applyBorder="1" applyAlignment="1">
      <alignment horizontal="right" vertical="top"/>
    </xf>
    <xf numFmtId="0" fontId="30" fillId="0" borderId="93" xfId="6" applyFont="1" applyFill="1" applyBorder="1" applyAlignment="1">
      <alignment horizontal="center" vertical="center"/>
    </xf>
    <xf numFmtId="0" fontId="30" fillId="0" borderId="97" xfId="6" applyFont="1" applyFill="1" applyBorder="1" applyAlignment="1">
      <alignment horizontal="center" vertical="center"/>
    </xf>
    <xf numFmtId="0" fontId="30" fillId="0" borderId="104" xfId="6" applyFont="1" applyFill="1" applyBorder="1" applyAlignment="1">
      <alignment horizontal="center" vertical="center"/>
    </xf>
    <xf numFmtId="0" fontId="30" fillId="0" borderId="95" xfId="6" applyFont="1" applyFill="1" applyBorder="1" applyAlignment="1">
      <alignment horizontal="center" vertical="center"/>
    </xf>
    <xf numFmtId="0" fontId="33" fillId="0" borderId="106" xfId="0" applyFont="1" applyFill="1" applyBorder="1" applyAlignment="1">
      <alignment horizontal="center" vertical="center"/>
    </xf>
    <xf numFmtId="0" fontId="33" fillId="0" borderId="107" xfId="0" applyFont="1" applyFill="1" applyBorder="1" applyAlignment="1" applyProtection="1">
      <alignment horizontal="center" vertical="center"/>
      <protection locked="0"/>
    </xf>
    <xf numFmtId="0" fontId="33" fillId="0" borderId="108" xfId="0" applyFont="1" applyFill="1" applyBorder="1" applyAlignment="1">
      <alignment horizontal="center" vertical="center"/>
    </xf>
    <xf numFmtId="0" fontId="33" fillId="0" borderId="106" xfId="0" applyFont="1" applyFill="1" applyBorder="1" applyAlignment="1" applyProtection="1">
      <alignment horizontal="center" vertical="center"/>
      <protection locked="0"/>
    </xf>
    <xf numFmtId="0" fontId="0" fillId="0" borderId="0" xfId="0" applyFill="1" applyAlignment="1">
      <alignment horizontal="left" vertical="center"/>
    </xf>
    <xf numFmtId="0" fontId="10" fillId="3" borderId="58" xfId="0" applyFont="1" applyFill="1" applyBorder="1" applyAlignment="1" applyProtection="1">
      <alignment horizontal="center" vertical="center" wrapText="1"/>
    </xf>
    <xf numFmtId="0" fontId="47" fillId="0" borderId="1" xfId="0" applyFont="1" applyBorder="1" applyAlignment="1">
      <alignment horizontal="center" vertical="center" wrapText="1"/>
    </xf>
    <xf numFmtId="0" fontId="10" fillId="0" borderId="34" xfId="0" applyFont="1" applyBorder="1" applyAlignment="1" applyProtection="1">
      <alignment vertical="center"/>
    </xf>
    <xf numFmtId="0" fontId="10" fillId="0" borderId="16" xfId="0" applyFont="1" applyBorder="1" applyAlignment="1" applyProtection="1">
      <alignment vertical="center"/>
    </xf>
    <xf numFmtId="0" fontId="10" fillId="0" borderId="16" xfId="0" applyFont="1" applyBorder="1" applyAlignment="1" applyProtection="1">
      <alignment horizontal="center" vertical="center"/>
    </xf>
    <xf numFmtId="0" fontId="10" fillId="0" borderId="33" xfId="0" applyFont="1" applyBorder="1" applyAlignment="1" applyProtection="1">
      <alignment horizontal="center" vertical="center"/>
    </xf>
    <xf numFmtId="38" fontId="10" fillId="0" borderId="34" xfId="7" applyFont="1" applyBorder="1" applyAlignment="1" applyProtection="1">
      <alignment vertical="center"/>
    </xf>
    <xf numFmtId="38" fontId="10" fillId="0" borderId="16" xfId="7" applyFont="1" applyBorder="1" applyAlignment="1" applyProtection="1">
      <alignment vertical="center"/>
    </xf>
    <xf numFmtId="0" fontId="10" fillId="0" borderId="116" xfId="0" applyFont="1" applyBorder="1" applyAlignment="1" applyProtection="1">
      <alignment vertical="center"/>
    </xf>
    <xf numFmtId="0" fontId="10" fillId="0" borderId="28" xfId="0" applyFont="1" applyBorder="1" applyAlignment="1" applyProtection="1">
      <alignment vertical="center"/>
    </xf>
    <xf numFmtId="0" fontId="9" fillId="0" borderId="8" xfId="0" applyFont="1" applyBorder="1" applyAlignment="1" applyProtection="1">
      <alignment horizontal="center" vertical="center" textRotation="255"/>
    </xf>
    <xf numFmtId="0" fontId="10" fillId="0" borderId="44" xfId="0" applyFont="1" applyBorder="1" applyAlignment="1" applyProtection="1">
      <alignment vertical="center"/>
    </xf>
    <xf numFmtId="0" fontId="10" fillId="0" borderId="26" xfId="0" applyFont="1" applyBorder="1" applyAlignment="1" applyProtection="1">
      <alignment vertical="center"/>
    </xf>
    <xf numFmtId="0" fontId="10" fillId="0" borderId="26" xfId="0" applyFont="1" applyBorder="1" applyAlignment="1" applyProtection="1">
      <alignment horizontal="center" vertical="center"/>
    </xf>
    <xf numFmtId="0" fontId="10" fillId="0" borderId="40" xfId="0" applyFont="1" applyBorder="1" applyAlignment="1" applyProtection="1">
      <alignment horizontal="center" vertical="center"/>
    </xf>
    <xf numFmtId="38" fontId="10" fillId="0" borderId="44" xfId="7" applyFont="1" applyBorder="1" applyAlignment="1" applyProtection="1">
      <alignment vertical="center"/>
    </xf>
    <xf numFmtId="38" fontId="10" fillId="0" borderId="26" xfId="7" applyFont="1" applyBorder="1" applyAlignment="1" applyProtection="1">
      <alignment vertical="center"/>
    </xf>
    <xf numFmtId="0" fontId="10" fillId="0" borderId="45" xfId="0" applyFont="1" applyBorder="1" applyAlignment="1" applyProtection="1">
      <alignment vertical="center"/>
    </xf>
    <xf numFmtId="0" fontId="10" fillId="0" borderId="27" xfId="0" applyFont="1" applyBorder="1" applyAlignment="1" applyProtection="1">
      <alignment vertical="center"/>
    </xf>
    <xf numFmtId="0" fontId="10" fillId="0" borderId="27" xfId="0" applyFont="1" applyBorder="1" applyAlignment="1" applyProtection="1">
      <alignment horizontal="center" vertical="center"/>
    </xf>
    <xf numFmtId="0" fontId="10" fillId="0" borderId="41" xfId="0" applyFont="1" applyBorder="1" applyAlignment="1" applyProtection="1">
      <alignment horizontal="center" vertical="center"/>
    </xf>
    <xf numFmtId="38" fontId="10" fillId="0" borderId="45" xfId="7" applyFont="1" applyBorder="1" applyAlignment="1" applyProtection="1">
      <alignment vertical="center"/>
    </xf>
    <xf numFmtId="38" fontId="10" fillId="0" borderId="27" xfId="7" applyFont="1" applyBorder="1" applyAlignment="1" applyProtection="1">
      <alignment vertical="center"/>
    </xf>
    <xf numFmtId="0" fontId="10" fillId="0" borderId="28" xfId="0" applyFont="1" applyBorder="1" applyAlignment="1" applyProtection="1">
      <alignment horizontal="center" vertical="center"/>
    </xf>
    <xf numFmtId="0" fontId="10" fillId="0" borderId="42" xfId="0" applyFont="1" applyBorder="1" applyAlignment="1" applyProtection="1">
      <alignment horizontal="center" vertical="center"/>
    </xf>
    <xf numFmtId="38" fontId="10" fillId="0" borderId="116" xfId="7" applyFont="1" applyBorder="1" applyAlignment="1" applyProtection="1">
      <alignment vertical="center"/>
    </xf>
    <xf numFmtId="38" fontId="10" fillId="0" borderId="28" xfId="7" applyFont="1" applyBorder="1" applyAlignment="1" applyProtection="1">
      <alignment vertical="center"/>
    </xf>
    <xf numFmtId="0" fontId="9" fillId="0" borderId="37" xfId="0" applyFont="1" applyBorder="1" applyAlignment="1" applyProtection="1">
      <alignment horizontal="center" vertical="center"/>
    </xf>
    <xf numFmtId="0" fontId="9" fillId="0" borderId="23" xfId="0" applyFont="1" applyBorder="1" applyAlignment="1" applyProtection="1">
      <alignment horizontal="center" vertical="center"/>
    </xf>
    <xf numFmtId="0" fontId="49" fillId="0" borderId="23" xfId="8" applyFill="1" applyBorder="1" applyAlignment="1" applyProtection="1">
      <alignment horizontal="left" vertical="center" shrinkToFit="1"/>
      <protection locked="0"/>
    </xf>
    <xf numFmtId="0" fontId="9" fillId="0" borderId="23" xfId="0" applyFont="1" applyFill="1" applyBorder="1" applyAlignment="1" applyProtection="1">
      <alignment horizontal="left" vertical="center" shrinkToFit="1"/>
      <protection locked="0"/>
    </xf>
    <xf numFmtId="0" fontId="9" fillId="0" borderId="50" xfId="0" applyFont="1" applyFill="1" applyBorder="1" applyAlignment="1" applyProtection="1">
      <alignment horizontal="left" vertical="center" shrinkToFit="1"/>
      <protection locked="0"/>
    </xf>
    <xf numFmtId="0" fontId="9" fillId="0" borderId="32" xfId="0" applyFont="1" applyFill="1" applyBorder="1" applyAlignment="1" applyProtection="1">
      <alignment horizontal="left" vertical="center" shrinkToFit="1"/>
      <protection locked="0"/>
    </xf>
    <xf numFmtId="0" fontId="9" fillId="0" borderId="28" xfId="0" applyFont="1" applyFill="1" applyBorder="1" applyAlignment="1" applyProtection="1">
      <alignment horizontal="left" vertical="center" shrinkToFit="1"/>
      <protection locked="0"/>
    </xf>
    <xf numFmtId="0" fontId="9" fillId="0" borderId="52" xfId="0" applyFont="1" applyFill="1" applyBorder="1" applyAlignment="1" applyProtection="1">
      <alignment horizontal="left" vertical="center" shrinkToFit="1"/>
      <protection locked="0"/>
    </xf>
    <xf numFmtId="0" fontId="9" fillId="0" borderId="15" xfId="0" applyFont="1" applyBorder="1" applyAlignment="1" applyProtection="1">
      <alignment horizontal="center" vertical="center"/>
    </xf>
    <xf numFmtId="0" fontId="9" fillId="0" borderId="25"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25"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53" xfId="0" applyFont="1" applyFill="1" applyBorder="1" applyAlignment="1" applyProtection="1">
      <alignment horizontal="center" vertical="center"/>
      <protection locked="0"/>
    </xf>
    <xf numFmtId="0" fontId="9" fillId="0" borderId="14"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30"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33" xfId="0" applyFont="1" applyBorder="1" applyAlignment="1" applyProtection="1">
      <alignment horizontal="center" vertical="center"/>
    </xf>
    <xf numFmtId="0" fontId="14" fillId="0" borderId="34" xfId="0" applyFont="1" applyBorder="1" applyAlignment="1" applyProtection="1">
      <alignment horizontal="center" vertical="center" shrinkToFit="1"/>
    </xf>
    <xf numFmtId="0" fontId="14" fillId="0" borderId="16" xfId="0" applyFont="1" applyBorder="1" applyAlignment="1" applyProtection="1">
      <alignment horizontal="center" vertical="center" shrinkToFit="1"/>
    </xf>
    <xf numFmtId="0" fontId="14" fillId="0" borderId="33" xfId="0" applyFont="1" applyBorder="1" applyAlignment="1" applyProtection="1">
      <alignment horizontal="center" vertical="center" shrinkToFit="1"/>
    </xf>
    <xf numFmtId="0" fontId="10" fillId="0" borderId="16" xfId="0" applyFont="1" applyBorder="1" applyAlignment="1" applyProtection="1">
      <alignment horizontal="center" vertical="center" wrapText="1"/>
    </xf>
    <xf numFmtId="0" fontId="10" fillId="0" borderId="39" xfId="0" applyFont="1" applyBorder="1" applyAlignment="1" applyProtection="1">
      <alignment horizontal="center" vertical="center" wrapText="1"/>
    </xf>
    <xf numFmtId="49" fontId="9" fillId="0" borderId="31" xfId="0" applyNumberFormat="1" applyFont="1" applyFill="1" applyBorder="1" applyAlignment="1" applyProtection="1">
      <alignment horizontal="center" vertical="center"/>
      <protection locked="0"/>
    </xf>
    <xf numFmtId="0" fontId="8" fillId="0" borderId="6"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33" xfId="0" applyFont="1" applyBorder="1" applyAlignment="1" applyProtection="1">
      <alignment horizontal="center" vertical="center"/>
    </xf>
    <xf numFmtId="176" fontId="8" fillId="0" borderId="34" xfId="7" applyNumberFormat="1" applyFont="1" applyBorder="1" applyAlignment="1" applyProtection="1">
      <alignment horizontal="center" vertical="center"/>
    </xf>
    <xf numFmtId="176" fontId="15" fillId="0" borderId="16" xfId="0" applyNumberFormat="1" applyFont="1" applyBorder="1" applyAlignment="1">
      <alignment horizontal="center" vertical="center"/>
    </xf>
    <xf numFmtId="176" fontId="15" fillId="0" borderId="39" xfId="0" applyNumberFormat="1" applyFont="1" applyBorder="1" applyAlignment="1">
      <alignment horizontal="center" vertical="center"/>
    </xf>
    <xf numFmtId="0" fontId="9" fillId="0" borderId="14" xfId="0" applyFont="1" applyBorder="1" applyAlignment="1" applyProtection="1">
      <alignment horizontal="center" vertical="center" wrapText="1"/>
    </xf>
    <xf numFmtId="0" fontId="9" fillId="0" borderId="3" xfId="0" applyFont="1" applyBorder="1" applyAlignment="1" applyProtection="1">
      <alignment horizontal="center" vertical="center" textRotation="255"/>
    </xf>
    <xf numFmtId="0" fontId="9" fillId="0" borderId="4" xfId="0" applyFont="1" applyBorder="1" applyAlignment="1" applyProtection="1">
      <alignment horizontal="center" vertical="center" textRotation="255"/>
    </xf>
    <xf numFmtId="0" fontId="9" fillId="0" borderId="5" xfId="0" applyFont="1" applyBorder="1" applyAlignment="1" applyProtection="1">
      <alignment horizontal="center" vertical="center" textRotation="255"/>
    </xf>
    <xf numFmtId="0" fontId="9" fillId="0" borderId="13" xfId="0" applyFont="1" applyBorder="1" applyAlignment="1" applyProtection="1">
      <alignment horizontal="center" vertical="center"/>
    </xf>
    <xf numFmtId="0" fontId="9" fillId="0" borderId="36" xfId="0" applyFont="1" applyBorder="1" applyAlignment="1" applyProtection="1">
      <alignment horizontal="center" vertical="center"/>
    </xf>
    <xf numFmtId="49" fontId="9" fillId="0" borderId="23" xfId="0" applyNumberFormat="1" applyFont="1" applyFill="1" applyBorder="1" applyAlignment="1" applyProtection="1">
      <alignment horizontal="center" vertical="center"/>
      <protection locked="0"/>
    </xf>
    <xf numFmtId="49" fontId="9" fillId="0" borderId="36" xfId="0" applyNumberFormat="1"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textRotation="255"/>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9" fillId="0" borderId="23" xfId="0" applyFont="1" applyFill="1" applyBorder="1" applyAlignment="1" applyProtection="1">
      <alignment horizontal="center" vertical="center" shrinkToFit="1"/>
      <protection locked="0"/>
    </xf>
    <xf numFmtId="0" fontId="9" fillId="0" borderId="50" xfId="0" applyFont="1" applyFill="1" applyBorder="1" applyAlignment="1" applyProtection="1">
      <alignment horizontal="center" vertical="center" shrinkToFit="1"/>
      <protection locked="0"/>
    </xf>
    <xf numFmtId="0" fontId="9" fillId="0" borderId="43" xfId="0" applyFont="1" applyBorder="1" applyAlignment="1" applyProtection="1">
      <alignment horizontal="center" vertical="center"/>
    </xf>
    <xf numFmtId="0" fontId="9" fillId="0" borderId="79" xfId="0" applyNumberFormat="1" applyFont="1" applyBorder="1" applyAlignment="1" applyProtection="1">
      <alignment horizontal="right" vertical="center"/>
    </xf>
    <xf numFmtId="0" fontId="9" fillId="0" borderId="22" xfId="0" applyNumberFormat="1" applyFont="1" applyBorder="1" applyAlignment="1" applyProtection="1">
      <alignment horizontal="right" vertical="center"/>
    </xf>
    <xf numFmtId="0" fontId="10" fillId="0" borderId="22" xfId="0" applyFont="1" applyBorder="1" applyAlignment="1" applyProtection="1">
      <alignment horizontal="center" vertical="center"/>
    </xf>
    <xf numFmtId="0" fontId="10" fillId="0" borderId="43" xfId="0" applyFont="1" applyBorder="1" applyAlignment="1" applyProtection="1">
      <alignment horizontal="center" vertical="center"/>
    </xf>
    <xf numFmtId="38" fontId="17" fillId="0" borderId="79" xfId="7" applyFont="1" applyBorder="1" applyAlignment="1" applyProtection="1">
      <alignment horizontal="right" vertical="center"/>
    </xf>
    <xf numFmtId="38" fontId="17" fillId="0" borderId="22" xfId="7" applyFont="1" applyBorder="1" applyAlignment="1" applyProtection="1">
      <alignment horizontal="right" vertical="center"/>
    </xf>
    <xf numFmtId="0" fontId="9" fillId="0" borderId="0" xfId="0" applyFont="1" applyAlignment="1" applyProtection="1">
      <alignment horizontal="center" vertical="center"/>
    </xf>
    <xf numFmtId="0" fontId="9" fillId="0" borderId="0" xfId="0" applyFont="1" applyFill="1" applyAlignment="1" applyProtection="1">
      <alignment horizontal="center" vertical="center"/>
      <protection locked="0"/>
    </xf>
    <xf numFmtId="0" fontId="9" fillId="0" borderId="0" xfId="0" applyFont="1" applyAlignment="1" applyProtection="1">
      <alignment vertical="center"/>
    </xf>
    <xf numFmtId="0" fontId="9" fillId="0" borderId="0" xfId="0" applyFont="1" applyAlignment="1" applyProtection="1">
      <alignment horizontal="left" vertical="center" wrapText="1"/>
    </xf>
    <xf numFmtId="0" fontId="9" fillId="0" borderId="11" xfId="0" applyFont="1" applyBorder="1" applyAlignment="1" applyProtection="1">
      <alignment horizontal="center" vertical="center"/>
    </xf>
    <xf numFmtId="0" fontId="9" fillId="0" borderId="11" xfId="0" applyFont="1" applyFill="1" applyBorder="1" applyAlignment="1" applyProtection="1">
      <alignment horizontal="left" vertical="center"/>
      <protection locked="0"/>
    </xf>
    <xf numFmtId="0" fontId="9" fillId="0" borderId="48" xfId="0" applyFont="1" applyFill="1" applyBorder="1" applyAlignment="1" applyProtection="1">
      <alignment horizontal="left" vertical="center"/>
      <protection locked="0"/>
    </xf>
    <xf numFmtId="0" fontId="9" fillId="0" borderId="12" xfId="0" applyFont="1" applyBorder="1" applyAlignment="1" applyProtection="1">
      <alignment horizontal="center" vertical="center"/>
    </xf>
    <xf numFmtId="0" fontId="9" fillId="0" borderId="12" xfId="0" applyFont="1" applyFill="1" applyBorder="1" applyAlignment="1" applyProtection="1">
      <alignment horizontal="left" vertical="center" shrinkToFit="1"/>
      <protection locked="0"/>
    </xf>
    <xf numFmtId="0" fontId="9" fillId="0" borderId="49" xfId="0" applyFont="1" applyFill="1" applyBorder="1" applyAlignment="1" applyProtection="1">
      <alignment horizontal="left" vertical="center" shrinkToFit="1"/>
      <protection locked="0"/>
    </xf>
    <xf numFmtId="0" fontId="9" fillId="0" borderId="36" xfId="0" applyFont="1" applyFill="1" applyBorder="1" applyAlignment="1" applyProtection="1">
      <alignment horizontal="center" vertical="center" shrinkToFit="1"/>
      <protection locked="0"/>
    </xf>
    <xf numFmtId="0" fontId="9" fillId="0" borderId="61" xfId="0" applyFont="1" applyBorder="1" applyAlignment="1" applyProtection="1">
      <alignment horizontal="center" vertical="center" textRotation="255"/>
    </xf>
    <xf numFmtId="0" fontId="9" fillId="0" borderId="62" xfId="0" applyFont="1" applyBorder="1" applyAlignment="1" applyProtection="1">
      <alignment horizontal="center" vertical="center" textRotation="255"/>
    </xf>
    <xf numFmtId="0" fontId="9" fillId="0" borderId="10" xfId="0" applyFont="1" applyBorder="1" applyAlignment="1" applyProtection="1">
      <alignment horizontal="center" vertical="center" textRotation="255"/>
    </xf>
    <xf numFmtId="0" fontId="10" fillId="0" borderId="116" xfId="0" applyFont="1" applyBorder="1" applyAlignment="1" applyProtection="1">
      <alignment horizontal="center" vertical="center"/>
    </xf>
    <xf numFmtId="38" fontId="59" fillId="0" borderId="65" xfId="0" applyNumberFormat="1" applyFont="1" applyFill="1" applyBorder="1" applyAlignment="1">
      <alignment horizontal="center" vertical="center"/>
    </xf>
    <xf numFmtId="0" fontId="59" fillId="0" borderId="69" xfId="0" applyFont="1" applyFill="1" applyBorder="1" applyAlignment="1">
      <alignment horizontal="center" vertical="center"/>
    </xf>
    <xf numFmtId="0" fontId="59" fillId="0" borderId="74" xfId="0" applyFont="1" applyFill="1" applyBorder="1" applyAlignment="1">
      <alignment horizontal="center" vertical="center"/>
    </xf>
    <xf numFmtId="38" fontId="8" fillId="0" borderId="69" xfId="7" applyFont="1" applyFill="1" applyBorder="1" applyAlignment="1">
      <alignment horizontal="right" vertical="center"/>
    </xf>
    <xf numFmtId="38" fontId="8" fillId="0" borderId="74" xfId="7" applyFont="1" applyFill="1" applyBorder="1" applyAlignment="1">
      <alignment horizontal="right" vertical="center"/>
    </xf>
    <xf numFmtId="0" fontId="9" fillId="0" borderId="75" xfId="0" applyFont="1" applyFill="1" applyBorder="1" applyAlignment="1">
      <alignment horizontal="center" vertical="center"/>
    </xf>
    <xf numFmtId="0" fontId="9" fillId="0" borderId="69" xfId="0" applyFont="1" applyFill="1" applyBorder="1" applyAlignment="1">
      <alignment horizontal="center" vertical="center"/>
    </xf>
    <xf numFmtId="38" fontId="59" fillId="0" borderId="69" xfId="7" applyFont="1" applyFill="1" applyBorder="1" applyAlignment="1">
      <alignment horizontal="right" vertical="center"/>
    </xf>
    <xf numFmtId="38" fontId="59" fillId="0" borderId="74" xfId="7" applyFont="1" applyFill="1" applyBorder="1" applyAlignment="1">
      <alignment horizontal="right" vertical="center"/>
    </xf>
    <xf numFmtId="0" fontId="9" fillId="0" borderId="64" xfId="0" applyFont="1" applyFill="1" applyBorder="1" applyAlignment="1">
      <alignment vertical="center" wrapText="1"/>
    </xf>
    <xf numFmtId="0" fontId="9" fillId="0" borderId="68" xfId="0" applyFont="1" applyFill="1" applyBorder="1" applyAlignment="1">
      <alignment vertical="center" wrapText="1"/>
    </xf>
    <xf numFmtId="38" fontId="9" fillId="0" borderId="68" xfId="7" applyFont="1" applyFill="1" applyBorder="1" applyAlignment="1" applyProtection="1">
      <alignment horizontal="center" vertical="center"/>
      <protection locked="0"/>
    </xf>
    <xf numFmtId="12" fontId="9" fillId="0" borderId="68" xfId="0" applyNumberFormat="1" applyFont="1" applyFill="1" applyBorder="1" applyAlignment="1">
      <alignment horizontal="center" vertical="center" shrinkToFit="1"/>
    </xf>
    <xf numFmtId="38" fontId="9" fillId="0" borderId="81" xfId="7" applyFont="1" applyFill="1" applyBorder="1" applyAlignment="1" applyProtection="1">
      <alignment horizontal="center" vertical="center"/>
      <protection locked="0"/>
    </xf>
    <xf numFmtId="182" fontId="59" fillId="0" borderId="74" xfId="0" applyNumberFormat="1" applyFont="1" applyFill="1" applyBorder="1" applyAlignment="1">
      <alignment horizontal="center" vertical="center"/>
    </xf>
    <xf numFmtId="182" fontId="59" fillId="0" borderId="80" xfId="0" applyNumberFormat="1" applyFont="1" applyFill="1" applyBorder="1" applyAlignment="1">
      <alignment horizontal="center" vertical="center"/>
    </xf>
    <xf numFmtId="0" fontId="9" fillId="0" borderId="82" xfId="0" applyFont="1" applyFill="1" applyBorder="1" applyAlignment="1">
      <alignment horizontal="center" vertical="center"/>
    </xf>
    <xf numFmtId="38" fontId="9" fillId="0" borderId="72" xfId="7" applyFont="1" applyFill="1" applyBorder="1" applyAlignment="1" applyProtection="1">
      <alignment horizontal="center" vertical="center"/>
      <protection locked="0"/>
    </xf>
    <xf numFmtId="38" fontId="9" fillId="0" borderId="73" xfId="7" applyFont="1" applyFill="1" applyBorder="1" applyAlignment="1" applyProtection="1">
      <alignment horizontal="center" vertical="center"/>
      <protection locked="0"/>
    </xf>
    <xf numFmtId="38" fontId="9" fillId="0" borderId="83" xfId="7" applyFont="1" applyFill="1" applyBorder="1" applyAlignment="1" applyProtection="1">
      <alignment horizontal="center" vertical="center"/>
      <protection locked="0"/>
    </xf>
    <xf numFmtId="38" fontId="59" fillId="0" borderId="115" xfId="7" applyFont="1" applyFill="1" applyBorder="1" applyAlignment="1">
      <alignment horizontal="right" vertical="center"/>
    </xf>
    <xf numFmtId="38" fontId="59" fillId="0" borderId="80" xfId="7" applyFont="1" applyFill="1" applyBorder="1" applyAlignment="1">
      <alignment horizontal="right" vertical="center"/>
    </xf>
    <xf numFmtId="0" fontId="9" fillId="0" borderId="80" xfId="0" applyFont="1" applyFill="1" applyBorder="1" applyAlignment="1">
      <alignment horizontal="center" vertical="center"/>
    </xf>
    <xf numFmtId="0" fontId="9" fillId="0" borderId="114" xfId="0" applyFont="1" applyFill="1" applyBorder="1" applyAlignment="1">
      <alignment horizontal="center" vertical="center"/>
    </xf>
    <xf numFmtId="0" fontId="19" fillId="0" borderId="63" xfId="0" applyFont="1" applyFill="1" applyBorder="1" applyAlignment="1" applyProtection="1">
      <alignment horizontal="center" vertical="center"/>
      <protection locked="0"/>
    </xf>
    <xf numFmtId="0" fontId="19" fillId="0" borderId="67" xfId="0" applyFont="1"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0" fillId="0" borderId="22" xfId="0" applyFont="1" applyFill="1" applyBorder="1" applyAlignment="1">
      <alignment horizontal="left" vertical="center" wrapText="1"/>
    </xf>
    <xf numFmtId="0" fontId="10" fillId="0" borderId="22" xfId="0" applyFont="1" applyFill="1" applyBorder="1" applyAlignment="1">
      <alignment horizontal="left" vertical="center"/>
    </xf>
    <xf numFmtId="0" fontId="10" fillId="0" borderId="57" xfId="0" applyFont="1" applyFill="1" applyBorder="1" applyAlignment="1">
      <alignment horizontal="left" vertical="center"/>
    </xf>
    <xf numFmtId="49" fontId="9" fillId="0" borderId="24" xfId="0" applyNumberFormat="1" applyFont="1" applyFill="1" applyBorder="1" applyAlignment="1" applyProtection="1">
      <alignment horizontal="center" vertical="center" shrinkToFit="1"/>
      <protection locked="0"/>
    </xf>
    <xf numFmtId="0" fontId="10" fillId="0" borderId="23" xfId="0" applyFont="1" applyFill="1" applyBorder="1" applyAlignment="1">
      <alignment horizontal="left" vertical="center"/>
    </xf>
    <xf numFmtId="0" fontId="10" fillId="0" borderId="50" xfId="0" applyFont="1" applyFill="1" applyBorder="1" applyAlignment="1">
      <alignment horizontal="left" vertical="center"/>
    </xf>
    <xf numFmtId="0" fontId="18" fillId="0" borderId="24" xfId="0" applyFont="1" applyFill="1" applyBorder="1" applyAlignment="1">
      <alignment horizontal="left" vertical="top" wrapText="1"/>
    </xf>
    <xf numFmtId="0" fontId="18" fillId="0" borderId="84" xfId="0" applyFont="1" applyFill="1" applyBorder="1" applyAlignment="1">
      <alignment horizontal="left" vertical="top" wrapText="1"/>
    </xf>
    <xf numFmtId="0" fontId="9" fillId="0" borderId="79" xfId="0" applyFont="1" applyFill="1" applyBorder="1" applyAlignment="1" applyProtection="1">
      <alignment horizontal="left" vertical="center" shrinkToFit="1"/>
      <protection locked="0"/>
    </xf>
    <xf numFmtId="0" fontId="9" fillId="0" borderId="22" xfId="0" applyFont="1" applyFill="1" applyBorder="1" applyAlignment="1" applyProtection="1">
      <alignment horizontal="left" vertical="center" shrinkToFit="1"/>
      <protection locked="0"/>
    </xf>
    <xf numFmtId="0" fontId="9" fillId="0" borderId="57" xfId="0" applyFont="1" applyFill="1" applyBorder="1" applyAlignment="1" applyProtection="1">
      <alignment horizontal="left" vertical="center" shrinkToFit="1"/>
      <protection locked="0"/>
    </xf>
    <xf numFmtId="0" fontId="17" fillId="0" borderId="61" xfId="0" applyFont="1" applyFill="1" applyBorder="1" applyAlignment="1">
      <alignment horizontal="center" vertical="center"/>
    </xf>
    <xf numFmtId="0" fontId="17" fillId="0" borderId="66"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39" xfId="0" applyFont="1" applyFill="1" applyBorder="1" applyAlignment="1">
      <alignment horizontal="center" vertical="center"/>
    </xf>
    <xf numFmtId="0" fontId="9" fillId="0" borderId="61" xfId="0" applyFont="1" applyFill="1" applyBorder="1" applyAlignment="1">
      <alignment horizontal="center" vertical="center" textRotation="255"/>
    </xf>
    <xf numFmtId="0" fontId="9" fillId="0" borderId="66" xfId="0" applyFont="1" applyFill="1" applyBorder="1" applyAlignment="1">
      <alignment horizontal="center" vertical="center" textRotation="255"/>
    </xf>
    <xf numFmtId="0" fontId="9" fillId="0" borderId="70" xfId="0" applyFont="1" applyFill="1" applyBorder="1" applyAlignment="1">
      <alignment horizontal="center" vertical="center" textRotation="255"/>
    </xf>
    <xf numFmtId="0" fontId="9" fillId="0" borderId="62" xfId="0"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9" fillId="0" borderId="56" xfId="0" applyFont="1" applyFill="1" applyBorder="1" applyAlignment="1">
      <alignment horizontal="center" vertical="center" textRotation="255"/>
    </xf>
    <xf numFmtId="0" fontId="9" fillId="0" borderId="10" xfId="0" applyFont="1" applyFill="1" applyBorder="1" applyAlignment="1">
      <alignment horizontal="center" vertical="center" textRotation="255"/>
    </xf>
    <xf numFmtId="0" fontId="9" fillId="0" borderId="22" xfId="0" applyFont="1" applyFill="1" applyBorder="1" applyAlignment="1">
      <alignment horizontal="center" vertical="center" textRotation="255"/>
    </xf>
    <xf numFmtId="0" fontId="9" fillId="0" borderId="57" xfId="0" applyFont="1" applyFill="1" applyBorder="1" applyAlignment="1">
      <alignment horizontal="center" vertical="center" textRotation="255"/>
    </xf>
    <xf numFmtId="0" fontId="9" fillId="0" borderId="14" xfId="0" applyFont="1" applyFill="1" applyBorder="1" applyAlignment="1">
      <alignment vertical="center"/>
    </xf>
    <xf numFmtId="0" fontId="9" fillId="0" borderId="24" xfId="0" applyFont="1" applyFill="1" applyBorder="1" applyAlignment="1">
      <alignment vertical="center"/>
    </xf>
    <xf numFmtId="0" fontId="9" fillId="0" borderId="77" xfId="0" applyFont="1" applyFill="1" applyBorder="1" applyAlignment="1">
      <alignment vertical="center"/>
    </xf>
    <xf numFmtId="0" fontId="9" fillId="0" borderId="10" xfId="0" applyFont="1" applyFill="1" applyBorder="1" applyAlignment="1">
      <alignment vertical="center"/>
    </xf>
    <xf numFmtId="0" fontId="9" fillId="0" borderId="22" xfId="0" applyFont="1" applyFill="1" applyBorder="1" applyAlignment="1">
      <alignment vertical="center"/>
    </xf>
    <xf numFmtId="0" fontId="9" fillId="0" borderId="43" xfId="0" applyFont="1" applyFill="1" applyBorder="1" applyAlignment="1">
      <alignment vertical="center"/>
    </xf>
    <xf numFmtId="0" fontId="9" fillId="0" borderId="37" xfId="0" applyFont="1" applyFill="1" applyBorder="1" applyAlignment="1" applyProtection="1">
      <alignment horizontal="left" vertical="center" shrinkToFit="1"/>
      <protection locked="0"/>
    </xf>
    <xf numFmtId="0" fontId="9" fillId="0" borderId="37" xfId="0" applyFont="1" applyFill="1" applyBorder="1" applyAlignment="1" applyProtection="1">
      <alignment horizontal="center" vertical="center" shrinkToFit="1"/>
      <protection locked="0"/>
    </xf>
    <xf numFmtId="49" fontId="9" fillId="0" borderId="78" xfId="0" applyNumberFormat="1" applyFont="1" applyFill="1" applyBorder="1" applyAlignment="1" applyProtection="1">
      <alignment vertical="center" shrinkToFit="1"/>
      <protection locked="0"/>
    </xf>
    <xf numFmtId="49" fontId="9" fillId="0" borderId="73" xfId="0" applyNumberFormat="1" applyFont="1" applyFill="1" applyBorder="1" applyAlignment="1" applyProtection="1">
      <alignment vertical="center" shrinkToFit="1"/>
      <protection locked="0"/>
    </xf>
    <xf numFmtId="49" fontId="9" fillId="0" borderId="83" xfId="0" applyNumberFormat="1" applyFont="1" applyFill="1" applyBorder="1" applyAlignment="1" applyProtection="1">
      <alignment vertical="center" shrinkToFit="1"/>
      <protection locked="0"/>
    </xf>
    <xf numFmtId="0" fontId="10" fillId="0" borderId="37" xfId="0" applyFont="1" applyFill="1" applyBorder="1" applyAlignment="1" applyProtection="1">
      <alignment vertical="center" wrapText="1" shrinkToFit="1"/>
      <protection locked="0"/>
    </xf>
    <xf numFmtId="0" fontId="10" fillId="0" borderId="23" xfId="0" applyFont="1" applyFill="1" applyBorder="1" applyAlignment="1" applyProtection="1">
      <alignment vertical="center" wrapText="1" shrinkToFit="1"/>
      <protection locked="0"/>
    </xf>
    <xf numFmtId="0" fontId="10" fillId="0" borderId="36" xfId="0" applyFont="1" applyFill="1" applyBorder="1" applyAlignment="1" applyProtection="1">
      <alignment vertical="center" wrapText="1" shrinkToFit="1"/>
      <protection locked="0"/>
    </xf>
    <xf numFmtId="49" fontId="10" fillId="0" borderId="37"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xf>
    <xf numFmtId="38" fontId="9" fillId="0" borderId="23" xfId="7" applyFont="1" applyFill="1" applyBorder="1" applyAlignment="1" applyProtection="1">
      <alignment horizontal="center" vertical="center" shrinkToFit="1"/>
      <protection locked="0"/>
    </xf>
    <xf numFmtId="58" fontId="9" fillId="0" borderId="23" xfId="0" applyNumberFormat="1" applyFont="1" applyFill="1" applyBorder="1" applyAlignment="1" applyProtection="1">
      <alignment horizontal="center" vertical="center" shrinkToFit="1"/>
      <protection locked="0"/>
    </xf>
    <xf numFmtId="58" fontId="9" fillId="0" borderId="50" xfId="0" applyNumberFormat="1" applyFont="1" applyFill="1" applyBorder="1" applyAlignment="1" applyProtection="1">
      <alignment horizontal="center" vertical="center" shrinkToFit="1"/>
      <protection locked="0"/>
    </xf>
    <xf numFmtId="38" fontId="48" fillId="0" borderId="115" xfId="7" applyFont="1" applyFill="1" applyBorder="1" applyAlignment="1">
      <alignment horizontal="right" vertical="center"/>
    </xf>
    <xf numFmtId="38" fontId="48" fillId="0" borderId="80" xfId="7" applyFont="1" applyFill="1" applyBorder="1" applyAlignment="1">
      <alignment horizontal="right" vertical="center"/>
    </xf>
    <xf numFmtId="38" fontId="48" fillId="0" borderId="69" xfId="7" applyFont="1" applyFill="1" applyBorder="1" applyAlignment="1">
      <alignment horizontal="right" vertical="center"/>
    </xf>
    <xf numFmtId="38" fontId="48" fillId="0" borderId="74" xfId="7" applyFont="1" applyFill="1" applyBorder="1" applyAlignment="1">
      <alignment horizontal="right" vertical="center"/>
    </xf>
    <xf numFmtId="182" fontId="8" fillId="0" borderId="74" xfId="0" applyNumberFormat="1" applyFont="1" applyFill="1" applyBorder="1" applyAlignment="1">
      <alignment horizontal="center" vertical="center"/>
    </xf>
    <xf numFmtId="182" fontId="8" fillId="0" borderId="80" xfId="0" applyNumberFormat="1" applyFont="1" applyFill="1" applyBorder="1" applyAlignment="1">
      <alignment horizontal="center" vertical="center"/>
    </xf>
    <xf numFmtId="38" fontId="48" fillId="0" borderId="65" xfId="0" applyNumberFormat="1" applyFont="1" applyFill="1" applyBorder="1" applyAlignment="1">
      <alignment horizontal="center" vertical="center"/>
    </xf>
    <xf numFmtId="0" fontId="48" fillId="0" borderId="69" xfId="0" applyFont="1" applyFill="1" applyBorder="1" applyAlignment="1">
      <alignment horizontal="center" vertical="center"/>
    </xf>
    <xf numFmtId="0" fontId="48" fillId="0" borderId="74" xfId="0" applyFont="1" applyFill="1" applyBorder="1" applyAlignment="1">
      <alignment horizontal="center" vertical="center"/>
    </xf>
    <xf numFmtId="38" fontId="8" fillId="0" borderId="65" xfId="0" applyNumberFormat="1" applyFont="1" applyFill="1" applyBorder="1" applyAlignment="1">
      <alignment horizontal="center" vertical="center"/>
    </xf>
    <xf numFmtId="0" fontId="8" fillId="0" borderId="69" xfId="0" applyFont="1" applyFill="1" applyBorder="1" applyAlignment="1">
      <alignment horizontal="center" vertical="center"/>
    </xf>
    <xf numFmtId="0" fontId="8" fillId="0" borderId="74" xfId="0" applyFont="1" applyFill="1" applyBorder="1" applyAlignment="1">
      <alignment horizontal="center" vertical="center"/>
    </xf>
    <xf numFmtId="0" fontId="30" fillId="0" borderId="90" xfId="6" applyFont="1" applyFill="1" applyBorder="1" applyAlignment="1">
      <alignment horizontal="center" vertical="center" shrinkToFit="1"/>
    </xf>
    <xf numFmtId="0" fontId="2" fillId="0" borderId="24" xfId="6" applyFont="1" applyFill="1" applyBorder="1" applyAlignment="1">
      <alignment vertical="center" shrinkToFit="1"/>
    </xf>
    <xf numFmtId="0" fontId="2" fillId="0" borderId="77" xfId="6" applyFont="1" applyFill="1" applyBorder="1" applyAlignment="1">
      <alignment vertical="center" shrinkToFit="1"/>
    </xf>
    <xf numFmtId="0" fontId="2" fillId="0" borderId="38" xfId="6" applyFont="1" applyFill="1" applyBorder="1" applyAlignment="1">
      <alignment vertical="center" shrinkToFit="1"/>
    </xf>
    <xf numFmtId="0" fontId="2" fillId="0" borderId="25" xfId="6" applyFont="1" applyFill="1" applyBorder="1" applyAlignment="1">
      <alignment vertical="center" shrinkToFit="1"/>
    </xf>
    <xf numFmtId="0" fontId="2" fillId="0" borderId="35" xfId="6" applyFont="1" applyFill="1" applyBorder="1" applyAlignment="1">
      <alignment vertical="center" shrinkToFit="1"/>
    </xf>
    <xf numFmtId="0" fontId="27" fillId="4" borderId="90" xfId="0" applyFont="1" applyFill="1" applyBorder="1" applyAlignment="1">
      <alignment horizontal="center" vertical="center"/>
    </xf>
    <xf numFmtId="0" fontId="27" fillId="4" borderId="24" xfId="0" applyFont="1" applyFill="1" applyBorder="1" applyAlignment="1">
      <alignment horizontal="center" vertical="center"/>
    </xf>
    <xf numFmtId="0" fontId="27" fillId="4" borderId="77" xfId="0" applyFont="1" applyFill="1" applyBorder="1" applyAlignment="1">
      <alignment horizontal="center" vertical="center"/>
    </xf>
    <xf numFmtId="0" fontId="27" fillId="4" borderId="38" xfId="0" applyFont="1" applyFill="1" applyBorder="1" applyAlignment="1">
      <alignment horizontal="center" vertical="center"/>
    </xf>
    <xf numFmtId="0" fontId="27" fillId="4" borderId="25" xfId="0" applyFont="1" applyFill="1" applyBorder="1" applyAlignment="1">
      <alignment horizontal="center" vertical="center"/>
    </xf>
    <xf numFmtId="0" fontId="27" fillId="4" borderId="35" xfId="0" applyFont="1" applyFill="1" applyBorder="1" applyAlignment="1">
      <alignment horizontal="center" vertical="center"/>
    </xf>
    <xf numFmtId="0" fontId="2" fillId="0" borderId="37" xfId="6" applyFont="1" applyFill="1" applyBorder="1" applyAlignment="1">
      <alignment horizontal="center" vertical="center"/>
    </xf>
    <xf numFmtId="0" fontId="2" fillId="0" borderId="23" xfId="6" applyFont="1" applyFill="1" applyBorder="1" applyAlignment="1">
      <alignment horizontal="center" vertical="center"/>
    </xf>
    <xf numFmtId="0" fontId="2" fillId="0" borderId="36" xfId="6" applyFont="1" applyFill="1" applyBorder="1" applyAlignment="1">
      <alignment horizontal="center" vertical="center"/>
    </xf>
    <xf numFmtId="0" fontId="2" fillId="0" borderId="23" xfId="6" applyNumberFormat="1" applyFont="1" applyFill="1" applyBorder="1" applyAlignment="1">
      <alignment horizontal="center" vertical="center"/>
    </xf>
    <xf numFmtId="0" fontId="2" fillId="0" borderId="36" xfId="6" applyFill="1" applyBorder="1" applyAlignment="1">
      <alignment horizontal="center" vertical="center"/>
    </xf>
    <xf numFmtId="0" fontId="33" fillId="0" borderId="0" xfId="0" applyFont="1" applyFill="1" applyBorder="1" applyAlignment="1">
      <alignment horizontal="center" vertical="center"/>
    </xf>
    <xf numFmtId="0" fontId="2" fillId="4" borderId="38" xfId="6" applyFont="1" applyFill="1" applyBorder="1" applyAlignment="1">
      <alignment horizontal="center" vertical="center" wrapText="1"/>
    </xf>
    <xf numFmtId="0" fontId="2" fillId="4" borderId="25" xfId="6" applyFont="1" applyFill="1" applyBorder="1" applyAlignment="1">
      <alignment horizontal="center" vertical="center" wrapText="1"/>
    </xf>
    <xf numFmtId="0" fontId="2" fillId="4" borderId="25" xfId="6" applyFont="1" applyFill="1" applyBorder="1" applyAlignment="1">
      <alignment horizontal="center" vertical="center"/>
    </xf>
    <xf numFmtId="0" fontId="30" fillId="0" borderId="101" xfId="6" applyFont="1" applyBorder="1" applyAlignment="1">
      <alignment horizontal="left" vertical="center" indent="1" shrinkToFit="1"/>
    </xf>
    <xf numFmtId="0" fontId="2" fillId="0" borderId="12" xfId="6" applyFont="1" applyBorder="1" applyAlignment="1">
      <alignment horizontal="left" vertical="center" indent="1" shrinkToFit="1"/>
    </xf>
    <xf numFmtId="0" fontId="2" fillId="0" borderId="109" xfId="6" applyBorder="1" applyAlignment="1">
      <alignment horizontal="left" vertical="center" indent="1" shrinkToFit="1"/>
    </xf>
    <xf numFmtId="0" fontId="2" fillId="4" borderId="37" xfId="6" applyFont="1" applyFill="1" applyBorder="1" applyAlignment="1">
      <alignment horizontal="center" vertical="center" shrinkToFit="1"/>
    </xf>
    <xf numFmtId="0" fontId="2" fillId="0" borderId="23" xfId="6" applyBorder="1" applyAlignment="1">
      <alignment horizontal="center" vertical="center" shrinkToFit="1"/>
    </xf>
    <xf numFmtId="0" fontId="2" fillId="0" borderId="36" xfId="6" applyBorder="1" applyAlignment="1">
      <alignment horizontal="center" vertical="center" shrinkToFit="1"/>
    </xf>
    <xf numFmtId="0" fontId="26" fillId="4" borderId="86" xfId="6" applyFont="1" applyFill="1" applyBorder="1" applyAlignment="1">
      <alignment vertical="center" textRotation="255"/>
    </xf>
    <xf numFmtId="0" fontId="2" fillId="4" borderId="87" xfId="6" applyFont="1" applyFill="1" applyBorder="1" applyAlignment="1">
      <alignment vertical="center" textRotation="255"/>
    </xf>
    <xf numFmtId="0" fontId="2" fillId="4" borderId="88" xfId="6" applyFont="1" applyFill="1" applyBorder="1" applyAlignment="1">
      <alignment vertical="center" textRotation="255"/>
    </xf>
    <xf numFmtId="0" fontId="2" fillId="4" borderId="89" xfId="6" applyFont="1" applyFill="1" applyBorder="1" applyAlignment="1">
      <alignment vertical="center" textRotation="255"/>
    </xf>
    <xf numFmtId="0" fontId="30" fillId="0" borderId="46" xfId="6" applyFont="1" applyFill="1" applyBorder="1" applyAlignment="1">
      <alignment horizontal="center" vertical="center"/>
    </xf>
    <xf numFmtId="0" fontId="30" fillId="0" borderId="38" xfId="6" applyFont="1" applyFill="1" applyBorder="1" applyAlignment="1">
      <alignment horizontal="center" vertical="center"/>
    </xf>
    <xf numFmtId="0" fontId="30" fillId="0" borderId="94" xfId="6" applyFont="1" applyFill="1" applyBorder="1" applyAlignment="1">
      <alignment horizontal="center" vertical="center"/>
    </xf>
    <xf numFmtId="0" fontId="30" fillId="0" borderId="95" xfId="6" applyFont="1" applyFill="1" applyBorder="1" applyAlignment="1">
      <alignment horizontal="center" vertical="center"/>
    </xf>
    <xf numFmtId="0" fontId="30" fillId="0" borderId="103" xfId="6" applyFont="1" applyFill="1" applyBorder="1" applyAlignment="1">
      <alignment horizontal="center" vertical="center"/>
    </xf>
    <xf numFmtId="0" fontId="30" fillId="0" borderId="104" xfId="6" applyFont="1" applyFill="1" applyBorder="1" applyAlignment="1">
      <alignment horizontal="center" vertical="center"/>
    </xf>
    <xf numFmtId="0" fontId="2" fillId="0" borderId="24" xfId="6" applyFont="1" applyFill="1" applyBorder="1" applyAlignment="1">
      <alignment horizontal="center" vertical="center" shrinkToFit="1"/>
    </xf>
    <xf numFmtId="0" fontId="2" fillId="0" borderId="77" xfId="6" applyFont="1" applyFill="1" applyBorder="1" applyAlignment="1">
      <alignment horizontal="center" vertical="center" shrinkToFit="1"/>
    </xf>
    <xf numFmtId="0" fontId="2" fillId="0" borderId="38" xfId="6" applyFont="1" applyFill="1" applyBorder="1" applyAlignment="1">
      <alignment horizontal="center" vertical="center" shrinkToFit="1"/>
    </xf>
    <xf numFmtId="0" fontId="2" fillId="0" borderId="25" xfId="6" applyFont="1" applyFill="1" applyBorder="1" applyAlignment="1">
      <alignment horizontal="center" vertical="center" shrinkToFit="1"/>
    </xf>
    <xf numFmtId="0" fontId="2" fillId="0" borderId="35" xfId="6" applyFont="1" applyFill="1" applyBorder="1" applyAlignment="1">
      <alignment horizontal="center" vertical="center" shrinkToFit="1"/>
    </xf>
    <xf numFmtId="0" fontId="2" fillId="4" borderId="98" xfId="6" applyFont="1" applyFill="1" applyBorder="1" applyAlignment="1">
      <alignment horizontal="center" vertical="center"/>
    </xf>
    <xf numFmtId="0" fontId="2" fillId="0" borderId="26" xfId="6" applyFont="1" applyBorder="1" applyAlignment="1">
      <alignment horizontal="center" vertical="center"/>
    </xf>
    <xf numFmtId="0" fontId="30" fillId="0" borderId="99" xfId="6" applyFont="1" applyBorder="1" applyAlignment="1">
      <alignment horizontal="left" vertical="center" indent="1" shrinkToFit="1"/>
    </xf>
    <xf numFmtId="0" fontId="2" fillId="0" borderId="31" xfId="6" applyFont="1" applyBorder="1" applyAlignment="1">
      <alignment horizontal="left" vertical="center" indent="1" shrinkToFit="1"/>
    </xf>
    <xf numFmtId="0" fontId="2" fillId="0" borderId="112" xfId="6" applyBorder="1" applyAlignment="1">
      <alignment horizontal="left" vertical="center" indent="1" shrinkToFit="1"/>
    </xf>
    <xf numFmtId="0" fontId="30" fillId="0" borderId="99" xfId="6" applyFont="1" applyBorder="1" applyAlignment="1">
      <alignment horizontal="left" vertical="center" indent="1"/>
    </xf>
    <xf numFmtId="0" fontId="30" fillId="0" borderId="31" xfId="6" applyFont="1" applyBorder="1" applyAlignment="1">
      <alignment horizontal="left" vertical="center" indent="1"/>
    </xf>
    <xf numFmtId="0" fontId="2" fillId="0" borderId="31" xfId="6" applyFont="1" applyBorder="1" applyAlignment="1">
      <alignment horizontal="left" vertical="center" indent="1"/>
    </xf>
    <xf numFmtId="0" fontId="2" fillId="0" borderId="112" xfId="6" applyFont="1" applyBorder="1" applyAlignment="1">
      <alignment horizontal="left" vertical="center" indent="1"/>
    </xf>
    <xf numFmtId="0" fontId="30" fillId="0" borderId="100" xfId="6" applyFont="1" applyBorder="1" applyAlignment="1">
      <alignment horizontal="left" vertical="center" indent="1" shrinkToFit="1"/>
    </xf>
    <xf numFmtId="0" fontId="30" fillId="0" borderId="102" xfId="6" applyFont="1" applyBorder="1" applyAlignment="1">
      <alignment horizontal="left" vertical="center" indent="1" shrinkToFit="1"/>
    </xf>
    <xf numFmtId="0" fontId="30" fillId="0" borderId="110" xfId="6" applyFont="1" applyBorder="1" applyAlignment="1">
      <alignment horizontal="left" vertical="center" indent="1" shrinkToFit="1"/>
    </xf>
    <xf numFmtId="0" fontId="2" fillId="0" borderId="110" xfId="6" applyFont="1" applyBorder="1" applyAlignment="1">
      <alignment horizontal="left" vertical="center" indent="1" shrinkToFit="1"/>
    </xf>
    <xf numFmtId="0" fontId="2" fillId="0" borderId="113" xfId="6" applyFont="1" applyBorder="1" applyAlignment="1">
      <alignment horizontal="left" vertical="center" indent="1" shrinkToFit="1"/>
    </xf>
    <xf numFmtId="0" fontId="2" fillId="0" borderId="23" xfId="6" applyBorder="1" applyAlignment="1">
      <alignment vertical="center" shrinkToFit="1"/>
    </xf>
    <xf numFmtId="0" fontId="2" fillId="0" borderId="36" xfId="6" applyBorder="1" applyAlignment="1">
      <alignment vertical="center" shrinkToFit="1"/>
    </xf>
    <xf numFmtId="49" fontId="24" fillId="0" borderId="37" xfId="6" applyNumberFormat="1" applyFont="1" applyFill="1" applyBorder="1" applyAlignment="1">
      <alignment horizontal="center" vertical="center"/>
    </xf>
    <xf numFmtId="0" fontId="2" fillId="4" borderId="46" xfId="6" applyFont="1" applyFill="1" applyBorder="1" applyAlignment="1">
      <alignment horizontal="distributed" vertical="center" indent="1"/>
    </xf>
    <xf numFmtId="0" fontId="2" fillId="4" borderId="0" xfId="6" applyFont="1" applyFill="1" applyBorder="1" applyAlignment="1">
      <alignment horizontal="distributed" vertical="center" indent="1"/>
    </xf>
    <xf numFmtId="0" fontId="2" fillId="4" borderId="47" xfId="6" applyFont="1" applyFill="1" applyBorder="1" applyAlignment="1">
      <alignment horizontal="distributed" vertical="center" indent="1"/>
    </xf>
    <xf numFmtId="0" fontId="2" fillId="4" borderId="38" xfId="6" applyFont="1" applyFill="1" applyBorder="1" applyAlignment="1">
      <alignment horizontal="distributed" vertical="center" indent="1"/>
    </xf>
    <xf numFmtId="0" fontId="2" fillId="4" borderId="25" xfId="6" applyFont="1" applyFill="1" applyBorder="1" applyAlignment="1">
      <alignment horizontal="distributed" vertical="center" indent="1"/>
    </xf>
    <xf numFmtId="0" fontId="2" fillId="4" borderId="35" xfId="6" applyFont="1" applyFill="1" applyBorder="1" applyAlignment="1">
      <alignment horizontal="distributed" vertical="center" indent="1"/>
    </xf>
    <xf numFmtId="0" fontId="23" fillId="0" borderId="85" xfId="6" applyFont="1" applyBorder="1" applyAlignment="1">
      <alignment horizontal="center" vertical="center"/>
    </xf>
    <xf numFmtId="0" fontId="29" fillId="0" borderId="91" xfId="6" applyFont="1" applyBorder="1" applyAlignment="1">
      <alignment vertical="center"/>
    </xf>
    <xf numFmtId="0" fontId="29" fillId="0" borderId="111" xfId="6" applyFont="1" applyBorder="1" applyAlignment="1">
      <alignment vertical="center"/>
    </xf>
    <xf numFmtId="38" fontId="22" fillId="0" borderId="25" xfId="7" applyFont="1" applyBorder="1" applyAlignment="1">
      <alignment horizontal="center"/>
    </xf>
    <xf numFmtId="0" fontId="2" fillId="4" borderId="37" xfId="6" applyFont="1" applyFill="1" applyBorder="1" applyAlignment="1">
      <alignment horizontal="left" vertical="center" indent="1"/>
    </xf>
    <xf numFmtId="0" fontId="2" fillId="4" borderId="23" xfId="6" applyFont="1" applyFill="1" applyBorder="1" applyAlignment="1">
      <alignment horizontal="left" vertical="center" indent="1"/>
    </xf>
    <xf numFmtId="0" fontId="2" fillId="4" borderId="36" xfId="6" applyFont="1" applyFill="1" applyBorder="1" applyAlignment="1">
      <alignment horizontal="left" vertical="center" indent="1"/>
    </xf>
    <xf numFmtId="0" fontId="30" fillId="0" borderId="37" xfId="6" applyNumberFormat="1" applyFont="1" applyBorder="1" applyAlignment="1">
      <alignment horizontal="center" vertical="center"/>
    </xf>
    <xf numFmtId="0" fontId="2" fillId="0" borderId="23" xfId="6" applyNumberFormat="1" applyFont="1" applyBorder="1" applyAlignment="1">
      <alignment horizontal="center" vertical="center"/>
    </xf>
    <xf numFmtId="0" fontId="30" fillId="0" borderId="23" xfId="6" applyNumberFormat="1" applyFont="1" applyBorder="1" applyAlignment="1">
      <alignment horizontal="center" vertical="center"/>
    </xf>
    <xf numFmtId="0" fontId="2" fillId="0" borderId="38" xfId="6" applyFont="1" applyFill="1" applyBorder="1" applyAlignment="1">
      <alignment horizontal="center" vertical="center"/>
    </xf>
    <xf numFmtId="0" fontId="2" fillId="0" borderId="25" xfId="6" applyFont="1" applyFill="1" applyBorder="1" applyAlignment="1">
      <alignment horizontal="center" vertical="center"/>
    </xf>
    <xf numFmtId="49" fontId="30" fillId="0" borderId="25" xfId="6" applyNumberFormat="1" applyFont="1" applyBorder="1" applyAlignment="1">
      <alignment horizontal="center" vertical="center"/>
    </xf>
    <xf numFmtId="49" fontId="2" fillId="0" borderId="25" xfId="6" applyNumberFormat="1" applyFont="1" applyBorder="1" applyAlignment="1">
      <alignment horizontal="center" vertical="center"/>
    </xf>
    <xf numFmtId="49" fontId="30" fillId="0" borderId="25" xfId="6" applyNumberFormat="1" applyFont="1" applyBorder="1" applyAlignment="1">
      <alignment vertical="center"/>
    </xf>
    <xf numFmtId="0" fontId="15" fillId="0" borderId="0" xfId="0" applyFont="1" applyBorder="1" applyAlignment="1">
      <alignment horizontal="lef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36" fillId="0" borderId="0" xfId="0" applyFont="1" applyBorder="1" applyAlignment="1">
      <alignment horizontal="center" vertical="center"/>
    </xf>
  </cellXfs>
  <cellStyles count="9">
    <cellStyle name="パーセント 2" xfId="1"/>
    <cellStyle name="ハイパーリンク" xfId="8" builtinId="8"/>
    <cellStyle name="桁区切り" xfId="7" builtinId="6"/>
    <cellStyle name="桁区切り 2" xfId="2"/>
    <cellStyle name="桁区切り 3" xfId="3"/>
    <cellStyle name="標準" xfId="0" builtinId="0"/>
    <cellStyle name="標準 2" xfId="4"/>
    <cellStyle name="標準 3" xfId="5"/>
    <cellStyle name="標準_02-2 債権者登録票" xfId="6"/>
  </cellStyles>
  <dxfs count="94">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theme" Target="theme/theme1.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26</xdr:col>
      <xdr:colOff>142875</xdr:colOff>
      <xdr:row>11</xdr:row>
      <xdr:rowOff>9525</xdr:rowOff>
    </xdr:from>
    <xdr:to>
      <xdr:col>27</xdr:col>
      <xdr:colOff>257175</xdr:colOff>
      <xdr:row>11</xdr:row>
      <xdr:rowOff>238125</xdr:rowOff>
    </xdr:to>
    <xdr:sp macro="" textlink="">
      <xdr:nvSpPr>
        <xdr:cNvPr id="3" name="テキスト ボックス 2"/>
        <xdr:cNvSpPr txBox="1"/>
      </xdr:nvSpPr>
      <xdr:spPr>
        <a:xfrm>
          <a:off x="6448425" y="2066925"/>
          <a:ext cx="3429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39</xdr:row>
          <xdr:rowOff>0</xdr:rowOff>
        </xdr:from>
        <xdr:to>
          <xdr:col>24</xdr:col>
          <xdr:colOff>114300</xdr:colOff>
          <xdr:row>59</xdr:row>
          <xdr:rowOff>161925</xdr:rowOff>
        </xdr:to>
        <xdr:sp macro="" textlink="">
          <xdr:nvSpPr>
            <xdr:cNvPr id="47109" name="オブジェクト 5" descr="rId1" hidden="1">
              <a:extLst>
                <a:ext uri="{63B3BB69-23CF-44E3-9099-C40C66FF867C}">
                  <a14:compatExt spid="_x0000_s4710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32</xdr:col>
      <xdr:colOff>112060</xdr:colOff>
      <xdr:row>17</xdr:row>
      <xdr:rowOff>89647</xdr:rowOff>
    </xdr:from>
    <xdr:to>
      <xdr:col>34</xdr:col>
      <xdr:colOff>123266</xdr:colOff>
      <xdr:row>17</xdr:row>
      <xdr:rowOff>403411</xdr:rowOff>
    </xdr:to>
    <xdr:sp macro="" textlink="">
      <xdr:nvSpPr>
        <xdr:cNvPr id="2" name="テキスト ボックス 1"/>
        <xdr:cNvSpPr txBox="1"/>
      </xdr:nvSpPr>
      <xdr:spPr>
        <a:xfrm>
          <a:off x="6566648" y="5490882"/>
          <a:ext cx="392206" cy="313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&#65279;<?xml version="1.0" encoding="UTF-8" standalone="yes"?><Relationships xmlns="http://schemas.openxmlformats.org/package/2006/relationships"><Relationship Id="rId3" Type="http://schemas.openxmlformats.org/officeDocument/2006/relationships/comments" Target="../comments8.xml" /><Relationship Id="rId2" Type="http://schemas.openxmlformats.org/officeDocument/2006/relationships/vmlDrawing" Target="../drawings/vmlDrawing8.vml" /><Relationship Id="rId1" Type="http://schemas.openxmlformats.org/officeDocument/2006/relationships/printerSettings" Target="../printerSettings/printerSettings10.bin" /></Relationships>
</file>

<file path=xl/worksheets/_rels/sheet11.xml.rels>&#65279;<?xml version="1.0" encoding="UTF-8" standalone="yes"?><Relationships xmlns="http://schemas.openxmlformats.org/package/2006/relationships"><Relationship Id="rId3" Type="http://schemas.openxmlformats.org/officeDocument/2006/relationships/comments" Target="../comments9.xml" /><Relationship Id="rId2" Type="http://schemas.openxmlformats.org/officeDocument/2006/relationships/vmlDrawing" Target="../drawings/vmlDrawing9.vml" /><Relationship Id="rId1" Type="http://schemas.openxmlformats.org/officeDocument/2006/relationships/printerSettings" Target="../printerSettings/printerSettings11.bin" /></Relationships>
</file>

<file path=xl/worksheets/_rels/sheet12.xml.rels>&#65279;<?xml version="1.0" encoding="UTF-8" standalone="yes"?><Relationships xmlns="http://schemas.openxmlformats.org/package/2006/relationships"><Relationship Id="rId3" Type="http://schemas.openxmlformats.org/officeDocument/2006/relationships/comments" Target="../comments10.xml" /><Relationship Id="rId2" Type="http://schemas.openxmlformats.org/officeDocument/2006/relationships/vmlDrawing" Target="../drawings/vmlDrawing10.vml" /><Relationship Id="rId1" Type="http://schemas.openxmlformats.org/officeDocument/2006/relationships/printerSettings" Target="../printerSettings/printerSettings12.bin" /></Relationships>
</file>

<file path=xl/worksheets/_rels/sheet13.xml.rels>&#65279;<?xml version="1.0" encoding="UTF-8" standalone="yes"?><Relationships xmlns="http://schemas.openxmlformats.org/package/2006/relationships"><Relationship Id="rId3" Type="http://schemas.openxmlformats.org/officeDocument/2006/relationships/comments" Target="../comments11.xml" /><Relationship Id="rId2" Type="http://schemas.openxmlformats.org/officeDocument/2006/relationships/vmlDrawing" Target="../drawings/vmlDrawing11.vml" /><Relationship Id="rId1" Type="http://schemas.openxmlformats.org/officeDocument/2006/relationships/printerSettings" Target="../printerSettings/printerSettings13.bin" /></Relationships>
</file>

<file path=xl/worksheets/_rels/sheet14.xml.rels>&#65279;<?xml version="1.0" encoding="UTF-8" standalone="yes"?><Relationships xmlns="http://schemas.openxmlformats.org/package/2006/relationships"><Relationship Id="rId3" Type="http://schemas.openxmlformats.org/officeDocument/2006/relationships/comments" Target="../comments12.xml" /><Relationship Id="rId2" Type="http://schemas.openxmlformats.org/officeDocument/2006/relationships/vmlDrawing" Target="../drawings/vmlDrawing12.vml" /><Relationship Id="rId1" Type="http://schemas.openxmlformats.org/officeDocument/2006/relationships/printerSettings" Target="../printerSettings/printerSettings14.bin" /></Relationships>
</file>

<file path=xl/worksheets/_rels/sheet15.xml.rels>&#65279;<?xml version="1.0" encoding="UTF-8" standalone="yes"?><Relationships xmlns="http://schemas.openxmlformats.org/package/2006/relationships"><Relationship Id="rId3" Type="http://schemas.openxmlformats.org/officeDocument/2006/relationships/vmlDrawing" Target="../drawings/vmlDrawing13.vml" /><Relationship Id="rId2" Type="http://schemas.openxmlformats.org/officeDocument/2006/relationships/drawing" Target="../drawings/drawing2.xml" /><Relationship Id="rId1" Type="http://schemas.openxmlformats.org/officeDocument/2006/relationships/printerSettings" Target="../printerSettings/printerSettings15.bin" /><Relationship Id="rId6" Type="http://schemas.openxmlformats.org/officeDocument/2006/relationships/comments" Target="../comments13.xml" /><Relationship Id="rId5" Type="http://schemas.openxmlformats.org/officeDocument/2006/relationships/image" Target="../media/image1.emf" /><Relationship Id="rId4" Type="http://schemas.openxmlformats.org/officeDocument/2006/relationships/oleObject" Target="../embeddings/oleObject1.bin" /></Relationships>
</file>

<file path=xl/worksheets/_rels/sheet16.xml.rels>&#65279;<?xml version="1.0" encoding="UTF-8" standalone="yes"?><Relationships xmlns="http://schemas.openxmlformats.org/package/2006/relationships"><Relationship Id="rId3" Type="http://schemas.openxmlformats.org/officeDocument/2006/relationships/comments" Target="../comments14.xml" /><Relationship Id="rId2" Type="http://schemas.openxmlformats.org/officeDocument/2006/relationships/vmlDrawing" Target="../drawings/vmlDrawing14.vml" /><Relationship Id="rId1" Type="http://schemas.openxmlformats.org/officeDocument/2006/relationships/printerSettings" Target="../printerSettings/printerSettings16.bin"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3" Type="http://schemas.openxmlformats.org/officeDocument/2006/relationships/comments" Target="../comments3.xml" /><Relationship Id="rId2" Type="http://schemas.openxmlformats.org/officeDocument/2006/relationships/vmlDrawing" Target="../drawings/vmlDrawing3.vml" /><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3" Type="http://schemas.openxmlformats.org/officeDocument/2006/relationships/comments" Target="../comments4.xml" /><Relationship Id="rId2" Type="http://schemas.openxmlformats.org/officeDocument/2006/relationships/vmlDrawing" Target="../drawings/vmlDrawing4.vml" /><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3" Type="http://schemas.openxmlformats.org/officeDocument/2006/relationships/comments" Target="../comments5.xml" /><Relationship Id="rId2" Type="http://schemas.openxmlformats.org/officeDocument/2006/relationships/vmlDrawing" Target="../drawings/vmlDrawing5.vml" /><Relationship Id="rId1" Type="http://schemas.openxmlformats.org/officeDocument/2006/relationships/printerSettings" Target="../printerSettings/printerSettings7.bin" /></Relationships>
</file>

<file path=xl/worksheets/_rels/sheet8.xml.rels>&#65279;<?xml version="1.0" encoding="UTF-8" standalone="yes"?><Relationships xmlns="http://schemas.openxmlformats.org/package/2006/relationships"><Relationship Id="rId3" Type="http://schemas.openxmlformats.org/officeDocument/2006/relationships/comments" Target="../comments6.xml" /><Relationship Id="rId2" Type="http://schemas.openxmlformats.org/officeDocument/2006/relationships/vmlDrawing" Target="../drawings/vmlDrawing6.vml" /><Relationship Id="rId1" Type="http://schemas.openxmlformats.org/officeDocument/2006/relationships/printerSettings" Target="../printerSettings/printerSettings8.bin" /></Relationships>
</file>

<file path=xl/worksheets/_rels/sheet9.xml.rels>&#65279;<?xml version="1.0" encoding="UTF-8" standalone="yes"?><Relationships xmlns="http://schemas.openxmlformats.org/package/2006/relationships"><Relationship Id="rId3" Type="http://schemas.openxmlformats.org/officeDocument/2006/relationships/comments" Target="../comments7.xml" /><Relationship Id="rId2" Type="http://schemas.openxmlformats.org/officeDocument/2006/relationships/vmlDrawing" Target="../drawings/vmlDrawing7.vml"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workbookViewId="0">
      <selection activeCell="C9" sqref="C9"/>
    </sheetView>
  </sheetViews>
  <sheetFormatPr defaultRowHeight="13.5"/>
  <cols>
    <col min="1" max="1" width="2" customWidth="1"/>
    <col min="2" max="2" width="7.75" customWidth="1"/>
    <col min="3" max="3" width="86.125" customWidth="1"/>
  </cols>
  <sheetData>
    <row r="1" spans="1:3">
      <c r="A1" s="1"/>
      <c r="B1" s="1"/>
      <c r="C1" s="7"/>
    </row>
    <row r="2" spans="1:3" ht="18.75">
      <c r="A2" s="1"/>
      <c r="B2" s="2" t="s">
        <v>5</v>
      </c>
      <c r="C2" s="8"/>
    </row>
    <row r="3" spans="1:3" ht="17.25">
      <c r="A3" s="1"/>
      <c r="B3" s="3"/>
      <c r="C3" s="8"/>
    </row>
    <row r="4" spans="1:3" ht="14.25">
      <c r="A4" s="1"/>
      <c r="B4" s="4" t="s">
        <v>148</v>
      </c>
      <c r="C4" s="8"/>
    </row>
    <row r="5" spans="1:3" ht="14.25">
      <c r="A5" s="1"/>
      <c r="B5" s="1"/>
      <c r="C5" s="8"/>
    </row>
    <row r="6" spans="1:3" ht="14.25">
      <c r="A6" s="1"/>
      <c r="B6" s="5" t="s">
        <v>37</v>
      </c>
      <c r="C6" s="9" t="s">
        <v>43</v>
      </c>
    </row>
    <row r="7" spans="1:3" ht="70.5" customHeight="1">
      <c r="A7" s="1"/>
      <c r="B7" s="6">
        <v>1</v>
      </c>
      <c r="C7" s="162" t="s">
        <v>149</v>
      </c>
    </row>
    <row r="8" spans="1:3" ht="84" customHeight="1">
      <c r="A8" s="1"/>
      <c r="B8" s="6">
        <v>2</v>
      </c>
      <c r="C8" s="10" t="s">
        <v>176</v>
      </c>
    </row>
    <row r="9" spans="1:3" ht="70.5" customHeight="1">
      <c r="A9" s="1"/>
      <c r="B9" s="6">
        <v>3</v>
      </c>
      <c r="C9" s="10" t="s">
        <v>35</v>
      </c>
    </row>
    <row r="10" spans="1:3" ht="70.5" customHeight="1">
      <c r="A10" s="1"/>
      <c r="B10" s="6">
        <v>4</v>
      </c>
      <c r="C10" s="10" t="s">
        <v>72</v>
      </c>
    </row>
    <row r="11" spans="1:3" ht="70.5" customHeight="1">
      <c r="A11" s="1"/>
      <c r="B11" s="6">
        <v>5</v>
      </c>
      <c r="C11" s="10" t="s">
        <v>105</v>
      </c>
    </row>
    <row r="12" spans="1:3" ht="70.5" customHeight="1">
      <c r="A12" s="1"/>
      <c r="B12" s="6">
        <v>6</v>
      </c>
      <c r="C12" s="11" t="s">
        <v>45</v>
      </c>
    </row>
    <row r="13" spans="1:3" ht="170.25" customHeight="1">
      <c r="A13" s="1"/>
      <c r="B13" s="6">
        <v>7</v>
      </c>
      <c r="C13" s="12" t="s">
        <v>150</v>
      </c>
    </row>
  </sheetData>
  <phoneticPr fontId="3" type="Hiragana"/>
  <pageMargins left="0.7" right="0.7" top="0.75" bottom="0.75" header="0.3" footer="0.3"/>
  <pageSetup paperSize="9" scale="93"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7"/>
  <sheetViews>
    <sheetView view="pageBreakPreview" zoomScaleNormal="100" zoomScaleSheetLayoutView="100" workbookViewId="0">
      <selection activeCell="D15" sqref="D15:AP15"/>
    </sheetView>
  </sheetViews>
  <sheetFormatPr defaultRowHeight="13.5"/>
  <cols>
    <col min="1" max="42" width="2.125" customWidth="1"/>
    <col min="47" max="47" width="48.625" bestFit="1" customWidth="1"/>
  </cols>
  <sheetData>
    <row r="1" spans="1:42">
      <c r="A1" s="151" t="s">
        <v>131</v>
      </c>
    </row>
    <row r="2" spans="1:42" ht="4.5" customHeight="1"/>
    <row r="3" spans="1:42">
      <c r="A3" s="64" t="s">
        <v>143</v>
      </c>
      <c r="B3" s="64"/>
      <c r="C3" s="64"/>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row>
    <row r="4" spans="1:42" ht="14.25"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row>
    <row r="5" spans="1:42" ht="42" customHeight="1">
      <c r="A5" s="348" t="s">
        <v>0</v>
      </c>
      <c r="B5" s="349"/>
      <c r="C5" s="350"/>
      <c r="D5" s="68" t="s">
        <v>14</v>
      </c>
      <c r="E5" s="71"/>
      <c r="F5" s="71"/>
      <c r="G5" s="74"/>
      <c r="H5" s="74"/>
      <c r="I5" s="74"/>
      <c r="J5" s="74"/>
      <c r="K5" s="74"/>
      <c r="L5" s="74"/>
      <c r="M5" s="83"/>
      <c r="N5" s="365"/>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7"/>
    </row>
    <row r="6" spans="1:42" ht="42" customHeight="1">
      <c r="A6" s="351"/>
      <c r="B6" s="352"/>
      <c r="C6" s="353"/>
      <c r="D6" s="69" t="s">
        <v>132</v>
      </c>
      <c r="E6" s="72"/>
      <c r="F6" s="72"/>
      <c r="G6" s="75"/>
      <c r="H6" s="75"/>
      <c r="I6" s="75"/>
      <c r="J6" s="75"/>
      <c r="K6" s="75"/>
      <c r="L6" s="75"/>
      <c r="M6" s="84"/>
      <c r="N6" s="363"/>
      <c r="O6" s="238"/>
      <c r="P6" s="238"/>
      <c r="Q6" s="238"/>
      <c r="R6" s="238"/>
      <c r="S6" s="238"/>
      <c r="T6" s="238"/>
      <c r="U6" s="238"/>
      <c r="V6" s="238"/>
      <c r="W6" s="238"/>
      <c r="X6" s="238"/>
      <c r="Y6" s="238"/>
      <c r="Z6" s="238"/>
      <c r="AA6" s="238"/>
      <c r="AB6" s="238"/>
      <c r="AC6" s="238"/>
      <c r="AD6" s="238"/>
      <c r="AE6" s="238"/>
      <c r="AF6" s="364" t="s">
        <v>47</v>
      </c>
      <c r="AG6" s="282"/>
      <c r="AH6" s="282"/>
      <c r="AI6" s="282"/>
      <c r="AJ6" s="282"/>
      <c r="AK6" s="374"/>
      <c r="AL6" s="374"/>
      <c r="AM6" s="374"/>
      <c r="AN6" s="374"/>
      <c r="AO6" s="374"/>
      <c r="AP6" s="375"/>
    </row>
    <row r="7" spans="1:42" ht="42" customHeight="1">
      <c r="A7" s="351"/>
      <c r="B7" s="352"/>
      <c r="C7" s="353"/>
      <c r="D7" s="70" t="s">
        <v>4</v>
      </c>
      <c r="E7" s="73"/>
      <c r="F7" s="73"/>
      <c r="G7" s="76"/>
      <c r="H7" s="76"/>
      <c r="I7" s="76"/>
      <c r="J7" s="76"/>
      <c r="K7" s="76"/>
      <c r="L7" s="76"/>
      <c r="M7" s="85"/>
      <c r="N7" s="368"/>
      <c r="O7" s="369"/>
      <c r="P7" s="369"/>
      <c r="Q7" s="369"/>
      <c r="R7" s="369"/>
      <c r="S7" s="369"/>
      <c r="T7" s="369"/>
      <c r="U7" s="369"/>
      <c r="V7" s="369"/>
      <c r="W7" s="369"/>
      <c r="X7" s="369"/>
      <c r="Y7" s="369"/>
      <c r="Z7" s="370"/>
      <c r="AA7" s="371" t="s">
        <v>60</v>
      </c>
      <c r="AB7" s="372"/>
      <c r="AC7" s="373"/>
      <c r="AD7" s="373"/>
      <c r="AE7" s="91" t="s">
        <v>42</v>
      </c>
      <c r="AF7" s="371" t="s">
        <v>36</v>
      </c>
      <c r="AG7" s="372"/>
      <c r="AH7" s="373"/>
      <c r="AI7" s="373"/>
      <c r="AJ7" s="91" t="s">
        <v>42</v>
      </c>
      <c r="AK7" s="371" t="s">
        <v>158</v>
      </c>
      <c r="AL7" s="372"/>
      <c r="AM7" s="373"/>
      <c r="AN7" s="373"/>
      <c r="AO7" s="91" t="s">
        <v>153</v>
      </c>
      <c r="AP7" s="92"/>
    </row>
    <row r="8" spans="1:42" ht="42" customHeight="1">
      <c r="A8" s="351"/>
      <c r="B8" s="352"/>
      <c r="C8" s="353"/>
      <c r="D8" s="357" t="s">
        <v>133</v>
      </c>
      <c r="E8" s="358"/>
      <c r="F8" s="358"/>
      <c r="G8" s="358"/>
      <c r="H8" s="358"/>
      <c r="I8" s="358"/>
      <c r="J8" s="358"/>
      <c r="K8" s="358"/>
      <c r="L8" s="358"/>
      <c r="M8" s="359"/>
      <c r="N8" s="87" t="s">
        <v>8</v>
      </c>
      <c r="O8" s="87"/>
      <c r="P8" s="87"/>
      <c r="Q8" s="87"/>
      <c r="R8" s="87"/>
      <c r="S8" s="336"/>
      <c r="T8" s="336"/>
      <c r="U8" s="87" t="s">
        <v>6</v>
      </c>
      <c r="V8" s="336"/>
      <c r="W8" s="336"/>
      <c r="X8" s="336"/>
      <c r="Y8" s="163"/>
      <c r="Z8" s="87" t="s">
        <v>17</v>
      </c>
      <c r="AA8" s="87"/>
      <c r="AB8" s="87"/>
      <c r="AC8" s="87"/>
      <c r="AD8" s="87"/>
      <c r="AE8" s="87"/>
      <c r="AF8" s="339"/>
      <c r="AG8" s="339"/>
      <c r="AH8" s="339"/>
      <c r="AI8" s="339"/>
      <c r="AJ8" s="339"/>
      <c r="AK8" s="339"/>
      <c r="AL8" s="339"/>
      <c r="AM8" s="339"/>
      <c r="AN8" s="339"/>
      <c r="AO8" s="339"/>
      <c r="AP8" s="340"/>
    </row>
    <row r="9" spans="1:42" ht="42" customHeight="1" thickBot="1">
      <c r="A9" s="354"/>
      <c r="B9" s="355"/>
      <c r="C9" s="356"/>
      <c r="D9" s="360"/>
      <c r="E9" s="361"/>
      <c r="F9" s="361"/>
      <c r="G9" s="361"/>
      <c r="H9" s="361"/>
      <c r="I9" s="361"/>
      <c r="J9" s="361"/>
      <c r="K9" s="361"/>
      <c r="L9" s="361"/>
      <c r="M9" s="362"/>
      <c r="N9" s="341"/>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3"/>
    </row>
    <row r="10" spans="1:42" ht="14.25" thickBot="1">
      <c r="A10" s="66"/>
      <c r="B10" s="66"/>
      <c r="C10" s="66"/>
      <c r="D10" s="66"/>
      <c r="E10" s="66"/>
      <c r="F10" s="66"/>
      <c r="G10" s="66"/>
      <c r="H10" s="66"/>
      <c r="I10" s="66"/>
      <c r="J10" s="66"/>
      <c r="K10" s="79"/>
      <c r="L10" s="81"/>
      <c r="M10" s="76"/>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row>
    <row r="11" spans="1:42" ht="29.25" customHeight="1" thickBot="1">
      <c r="A11" s="344" t="s">
        <v>181</v>
      </c>
      <c r="B11" s="345"/>
      <c r="C11" s="345"/>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7"/>
    </row>
    <row r="12" spans="1:42" ht="29.25" customHeight="1" thickBot="1">
      <c r="A12" s="330"/>
      <c r="B12" s="331"/>
      <c r="C12" s="332"/>
      <c r="D12" s="337" t="s">
        <v>134</v>
      </c>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8"/>
    </row>
    <row r="13" spans="1:42" ht="29.25" customHeight="1" thickBot="1">
      <c r="A13" s="330"/>
      <c r="B13" s="331"/>
      <c r="C13" s="332"/>
      <c r="D13" s="337" t="s">
        <v>135</v>
      </c>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8"/>
    </row>
    <row r="14" spans="1:42" ht="29.25" customHeight="1" thickBot="1">
      <c r="A14" s="330"/>
      <c r="B14" s="331"/>
      <c r="C14" s="332"/>
      <c r="D14" s="337" t="s">
        <v>28</v>
      </c>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8"/>
    </row>
    <row r="15" spans="1:42" ht="29.25" customHeight="1" thickBot="1">
      <c r="A15" s="330"/>
      <c r="B15" s="331"/>
      <c r="C15" s="332"/>
      <c r="D15" s="333" t="s">
        <v>182</v>
      </c>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5"/>
    </row>
    <row r="16" spans="1:42" ht="14.25" thickBot="1">
      <c r="A16" s="66"/>
      <c r="B16" s="66"/>
      <c r="C16" s="66"/>
      <c r="D16" s="66"/>
      <c r="E16" s="66"/>
      <c r="F16" s="66"/>
      <c r="G16" s="66"/>
      <c r="H16" s="66"/>
      <c r="I16" s="66"/>
      <c r="J16" s="66"/>
      <c r="K16" s="79"/>
      <c r="L16" s="81"/>
      <c r="M16" s="76"/>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row>
    <row r="17" spans="1:43" ht="41.25" customHeight="1">
      <c r="A17" s="315" t="s">
        <v>159</v>
      </c>
      <c r="B17" s="316"/>
      <c r="C17" s="316"/>
      <c r="D17" s="316"/>
      <c r="E17" s="316"/>
      <c r="F17" s="316"/>
      <c r="G17" s="316"/>
      <c r="H17" s="316"/>
      <c r="I17" s="316"/>
      <c r="J17" s="316"/>
      <c r="K17" s="317" t="s">
        <v>7</v>
      </c>
      <c r="L17" s="317"/>
      <c r="M17" s="317"/>
      <c r="N17" s="317"/>
      <c r="O17" s="317"/>
      <c r="P17" s="317"/>
      <c r="Q17" s="317"/>
      <c r="R17" s="317" t="s">
        <v>39</v>
      </c>
      <c r="S17" s="317"/>
      <c r="T17" s="317"/>
      <c r="U17" s="317"/>
      <c r="V17" s="317"/>
      <c r="W17" s="317"/>
      <c r="X17" s="317"/>
      <c r="Y17" s="318" t="s">
        <v>62</v>
      </c>
      <c r="Z17" s="318"/>
      <c r="AA17" s="318"/>
      <c r="AB17" s="318"/>
      <c r="AC17" s="318"/>
      <c r="AD17" s="318"/>
      <c r="AE17" s="318"/>
      <c r="AF17" s="317" t="s">
        <v>64</v>
      </c>
      <c r="AG17" s="317"/>
      <c r="AH17" s="317"/>
      <c r="AI17" s="317"/>
      <c r="AJ17" s="317"/>
      <c r="AK17" s="317"/>
      <c r="AL17" s="319"/>
      <c r="AM17" s="88"/>
      <c r="AN17" s="88"/>
      <c r="AO17" s="88"/>
      <c r="AP17" s="88"/>
    </row>
    <row r="18" spans="1:43" ht="41.25" customHeight="1" thickBot="1">
      <c r="A18" s="385">
        <f>IF(AC7="",0,AC7)</f>
        <v>0</v>
      </c>
      <c r="B18" s="386"/>
      <c r="C18" s="386"/>
      <c r="D18" s="386"/>
      <c r="E18" s="386"/>
      <c r="F18" s="386"/>
      <c r="G18" s="386"/>
      <c r="H18" s="386"/>
      <c r="I18" s="387"/>
      <c r="J18" s="78" t="s">
        <v>61</v>
      </c>
      <c r="K18" s="309">
        <v>12000</v>
      </c>
      <c r="L18" s="309"/>
      <c r="M18" s="309"/>
      <c r="N18" s="309"/>
      <c r="O18" s="310"/>
      <c r="P18" s="311" t="s">
        <v>114</v>
      </c>
      <c r="Q18" s="312"/>
      <c r="R18" s="378">
        <f>A18*K18</f>
        <v>0</v>
      </c>
      <c r="S18" s="378"/>
      <c r="T18" s="378"/>
      <c r="U18" s="378"/>
      <c r="V18" s="379"/>
      <c r="W18" s="311" t="s">
        <v>114</v>
      </c>
      <c r="X18" s="312"/>
      <c r="Y18" s="380">
        <v>12</v>
      </c>
      <c r="Z18" s="381"/>
      <c r="AA18" s="381"/>
      <c r="AB18" s="381"/>
      <c r="AC18" s="381"/>
      <c r="AD18" s="381"/>
      <c r="AE18" s="90" t="s">
        <v>63</v>
      </c>
      <c r="AF18" s="378">
        <f>R18/12*Y18</f>
        <v>0</v>
      </c>
      <c r="AG18" s="378"/>
      <c r="AH18" s="378"/>
      <c r="AI18" s="378"/>
      <c r="AJ18" s="379"/>
      <c r="AK18" s="311" t="s">
        <v>114</v>
      </c>
      <c r="AL18" s="322"/>
      <c r="AM18" s="88"/>
      <c r="AN18" s="88"/>
      <c r="AO18" s="88"/>
      <c r="AP18" s="88"/>
      <c r="AQ18" s="93"/>
    </row>
    <row r="19" spans="1:43" ht="22.5" customHeight="1" thickBot="1">
      <c r="A19" s="67"/>
      <c r="B19" s="67"/>
      <c r="C19" s="67"/>
      <c r="D19" s="67"/>
      <c r="E19" s="67"/>
      <c r="F19" s="67"/>
      <c r="G19" s="77"/>
      <c r="H19" s="67"/>
      <c r="I19" s="67"/>
      <c r="J19" s="67"/>
      <c r="K19" s="80"/>
      <c r="L19" s="82"/>
      <c r="M19" s="86"/>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43" ht="41.25" customHeight="1">
      <c r="A20" s="315" t="s">
        <v>160</v>
      </c>
      <c r="B20" s="316"/>
      <c r="C20" s="316"/>
      <c r="D20" s="316"/>
      <c r="E20" s="316"/>
      <c r="F20" s="316"/>
      <c r="G20" s="316"/>
      <c r="H20" s="316"/>
      <c r="I20" s="316"/>
      <c r="J20" s="316"/>
      <c r="K20" s="317" t="s">
        <v>7</v>
      </c>
      <c r="L20" s="317"/>
      <c r="M20" s="317"/>
      <c r="N20" s="317"/>
      <c r="O20" s="317"/>
      <c r="P20" s="317"/>
      <c r="Q20" s="317"/>
      <c r="R20" s="317" t="s">
        <v>39</v>
      </c>
      <c r="S20" s="317"/>
      <c r="T20" s="317"/>
      <c r="U20" s="317"/>
      <c r="V20" s="317"/>
      <c r="W20" s="317"/>
      <c r="X20" s="317"/>
      <c r="Y20" s="318" t="s">
        <v>62</v>
      </c>
      <c r="Z20" s="318"/>
      <c r="AA20" s="318"/>
      <c r="AB20" s="318"/>
      <c r="AC20" s="318"/>
      <c r="AD20" s="318"/>
      <c r="AE20" s="318"/>
      <c r="AF20" s="317" t="s">
        <v>65</v>
      </c>
      <c r="AG20" s="317"/>
      <c r="AH20" s="317"/>
      <c r="AI20" s="317"/>
      <c r="AJ20" s="317"/>
      <c r="AK20" s="317"/>
      <c r="AL20" s="319"/>
      <c r="AM20" s="88"/>
      <c r="AN20" s="88"/>
      <c r="AO20" s="88"/>
      <c r="AP20" s="88"/>
    </row>
    <row r="21" spans="1:43" ht="41.25" customHeight="1" thickBot="1">
      <c r="A21" s="382">
        <f>IF(AH7="",0,AH7)</f>
        <v>0</v>
      </c>
      <c r="B21" s="383"/>
      <c r="C21" s="383"/>
      <c r="D21" s="383"/>
      <c r="E21" s="383"/>
      <c r="F21" s="383"/>
      <c r="G21" s="383"/>
      <c r="H21" s="383"/>
      <c r="I21" s="384"/>
      <c r="J21" s="78" t="s">
        <v>61</v>
      </c>
      <c r="K21" s="309">
        <v>6000</v>
      </c>
      <c r="L21" s="309"/>
      <c r="M21" s="309"/>
      <c r="N21" s="309"/>
      <c r="O21" s="310"/>
      <c r="P21" s="311" t="s">
        <v>114</v>
      </c>
      <c r="Q21" s="312"/>
      <c r="R21" s="378">
        <f>A21*K21</f>
        <v>0</v>
      </c>
      <c r="S21" s="378"/>
      <c r="T21" s="378"/>
      <c r="U21" s="378"/>
      <c r="V21" s="379"/>
      <c r="W21" s="311" t="s">
        <v>114</v>
      </c>
      <c r="X21" s="312"/>
      <c r="Y21" s="380">
        <v>12</v>
      </c>
      <c r="Z21" s="381"/>
      <c r="AA21" s="381"/>
      <c r="AB21" s="381"/>
      <c r="AC21" s="381"/>
      <c r="AD21" s="381"/>
      <c r="AE21" s="90" t="s">
        <v>63</v>
      </c>
      <c r="AF21" s="378">
        <f>R21/12*Y21</f>
        <v>0</v>
      </c>
      <c r="AG21" s="378"/>
      <c r="AH21" s="378"/>
      <c r="AI21" s="378"/>
      <c r="AJ21" s="379"/>
      <c r="AK21" s="311" t="s">
        <v>114</v>
      </c>
      <c r="AL21" s="322"/>
      <c r="AM21" s="88"/>
      <c r="AN21" s="88"/>
      <c r="AO21" s="88"/>
      <c r="AP21" s="88"/>
      <c r="AQ21" s="93"/>
    </row>
    <row r="22" spans="1:43" ht="22.5" customHeight="1" thickBot="1">
      <c r="A22" s="67"/>
      <c r="B22" s="67"/>
      <c r="C22" s="67"/>
      <c r="D22" s="67"/>
      <c r="E22" s="67"/>
      <c r="F22" s="67"/>
      <c r="G22" s="67"/>
      <c r="H22" s="67"/>
      <c r="I22" s="67"/>
      <c r="J22" s="67"/>
      <c r="K22" s="80"/>
      <c r="L22" s="82"/>
      <c r="M22" s="86"/>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row>
    <row r="23" spans="1:43" ht="41.25" customHeight="1">
      <c r="A23" s="315" t="s">
        <v>162</v>
      </c>
      <c r="B23" s="316"/>
      <c r="C23" s="316"/>
      <c r="D23" s="316"/>
      <c r="E23" s="316"/>
      <c r="F23" s="316"/>
      <c r="G23" s="316"/>
      <c r="H23" s="316"/>
      <c r="I23" s="316"/>
      <c r="J23" s="316"/>
      <c r="K23" s="317" t="s">
        <v>7</v>
      </c>
      <c r="L23" s="317"/>
      <c r="M23" s="317"/>
      <c r="N23" s="317"/>
      <c r="O23" s="317"/>
      <c r="P23" s="317"/>
      <c r="Q23" s="317"/>
      <c r="R23" s="317" t="s">
        <v>163</v>
      </c>
      <c r="S23" s="317"/>
      <c r="T23" s="317"/>
      <c r="U23" s="317"/>
      <c r="V23" s="317"/>
      <c r="W23" s="317"/>
      <c r="X23" s="317"/>
      <c r="Y23" s="318" t="s">
        <v>62</v>
      </c>
      <c r="Z23" s="318"/>
      <c r="AA23" s="318"/>
      <c r="AB23" s="318"/>
      <c r="AC23" s="318"/>
      <c r="AD23" s="318"/>
      <c r="AE23" s="318"/>
      <c r="AF23" s="317" t="s">
        <v>144</v>
      </c>
      <c r="AG23" s="317"/>
      <c r="AH23" s="317"/>
      <c r="AI23" s="317"/>
      <c r="AJ23" s="317"/>
      <c r="AK23" s="317"/>
      <c r="AL23" s="319"/>
      <c r="AM23" s="88"/>
      <c r="AN23" s="88"/>
      <c r="AO23" s="88"/>
      <c r="AP23" s="88"/>
    </row>
    <row r="24" spans="1:43" ht="41.25" customHeight="1" thickBot="1">
      <c r="A24" s="382">
        <f>IF(AM7="",0,AM7)</f>
        <v>0</v>
      </c>
      <c r="B24" s="383"/>
      <c r="C24" s="383"/>
      <c r="D24" s="383"/>
      <c r="E24" s="383"/>
      <c r="F24" s="383"/>
      <c r="G24" s="383"/>
      <c r="H24" s="383"/>
      <c r="I24" s="384"/>
      <c r="J24" s="78" t="s">
        <v>156</v>
      </c>
      <c r="K24" s="309">
        <v>6000</v>
      </c>
      <c r="L24" s="309"/>
      <c r="M24" s="309"/>
      <c r="N24" s="309"/>
      <c r="O24" s="310"/>
      <c r="P24" s="311" t="s">
        <v>114</v>
      </c>
      <c r="Q24" s="312"/>
      <c r="R24" s="378" t="str">
        <f>車両一覧表!D35</f>
        <v>0</v>
      </c>
      <c r="S24" s="378"/>
      <c r="T24" s="378"/>
      <c r="U24" s="378"/>
      <c r="V24" s="379"/>
      <c r="W24" s="311" t="s">
        <v>164</v>
      </c>
      <c r="X24" s="312"/>
      <c r="Y24" s="380">
        <v>12</v>
      </c>
      <c r="Z24" s="381"/>
      <c r="AA24" s="381"/>
      <c r="AB24" s="381"/>
      <c r="AC24" s="381"/>
      <c r="AD24" s="381"/>
      <c r="AE24" s="90" t="s">
        <v>63</v>
      </c>
      <c r="AF24" s="378">
        <f>K24*(R24/100)*A24*(Y24/12)</f>
        <v>0</v>
      </c>
      <c r="AG24" s="378"/>
      <c r="AH24" s="378"/>
      <c r="AI24" s="378"/>
      <c r="AJ24" s="379"/>
      <c r="AK24" s="311" t="s">
        <v>114</v>
      </c>
      <c r="AL24" s="322"/>
      <c r="AM24" s="88"/>
      <c r="AN24" s="88"/>
      <c r="AO24" s="88"/>
      <c r="AP24" s="88"/>
      <c r="AQ24" s="93"/>
    </row>
    <row r="25" spans="1:43" ht="22.5" customHeight="1" thickBot="1">
      <c r="A25" s="67"/>
      <c r="B25" s="67"/>
      <c r="C25" s="67"/>
      <c r="D25" s="67"/>
      <c r="E25" s="67"/>
      <c r="F25" s="67"/>
      <c r="G25" s="67"/>
      <c r="H25" s="67"/>
      <c r="I25" s="67"/>
      <c r="J25" s="67"/>
      <c r="K25" s="80"/>
      <c r="L25" s="82"/>
      <c r="M25" s="86"/>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row>
    <row r="26" spans="1:43" ht="40.5" customHeight="1">
      <c r="AJ26" s="323" t="s">
        <v>49</v>
      </c>
      <c r="AK26" s="324"/>
      <c r="AL26" s="324"/>
      <c r="AM26" s="324"/>
      <c r="AN26" s="324"/>
      <c r="AO26" s="324"/>
      <c r="AP26" s="325"/>
    </row>
    <row r="27" spans="1:43" ht="40.5" customHeight="1" thickBot="1">
      <c r="AJ27" s="376">
        <f>AF18+AF21+AF24</f>
        <v>0</v>
      </c>
      <c r="AK27" s="377"/>
      <c r="AL27" s="377"/>
      <c r="AM27" s="377"/>
      <c r="AN27" s="377"/>
      <c r="AO27" s="328" t="s">
        <v>114</v>
      </c>
      <c r="AP27" s="329"/>
    </row>
  </sheetData>
  <mergeCells count="68">
    <mergeCell ref="AM7:AN7"/>
    <mergeCell ref="D8:M9"/>
    <mergeCell ref="S8:T8"/>
    <mergeCell ref="V8:X8"/>
    <mergeCell ref="AF8:AP8"/>
    <mergeCell ref="N9:AP9"/>
    <mergeCell ref="A5:C9"/>
    <mergeCell ref="N5:AP5"/>
    <mergeCell ref="N6:AE6"/>
    <mergeCell ref="AF6:AJ6"/>
    <mergeCell ref="A13:C13"/>
    <mergeCell ref="D13:AP13"/>
    <mergeCell ref="AK6:AP6"/>
    <mergeCell ref="N7:Z7"/>
    <mergeCell ref="AA7:AB7"/>
    <mergeCell ref="A11:AP11"/>
    <mergeCell ref="A12:C12"/>
    <mergeCell ref="D12:AP12"/>
    <mergeCell ref="AC7:AD7"/>
    <mergeCell ref="AF7:AG7"/>
    <mergeCell ref="AH7:AI7"/>
    <mergeCell ref="AK7:AL7"/>
    <mergeCell ref="A15:C15"/>
    <mergeCell ref="D15:AP15"/>
    <mergeCell ref="A17:J17"/>
    <mergeCell ref="K17:Q17"/>
    <mergeCell ref="R17:X17"/>
    <mergeCell ref="Y17:AE17"/>
    <mergeCell ref="AF17:AL17"/>
    <mergeCell ref="A14:C14"/>
    <mergeCell ref="D14:AP14"/>
    <mergeCell ref="A24:I24"/>
    <mergeCell ref="K24:O24"/>
    <mergeCell ref="AF18:AJ18"/>
    <mergeCell ref="AK18:AL18"/>
    <mergeCell ref="A20:J20"/>
    <mergeCell ref="K20:Q20"/>
    <mergeCell ref="R20:X20"/>
    <mergeCell ref="Y20:AE20"/>
    <mergeCell ref="AF20:AL20"/>
    <mergeCell ref="A18:I18"/>
    <mergeCell ref="K18:O18"/>
    <mergeCell ref="P18:Q18"/>
    <mergeCell ref="R18:V18"/>
    <mergeCell ref="W18:X18"/>
    <mergeCell ref="Y18:AD18"/>
    <mergeCell ref="AF21:AJ21"/>
    <mergeCell ref="AK21:AL21"/>
    <mergeCell ref="A23:J23"/>
    <mergeCell ref="K23:Q23"/>
    <mergeCell ref="R23:X23"/>
    <mergeCell ref="Y23:AE23"/>
    <mergeCell ref="AF23:AL23"/>
    <mergeCell ref="A21:I21"/>
    <mergeCell ref="K21:O21"/>
    <mergeCell ref="P21:Q21"/>
    <mergeCell ref="R21:V21"/>
    <mergeCell ref="W21:X21"/>
    <mergeCell ref="Y21:AD21"/>
    <mergeCell ref="AJ26:AP26"/>
    <mergeCell ref="AJ27:AN27"/>
    <mergeCell ref="AO27:AP27"/>
    <mergeCell ref="P24:Q24"/>
    <mergeCell ref="R24:V24"/>
    <mergeCell ref="W24:X24"/>
    <mergeCell ref="AF24:AJ24"/>
    <mergeCell ref="AK24:AL24"/>
    <mergeCell ref="Y24:AD24"/>
  </mergeCells>
  <phoneticPr fontId="46"/>
  <conditionalFormatting sqref="Y21:AD21">
    <cfRule type="containsBlanks" dxfId="49" priority="6">
      <formula>LEN(TRIM(Y21))=0</formula>
    </cfRule>
  </conditionalFormatting>
  <conditionalFormatting sqref="N5 AK6 N9:AP9 A12:A15">
    <cfRule type="containsBlanks" dxfId="48" priority="11">
      <formula>LEN(TRIM(A5))=0</formula>
    </cfRule>
  </conditionalFormatting>
  <conditionalFormatting sqref="N6:AE6">
    <cfRule type="containsBlanks" dxfId="47" priority="10">
      <formula>LEN(TRIM(N6))=0</formula>
    </cfRule>
  </conditionalFormatting>
  <conditionalFormatting sqref="AH7:AI7">
    <cfRule type="containsBlanks" dxfId="46" priority="9">
      <formula>LEN(TRIM(AH7))=0</formula>
    </cfRule>
  </conditionalFormatting>
  <conditionalFormatting sqref="S8:T8 V8:X8">
    <cfRule type="containsBlanks" dxfId="45" priority="8">
      <formula>LEN(TRIM(S8))=0</formula>
    </cfRule>
  </conditionalFormatting>
  <conditionalFormatting sqref="Y18:AD18">
    <cfRule type="containsBlanks" dxfId="44" priority="7">
      <formula>LEN(TRIM(Y18))=0</formula>
    </cfRule>
  </conditionalFormatting>
  <conditionalFormatting sqref="Y24:AD24 R24">
    <cfRule type="containsBlanks" dxfId="43" priority="5">
      <formula>LEN(TRIM(R24))=0</formula>
    </cfRule>
  </conditionalFormatting>
  <conditionalFormatting sqref="AM7:AN7">
    <cfRule type="containsBlanks" dxfId="42" priority="3">
      <formula>LEN(TRIM(AM7))=0</formula>
    </cfRule>
  </conditionalFormatting>
  <conditionalFormatting sqref="AC7:AD7">
    <cfRule type="containsBlanks" dxfId="41" priority="4">
      <formula>LEN(TRIM(AC7))=0</formula>
    </cfRule>
  </conditionalFormatting>
  <conditionalFormatting sqref="N7">
    <cfRule type="containsBlanks" dxfId="40" priority="2">
      <formula>LEN(TRIM(N7))=0</formula>
    </cfRule>
  </conditionalFormatting>
  <conditionalFormatting sqref="R24:V24">
    <cfRule type="expression" priority="1">
      <formula>"null"</formula>
    </cfRule>
  </conditionalFormatting>
  <dataValidations count="6">
    <dataValidation type="list" imeMode="disabled" allowBlank="1" showInputMessage="1" showErrorMessage="1" sqref="A12:A15">
      <formula1>"○"</formula1>
    </dataValidation>
    <dataValidation type="textLength" allowBlank="1" showErrorMessage="1" error="10桁で入力してください。" sqref="N5">
      <formula1>9</formula1>
      <formula2>10</formula2>
    </dataValidation>
    <dataValidation type="date" allowBlank="1" showInputMessage="1" showErrorMessage="1" sqref="AK6:AP6">
      <formula1>92</formula1>
      <formula2>45016</formula2>
    </dataValidation>
    <dataValidation type="list" allowBlank="1" showInputMessage="1" showErrorMessage="1" sqref="Y21:AD21 Y18:AD18 Y24:AD24">
      <formula1>"12,11,10,9,8,7,6,5,4,3,2,1"</formula1>
    </dataValidation>
    <dataValidation imeMode="disabled" allowBlank="1" showInputMessage="1" showErrorMessage="1" sqref="AC7:AD7 AH7:AI7 V8:Y8 S8:T8 AM7:AN7"/>
    <dataValidation imeMode="halfAlpha" allowBlank="1" showInputMessage="1" showErrorMessage="1" sqref="AO7 AJ7 AE7"/>
  </dataValidations>
  <pageMargins left="0.59055118110236215" right="0.59055118110236215" top="0.75" bottom="0.75" header="0.3" footer="0.3"/>
  <pageSetup paperSize="9" scale="93"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総括表!$C$24:$C$40</xm:f>
          </x14:formula1>
          <xm:sqref>N7:Z7</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7"/>
  <sheetViews>
    <sheetView view="pageBreakPreview" zoomScaleNormal="100" zoomScaleSheetLayoutView="100" workbookViewId="0">
      <selection activeCell="D15" sqref="D15:AP15"/>
    </sheetView>
  </sheetViews>
  <sheetFormatPr defaultRowHeight="13.5"/>
  <cols>
    <col min="1" max="42" width="2.125" customWidth="1"/>
    <col min="47" max="47" width="48.625" bestFit="1" customWidth="1"/>
  </cols>
  <sheetData>
    <row r="1" spans="1:42">
      <c r="A1" s="151" t="s">
        <v>131</v>
      </c>
    </row>
    <row r="2" spans="1:42" ht="4.5" customHeight="1"/>
    <row r="3" spans="1:42">
      <c r="A3" s="64" t="s">
        <v>143</v>
      </c>
      <c r="B3" s="64"/>
      <c r="C3" s="64"/>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row>
    <row r="4" spans="1:42" ht="14.25"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row>
    <row r="5" spans="1:42" ht="42" customHeight="1">
      <c r="A5" s="348" t="s">
        <v>0</v>
      </c>
      <c r="B5" s="349"/>
      <c r="C5" s="350"/>
      <c r="D5" s="68" t="s">
        <v>14</v>
      </c>
      <c r="E5" s="71"/>
      <c r="F5" s="71"/>
      <c r="G5" s="74"/>
      <c r="H5" s="74"/>
      <c r="I5" s="74"/>
      <c r="J5" s="74"/>
      <c r="K5" s="74"/>
      <c r="L5" s="74"/>
      <c r="M5" s="83"/>
      <c r="N5" s="365"/>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7"/>
    </row>
    <row r="6" spans="1:42" ht="42" customHeight="1">
      <c r="A6" s="351"/>
      <c r="B6" s="352"/>
      <c r="C6" s="353"/>
      <c r="D6" s="69" t="s">
        <v>132</v>
      </c>
      <c r="E6" s="72"/>
      <c r="F6" s="72"/>
      <c r="G6" s="75"/>
      <c r="H6" s="75"/>
      <c r="I6" s="75"/>
      <c r="J6" s="75"/>
      <c r="K6" s="75"/>
      <c r="L6" s="75"/>
      <c r="M6" s="84"/>
      <c r="N6" s="363"/>
      <c r="O6" s="238"/>
      <c r="P6" s="238"/>
      <c r="Q6" s="238"/>
      <c r="R6" s="238"/>
      <c r="S6" s="238"/>
      <c r="T6" s="238"/>
      <c r="U6" s="238"/>
      <c r="V6" s="238"/>
      <c r="W6" s="238"/>
      <c r="X6" s="238"/>
      <c r="Y6" s="238"/>
      <c r="Z6" s="238"/>
      <c r="AA6" s="238"/>
      <c r="AB6" s="238"/>
      <c r="AC6" s="238"/>
      <c r="AD6" s="238"/>
      <c r="AE6" s="238"/>
      <c r="AF6" s="364" t="s">
        <v>47</v>
      </c>
      <c r="AG6" s="282"/>
      <c r="AH6" s="282"/>
      <c r="AI6" s="282"/>
      <c r="AJ6" s="282"/>
      <c r="AK6" s="374"/>
      <c r="AL6" s="374"/>
      <c r="AM6" s="374"/>
      <c r="AN6" s="374"/>
      <c r="AO6" s="374"/>
      <c r="AP6" s="375"/>
    </row>
    <row r="7" spans="1:42" ht="42" customHeight="1">
      <c r="A7" s="351"/>
      <c r="B7" s="352"/>
      <c r="C7" s="353"/>
      <c r="D7" s="70" t="s">
        <v>4</v>
      </c>
      <c r="E7" s="73"/>
      <c r="F7" s="73"/>
      <c r="G7" s="76"/>
      <c r="H7" s="76"/>
      <c r="I7" s="76"/>
      <c r="J7" s="76"/>
      <c r="K7" s="76"/>
      <c r="L7" s="76"/>
      <c r="M7" s="85"/>
      <c r="N7" s="368"/>
      <c r="O7" s="369"/>
      <c r="P7" s="369"/>
      <c r="Q7" s="369"/>
      <c r="R7" s="369"/>
      <c r="S7" s="369"/>
      <c r="T7" s="369"/>
      <c r="U7" s="369"/>
      <c r="V7" s="369"/>
      <c r="W7" s="369"/>
      <c r="X7" s="369"/>
      <c r="Y7" s="369"/>
      <c r="Z7" s="370"/>
      <c r="AA7" s="371" t="s">
        <v>60</v>
      </c>
      <c r="AB7" s="372"/>
      <c r="AC7" s="373"/>
      <c r="AD7" s="373"/>
      <c r="AE7" s="91" t="s">
        <v>42</v>
      </c>
      <c r="AF7" s="371" t="s">
        <v>36</v>
      </c>
      <c r="AG7" s="372"/>
      <c r="AH7" s="373"/>
      <c r="AI7" s="373"/>
      <c r="AJ7" s="91" t="s">
        <v>42</v>
      </c>
      <c r="AK7" s="371" t="s">
        <v>158</v>
      </c>
      <c r="AL7" s="372"/>
      <c r="AM7" s="373"/>
      <c r="AN7" s="373"/>
      <c r="AO7" s="91" t="s">
        <v>153</v>
      </c>
      <c r="AP7" s="92"/>
    </row>
    <row r="8" spans="1:42" ht="42" customHeight="1">
      <c r="A8" s="351"/>
      <c r="B8" s="352"/>
      <c r="C8" s="353"/>
      <c r="D8" s="357" t="s">
        <v>133</v>
      </c>
      <c r="E8" s="358"/>
      <c r="F8" s="358"/>
      <c r="G8" s="358"/>
      <c r="H8" s="358"/>
      <c r="I8" s="358"/>
      <c r="J8" s="358"/>
      <c r="K8" s="358"/>
      <c r="L8" s="358"/>
      <c r="M8" s="359"/>
      <c r="N8" s="87" t="s">
        <v>8</v>
      </c>
      <c r="O8" s="87"/>
      <c r="P8" s="87"/>
      <c r="Q8" s="87"/>
      <c r="R8" s="87"/>
      <c r="S8" s="336"/>
      <c r="T8" s="336"/>
      <c r="U8" s="87" t="s">
        <v>6</v>
      </c>
      <c r="V8" s="336"/>
      <c r="W8" s="336"/>
      <c r="X8" s="336"/>
      <c r="Y8" s="163"/>
      <c r="Z8" s="87" t="s">
        <v>17</v>
      </c>
      <c r="AA8" s="87"/>
      <c r="AB8" s="87"/>
      <c r="AC8" s="87"/>
      <c r="AD8" s="87"/>
      <c r="AE8" s="87"/>
      <c r="AF8" s="339"/>
      <c r="AG8" s="339"/>
      <c r="AH8" s="339"/>
      <c r="AI8" s="339"/>
      <c r="AJ8" s="339"/>
      <c r="AK8" s="339"/>
      <c r="AL8" s="339"/>
      <c r="AM8" s="339"/>
      <c r="AN8" s="339"/>
      <c r="AO8" s="339"/>
      <c r="AP8" s="340"/>
    </row>
    <row r="9" spans="1:42" ht="42" customHeight="1" thickBot="1">
      <c r="A9" s="354"/>
      <c r="B9" s="355"/>
      <c r="C9" s="356"/>
      <c r="D9" s="360"/>
      <c r="E9" s="361"/>
      <c r="F9" s="361"/>
      <c r="G9" s="361"/>
      <c r="H9" s="361"/>
      <c r="I9" s="361"/>
      <c r="J9" s="361"/>
      <c r="K9" s="361"/>
      <c r="L9" s="361"/>
      <c r="M9" s="362"/>
      <c r="N9" s="341"/>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3"/>
    </row>
    <row r="10" spans="1:42" ht="14.25" thickBot="1">
      <c r="A10" s="66"/>
      <c r="B10" s="66"/>
      <c r="C10" s="66"/>
      <c r="D10" s="66"/>
      <c r="E10" s="66"/>
      <c r="F10" s="66"/>
      <c r="G10" s="66"/>
      <c r="H10" s="66"/>
      <c r="I10" s="66"/>
      <c r="J10" s="66"/>
      <c r="K10" s="79"/>
      <c r="L10" s="81"/>
      <c r="M10" s="76"/>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row>
    <row r="11" spans="1:42" ht="29.25" customHeight="1" thickBot="1">
      <c r="A11" s="344" t="s">
        <v>181</v>
      </c>
      <c r="B11" s="345"/>
      <c r="C11" s="345"/>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7"/>
    </row>
    <row r="12" spans="1:42" ht="29.25" customHeight="1" thickBot="1">
      <c r="A12" s="330"/>
      <c r="B12" s="331"/>
      <c r="C12" s="332"/>
      <c r="D12" s="337" t="s">
        <v>134</v>
      </c>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8"/>
    </row>
    <row r="13" spans="1:42" ht="29.25" customHeight="1" thickBot="1">
      <c r="A13" s="330"/>
      <c r="B13" s="331"/>
      <c r="C13" s="332"/>
      <c r="D13" s="337" t="s">
        <v>135</v>
      </c>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8"/>
    </row>
    <row r="14" spans="1:42" ht="29.25" customHeight="1" thickBot="1">
      <c r="A14" s="330"/>
      <c r="B14" s="331"/>
      <c r="C14" s="332"/>
      <c r="D14" s="337" t="s">
        <v>28</v>
      </c>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8"/>
    </row>
    <row r="15" spans="1:42" ht="29.25" customHeight="1" thickBot="1">
      <c r="A15" s="330"/>
      <c r="B15" s="331"/>
      <c r="C15" s="332"/>
      <c r="D15" s="333" t="s">
        <v>182</v>
      </c>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5"/>
    </row>
    <row r="16" spans="1:42" ht="14.25" thickBot="1">
      <c r="A16" s="66"/>
      <c r="B16" s="66"/>
      <c r="C16" s="66"/>
      <c r="D16" s="66"/>
      <c r="E16" s="66"/>
      <c r="F16" s="66"/>
      <c r="G16" s="66"/>
      <c r="H16" s="66"/>
      <c r="I16" s="66"/>
      <c r="J16" s="66"/>
      <c r="K16" s="79"/>
      <c r="L16" s="81"/>
      <c r="M16" s="76"/>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row>
    <row r="17" spans="1:43" ht="41.25" customHeight="1">
      <c r="A17" s="315" t="s">
        <v>159</v>
      </c>
      <c r="B17" s="316"/>
      <c r="C17" s="316"/>
      <c r="D17" s="316"/>
      <c r="E17" s="316"/>
      <c r="F17" s="316"/>
      <c r="G17" s="316"/>
      <c r="H17" s="316"/>
      <c r="I17" s="316"/>
      <c r="J17" s="316"/>
      <c r="K17" s="317" t="s">
        <v>7</v>
      </c>
      <c r="L17" s="317"/>
      <c r="M17" s="317"/>
      <c r="N17" s="317"/>
      <c r="O17" s="317"/>
      <c r="P17" s="317"/>
      <c r="Q17" s="317"/>
      <c r="R17" s="317" t="s">
        <v>39</v>
      </c>
      <c r="S17" s="317"/>
      <c r="T17" s="317"/>
      <c r="U17" s="317"/>
      <c r="V17" s="317"/>
      <c r="W17" s="317"/>
      <c r="X17" s="317"/>
      <c r="Y17" s="318" t="s">
        <v>62</v>
      </c>
      <c r="Z17" s="318"/>
      <c r="AA17" s="318"/>
      <c r="AB17" s="318"/>
      <c r="AC17" s="318"/>
      <c r="AD17" s="318"/>
      <c r="AE17" s="318"/>
      <c r="AF17" s="317" t="s">
        <v>64</v>
      </c>
      <c r="AG17" s="317"/>
      <c r="AH17" s="317"/>
      <c r="AI17" s="317"/>
      <c r="AJ17" s="317"/>
      <c r="AK17" s="317"/>
      <c r="AL17" s="319"/>
      <c r="AM17" s="88"/>
      <c r="AN17" s="88"/>
      <c r="AO17" s="88"/>
      <c r="AP17" s="88"/>
    </row>
    <row r="18" spans="1:43" ht="41.25" customHeight="1" thickBot="1">
      <c r="A18" s="385">
        <f>IF(AC7="",0,AC7)</f>
        <v>0</v>
      </c>
      <c r="B18" s="386"/>
      <c r="C18" s="386"/>
      <c r="D18" s="386"/>
      <c r="E18" s="386"/>
      <c r="F18" s="386"/>
      <c r="G18" s="386"/>
      <c r="H18" s="386"/>
      <c r="I18" s="387"/>
      <c r="J18" s="78" t="s">
        <v>61</v>
      </c>
      <c r="K18" s="309">
        <v>12000</v>
      </c>
      <c r="L18" s="309"/>
      <c r="M18" s="309"/>
      <c r="N18" s="309"/>
      <c r="O18" s="310"/>
      <c r="P18" s="311" t="s">
        <v>114</v>
      </c>
      <c r="Q18" s="312"/>
      <c r="R18" s="378">
        <f>A18*K18</f>
        <v>0</v>
      </c>
      <c r="S18" s="378"/>
      <c r="T18" s="378"/>
      <c r="U18" s="378"/>
      <c r="V18" s="379"/>
      <c r="W18" s="311" t="s">
        <v>114</v>
      </c>
      <c r="X18" s="312"/>
      <c r="Y18" s="380">
        <v>12</v>
      </c>
      <c r="Z18" s="381"/>
      <c r="AA18" s="381"/>
      <c r="AB18" s="381"/>
      <c r="AC18" s="381"/>
      <c r="AD18" s="381"/>
      <c r="AE18" s="90" t="s">
        <v>63</v>
      </c>
      <c r="AF18" s="378">
        <f>R18/12*Y18</f>
        <v>0</v>
      </c>
      <c r="AG18" s="378"/>
      <c r="AH18" s="378"/>
      <c r="AI18" s="378"/>
      <c r="AJ18" s="379"/>
      <c r="AK18" s="311" t="s">
        <v>114</v>
      </c>
      <c r="AL18" s="322"/>
      <c r="AM18" s="88"/>
      <c r="AN18" s="88"/>
      <c r="AO18" s="88"/>
      <c r="AP18" s="88"/>
      <c r="AQ18" s="93"/>
    </row>
    <row r="19" spans="1:43" ht="22.5" customHeight="1" thickBot="1">
      <c r="A19" s="67"/>
      <c r="B19" s="67"/>
      <c r="C19" s="67"/>
      <c r="D19" s="67"/>
      <c r="E19" s="67"/>
      <c r="F19" s="67"/>
      <c r="G19" s="77"/>
      <c r="H19" s="67"/>
      <c r="I19" s="67"/>
      <c r="J19" s="67"/>
      <c r="K19" s="80"/>
      <c r="L19" s="82"/>
      <c r="M19" s="86"/>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43" ht="41.25" customHeight="1">
      <c r="A20" s="315" t="s">
        <v>160</v>
      </c>
      <c r="B20" s="316"/>
      <c r="C20" s="316"/>
      <c r="D20" s="316"/>
      <c r="E20" s="316"/>
      <c r="F20" s="316"/>
      <c r="G20" s="316"/>
      <c r="H20" s="316"/>
      <c r="I20" s="316"/>
      <c r="J20" s="316"/>
      <c r="K20" s="317" t="s">
        <v>7</v>
      </c>
      <c r="L20" s="317"/>
      <c r="M20" s="317"/>
      <c r="N20" s="317"/>
      <c r="O20" s="317"/>
      <c r="P20" s="317"/>
      <c r="Q20" s="317"/>
      <c r="R20" s="317" t="s">
        <v>39</v>
      </c>
      <c r="S20" s="317"/>
      <c r="T20" s="317"/>
      <c r="U20" s="317"/>
      <c r="V20" s="317"/>
      <c r="W20" s="317"/>
      <c r="X20" s="317"/>
      <c r="Y20" s="318" t="s">
        <v>62</v>
      </c>
      <c r="Z20" s="318"/>
      <c r="AA20" s="318"/>
      <c r="AB20" s="318"/>
      <c r="AC20" s="318"/>
      <c r="AD20" s="318"/>
      <c r="AE20" s="318"/>
      <c r="AF20" s="317" t="s">
        <v>65</v>
      </c>
      <c r="AG20" s="317"/>
      <c r="AH20" s="317"/>
      <c r="AI20" s="317"/>
      <c r="AJ20" s="317"/>
      <c r="AK20" s="317"/>
      <c r="AL20" s="319"/>
      <c r="AM20" s="88"/>
      <c r="AN20" s="88"/>
      <c r="AO20" s="88"/>
      <c r="AP20" s="88"/>
    </row>
    <row r="21" spans="1:43" ht="41.25" customHeight="1" thickBot="1">
      <c r="A21" s="382">
        <f>IF(AH7="",0,AH7)</f>
        <v>0</v>
      </c>
      <c r="B21" s="383"/>
      <c r="C21" s="383"/>
      <c r="D21" s="383"/>
      <c r="E21" s="383"/>
      <c r="F21" s="383"/>
      <c r="G21" s="383"/>
      <c r="H21" s="383"/>
      <c r="I21" s="384"/>
      <c r="J21" s="78" t="s">
        <v>61</v>
      </c>
      <c r="K21" s="309">
        <v>6000</v>
      </c>
      <c r="L21" s="309"/>
      <c r="M21" s="309"/>
      <c r="N21" s="309"/>
      <c r="O21" s="310"/>
      <c r="P21" s="311" t="s">
        <v>114</v>
      </c>
      <c r="Q21" s="312"/>
      <c r="R21" s="378">
        <f>A21*K21</f>
        <v>0</v>
      </c>
      <c r="S21" s="378"/>
      <c r="T21" s="378"/>
      <c r="U21" s="378"/>
      <c r="V21" s="379"/>
      <c r="W21" s="311" t="s">
        <v>114</v>
      </c>
      <c r="X21" s="312"/>
      <c r="Y21" s="380">
        <v>12</v>
      </c>
      <c r="Z21" s="381"/>
      <c r="AA21" s="381"/>
      <c r="AB21" s="381"/>
      <c r="AC21" s="381"/>
      <c r="AD21" s="381"/>
      <c r="AE21" s="90" t="s">
        <v>63</v>
      </c>
      <c r="AF21" s="378">
        <f>R21/12*Y21</f>
        <v>0</v>
      </c>
      <c r="AG21" s="378"/>
      <c r="AH21" s="378"/>
      <c r="AI21" s="378"/>
      <c r="AJ21" s="379"/>
      <c r="AK21" s="311" t="s">
        <v>114</v>
      </c>
      <c r="AL21" s="322"/>
      <c r="AM21" s="88"/>
      <c r="AN21" s="88"/>
      <c r="AO21" s="88"/>
      <c r="AP21" s="88"/>
      <c r="AQ21" s="93"/>
    </row>
    <row r="22" spans="1:43" ht="22.5" customHeight="1" thickBot="1">
      <c r="A22" s="67"/>
      <c r="B22" s="67"/>
      <c r="C22" s="67"/>
      <c r="D22" s="67"/>
      <c r="E22" s="67"/>
      <c r="F22" s="67"/>
      <c r="G22" s="67"/>
      <c r="H22" s="67"/>
      <c r="I22" s="67"/>
      <c r="J22" s="67"/>
      <c r="K22" s="80"/>
      <c r="L22" s="82"/>
      <c r="M22" s="86"/>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row>
    <row r="23" spans="1:43" ht="41.25" customHeight="1">
      <c r="A23" s="315" t="s">
        <v>162</v>
      </c>
      <c r="B23" s="316"/>
      <c r="C23" s="316"/>
      <c r="D23" s="316"/>
      <c r="E23" s="316"/>
      <c r="F23" s="316"/>
      <c r="G23" s="316"/>
      <c r="H23" s="316"/>
      <c r="I23" s="316"/>
      <c r="J23" s="316"/>
      <c r="K23" s="317" t="s">
        <v>7</v>
      </c>
      <c r="L23" s="317"/>
      <c r="M23" s="317"/>
      <c r="N23" s="317"/>
      <c r="O23" s="317"/>
      <c r="P23" s="317"/>
      <c r="Q23" s="317"/>
      <c r="R23" s="317" t="s">
        <v>163</v>
      </c>
      <c r="S23" s="317"/>
      <c r="T23" s="317"/>
      <c r="U23" s="317"/>
      <c r="V23" s="317"/>
      <c r="W23" s="317"/>
      <c r="X23" s="317"/>
      <c r="Y23" s="318" t="s">
        <v>62</v>
      </c>
      <c r="Z23" s="318"/>
      <c r="AA23" s="318"/>
      <c r="AB23" s="318"/>
      <c r="AC23" s="318"/>
      <c r="AD23" s="318"/>
      <c r="AE23" s="318"/>
      <c r="AF23" s="317" t="s">
        <v>144</v>
      </c>
      <c r="AG23" s="317"/>
      <c r="AH23" s="317"/>
      <c r="AI23" s="317"/>
      <c r="AJ23" s="317"/>
      <c r="AK23" s="317"/>
      <c r="AL23" s="319"/>
      <c r="AM23" s="88"/>
      <c r="AN23" s="88"/>
      <c r="AO23" s="88"/>
      <c r="AP23" s="88"/>
    </row>
    <row r="24" spans="1:43" ht="41.25" customHeight="1" thickBot="1">
      <c r="A24" s="382">
        <f>IF(AM7="",0,AM7)</f>
        <v>0</v>
      </c>
      <c r="B24" s="383"/>
      <c r="C24" s="383"/>
      <c r="D24" s="383"/>
      <c r="E24" s="383"/>
      <c r="F24" s="383"/>
      <c r="G24" s="383"/>
      <c r="H24" s="383"/>
      <c r="I24" s="384"/>
      <c r="J24" s="78" t="s">
        <v>156</v>
      </c>
      <c r="K24" s="309">
        <v>6000</v>
      </c>
      <c r="L24" s="309"/>
      <c r="M24" s="309"/>
      <c r="N24" s="309"/>
      <c r="O24" s="310"/>
      <c r="P24" s="311" t="s">
        <v>114</v>
      </c>
      <c r="Q24" s="312"/>
      <c r="R24" s="378" t="str">
        <f>車両一覧表!D35</f>
        <v>0</v>
      </c>
      <c r="S24" s="378"/>
      <c r="T24" s="378"/>
      <c r="U24" s="378"/>
      <c r="V24" s="379"/>
      <c r="W24" s="311" t="s">
        <v>164</v>
      </c>
      <c r="X24" s="312"/>
      <c r="Y24" s="380">
        <v>12</v>
      </c>
      <c r="Z24" s="381"/>
      <c r="AA24" s="381"/>
      <c r="AB24" s="381"/>
      <c r="AC24" s="381"/>
      <c r="AD24" s="381"/>
      <c r="AE24" s="90" t="s">
        <v>63</v>
      </c>
      <c r="AF24" s="378">
        <f>K24*(R24/100)*A24*(Y24/12)</f>
        <v>0</v>
      </c>
      <c r="AG24" s="378"/>
      <c r="AH24" s="378"/>
      <c r="AI24" s="378"/>
      <c r="AJ24" s="379"/>
      <c r="AK24" s="311" t="s">
        <v>114</v>
      </c>
      <c r="AL24" s="322"/>
      <c r="AM24" s="88"/>
      <c r="AN24" s="88"/>
      <c r="AO24" s="88"/>
      <c r="AP24" s="88"/>
      <c r="AQ24" s="93"/>
    </row>
    <row r="25" spans="1:43" ht="22.5" customHeight="1" thickBot="1">
      <c r="A25" s="67"/>
      <c r="B25" s="67"/>
      <c r="C25" s="67"/>
      <c r="D25" s="67"/>
      <c r="E25" s="67"/>
      <c r="F25" s="67"/>
      <c r="G25" s="67"/>
      <c r="H25" s="67"/>
      <c r="I25" s="67"/>
      <c r="J25" s="67"/>
      <c r="K25" s="80"/>
      <c r="L25" s="82"/>
      <c r="M25" s="86"/>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row>
    <row r="26" spans="1:43" ht="40.5" customHeight="1">
      <c r="AJ26" s="323" t="s">
        <v>49</v>
      </c>
      <c r="AK26" s="324"/>
      <c r="AL26" s="324"/>
      <c r="AM26" s="324"/>
      <c r="AN26" s="324"/>
      <c r="AO26" s="324"/>
      <c r="AP26" s="325"/>
    </row>
    <row r="27" spans="1:43" ht="40.5" customHeight="1" thickBot="1">
      <c r="AJ27" s="376">
        <f>AF18+AF21+AF24</f>
        <v>0</v>
      </c>
      <c r="AK27" s="377"/>
      <c r="AL27" s="377"/>
      <c r="AM27" s="377"/>
      <c r="AN27" s="377"/>
      <c r="AO27" s="328" t="s">
        <v>114</v>
      </c>
      <c r="AP27" s="329"/>
    </row>
  </sheetData>
  <mergeCells count="68">
    <mergeCell ref="AM7:AN7"/>
    <mergeCell ref="D8:M9"/>
    <mergeCell ref="S8:T8"/>
    <mergeCell ref="V8:X8"/>
    <mergeCell ref="AF8:AP8"/>
    <mergeCell ref="N9:AP9"/>
    <mergeCell ref="A5:C9"/>
    <mergeCell ref="N5:AP5"/>
    <mergeCell ref="N6:AE6"/>
    <mergeCell ref="AF6:AJ6"/>
    <mergeCell ref="A13:C13"/>
    <mergeCell ref="D13:AP13"/>
    <mergeCell ref="AK6:AP6"/>
    <mergeCell ref="N7:Z7"/>
    <mergeCell ref="AA7:AB7"/>
    <mergeCell ref="A11:AP11"/>
    <mergeCell ref="A12:C12"/>
    <mergeCell ref="D12:AP12"/>
    <mergeCell ref="AC7:AD7"/>
    <mergeCell ref="AF7:AG7"/>
    <mergeCell ref="AH7:AI7"/>
    <mergeCell ref="AK7:AL7"/>
    <mergeCell ref="A15:C15"/>
    <mergeCell ref="D15:AP15"/>
    <mergeCell ref="A17:J17"/>
    <mergeCell ref="K17:Q17"/>
    <mergeCell ref="R17:X17"/>
    <mergeCell ref="Y17:AE17"/>
    <mergeCell ref="AF17:AL17"/>
    <mergeCell ref="A14:C14"/>
    <mergeCell ref="D14:AP14"/>
    <mergeCell ref="A24:I24"/>
    <mergeCell ref="K24:O24"/>
    <mergeCell ref="AF18:AJ18"/>
    <mergeCell ref="AK18:AL18"/>
    <mergeCell ref="A20:J20"/>
    <mergeCell ref="K20:Q20"/>
    <mergeCell ref="R20:X20"/>
    <mergeCell ref="Y20:AE20"/>
    <mergeCell ref="AF20:AL20"/>
    <mergeCell ref="A18:I18"/>
    <mergeCell ref="K18:O18"/>
    <mergeCell ref="P18:Q18"/>
    <mergeCell ref="R18:V18"/>
    <mergeCell ref="W18:X18"/>
    <mergeCell ref="Y18:AD18"/>
    <mergeCell ref="AF21:AJ21"/>
    <mergeCell ref="AK21:AL21"/>
    <mergeCell ref="A23:J23"/>
    <mergeCell ref="K23:Q23"/>
    <mergeCell ref="R23:X23"/>
    <mergeCell ref="Y23:AE23"/>
    <mergeCell ref="AF23:AL23"/>
    <mergeCell ref="A21:I21"/>
    <mergeCell ref="K21:O21"/>
    <mergeCell ref="P21:Q21"/>
    <mergeCell ref="R21:V21"/>
    <mergeCell ref="W21:X21"/>
    <mergeCell ref="Y21:AD21"/>
    <mergeCell ref="AJ26:AP26"/>
    <mergeCell ref="AJ27:AN27"/>
    <mergeCell ref="AO27:AP27"/>
    <mergeCell ref="P24:Q24"/>
    <mergeCell ref="R24:V24"/>
    <mergeCell ref="W24:X24"/>
    <mergeCell ref="AF24:AJ24"/>
    <mergeCell ref="AK24:AL24"/>
    <mergeCell ref="Y24:AD24"/>
  </mergeCells>
  <phoneticPr fontId="46"/>
  <conditionalFormatting sqref="Y21:AD21">
    <cfRule type="containsBlanks" dxfId="39" priority="6">
      <formula>LEN(TRIM(Y21))=0</formula>
    </cfRule>
  </conditionalFormatting>
  <conditionalFormatting sqref="N5 AK6 N9:AP9 A12:A15">
    <cfRule type="containsBlanks" dxfId="38" priority="11">
      <formula>LEN(TRIM(A5))=0</formula>
    </cfRule>
  </conditionalFormatting>
  <conditionalFormatting sqref="N6:AE6">
    <cfRule type="containsBlanks" dxfId="37" priority="10">
      <formula>LEN(TRIM(N6))=0</formula>
    </cfRule>
  </conditionalFormatting>
  <conditionalFormatting sqref="AH7:AI7">
    <cfRule type="containsBlanks" dxfId="36" priority="9">
      <formula>LEN(TRIM(AH7))=0</formula>
    </cfRule>
  </conditionalFormatting>
  <conditionalFormatting sqref="S8:T8 V8:X8">
    <cfRule type="containsBlanks" dxfId="35" priority="8">
      <formula>LEN(TRIM(S8))=0</formula>
    </cfRule>
  </conditionalFormatting>
  <conditionalFormatting sqref="Y18:AD18">
    <cfRule type="containsBlanks" dxfId="34" priority="7">
      <formula>LEN(TRIM(Y18))=0</formula>
    </cfRule>
  </conditionalFormatting>
  <conditionalFormatting sqref="Y24:AD24 R24">
    <cfRule type="containsBlanks" dxfId="33" priority="5">
      <formula>LEN(TRIM(R24))=0</formula>
    </cfRule>
  </conditionalFormatting>
  <conditionalFormatting sqref="AM7:AN7">
    <cfRule type="containsBlanks" dxfId="32" priority="3">
      <formula>LEN(TRIM(AM7))=0</formula>
    </cfRule>
  </conditionalFormatting>
  <conditionalFormatting sqref="AC7:AD7">
    <cfRule type="containsBlanks" dxfId="31" priority="4">
      <formula>LEN(TRIM(AC7))=0</formula>
    </cfRule>
  </conditionalFormatting>
  <conditionalFormatting sqref="N7">
    <cfRule type="containsBlanks" dxfId="30" priority="2">
      <formula>LEN(TRIM(N7))=0</formula>
    </cfRule>
  </conditionalFormatting>
  <conditionalFormatting sqref="R24:V24">
    <cfRule type="expression" priority="1">
      <formula>"null"</formula>
    </cfRule>
  </conditionalFormatting>
  <dataValidations count="6">
    <dataValidation type="list" imeMode="disabled" allowBlank="1" showInputMessage="1" showErrorMessage="1" sqref="A12:A15">
      <formula1>"○"</formula1>
    </dataValidation>
    <dataValidation type="textLength" allowBlank="1" showErrorMessage="1" error="10桁で入力してください。" sqref="N5">
      <formula1>9</formula1>
      <formula2>10</formula2>
    </dataValidation>
    <dataValidation type="date" allowBlank="1" showInputMessage="1" showErrorMessage="1" sqref="AK6:AP6">
      <formula1>92</formula1>
      <formula2>45016</formula2>
    </dataValidation>
    <dataValidation type="list" allowBlank="1" showInputMessage="1" showErrorMessage="1" sqref="Y21:AD21 Y18:AD18 Y24:AD24">
      <formula1>"12,11,10,9,8,7,6,5,4,3,2,1"</formula1>
    </dataValidation>
    <dataValidation imeMode="disabled" allowBlank="1" showInputMessage="1" showErrorMessage="1" sqref="AC7:AD7 AH7:AI7 V8:Y8 S8:T8 AM7:AN7"/>
    <dataValidation imeMode="halfAlpha" allowBlank="1" showInputMessage="1" showErrorMessage="1" sqref="AO7 AJ7 AE7"/>
  </dataValidations>
  <pageMargins left="0.59055118110236215" right="0.59055118110236215" top="0.75" bottom="0.75" header="0.3" footer="0.3"/>
  <pageSetup paperSize="9" scale="93"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総括表!$C$24:$C$40</xm:f>
          </x14:formula1>
          <xm:sqref>N7:Z7</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7"/>
  <sheetViews>
    <sheetView view="pageBreakPreview" topLeftCell="A4" zoomScaleNormal="100" zoomScaleSheetLayoutView="100" workbookViewId="0">
      <selection activeCell="D15" sqref="D15:AP15"/>
    </sheetView>
  </sheetViews>
  <sheetFormatPr defaultRowHeight="13.5"/>
  <cols>
    <col min="1" max="42" width="2.125" customWidth="1"/>
    <col min="47" max="47" width="48.625" bestFit="1" customWidth="1"/>
  </cols>
  <sheetData>
    <row r="1" spans="1:42">
      <c r="A1" s="151" t="s">
        <v>131</v>
      </c>
    </row>
    <row r="2" spans="1:42" ht="4.5" customHeight="1"/>
    <row r="3" spans="1:42">
      <c r="A3" s="64" t="s">
        <v>143</v>
      </c>
      <c r="B3" s="64"/>
      <c r="C3" s="64"/>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row>
    <row r="4" spans="1:42" ht="14.25"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row>
    <row r="5" spans="1:42" ht="42" customHeight="1">
      <c r="A5" s="348" t="s">
        <v>0</v>
      </c>
      <c r="B5" s="349"/>
      <c r="C5" s="350"/>
      <c r="D5" s="68" t="s">
        <v>14</v>
      </c>
      <c r="E5" s="71"/>
      <c r="F5" s="71"/>
      <c r="G5" s="74"/>
      <c r="H5" s="74"/>
      <c r="I5" s="74"/>
      <c r="J5" s="74"/>
      <c r="K5" s="74"/>
      <c r="L5" s="74"/>
      <c r="M5" s="83"/>
      <c r="N5" s="365"/>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7"/>
    </row>
    <row r="6" spans="1:42" ht="42" customHeight="1">
      <c r="A6" s="351"/>
      <c r="B6" s="352"/>
      <c r="C6" s="353"/>
      <c r="D6" s="69" t="s">
        <v>132</v>
      </c>
      <c r="E6" s="72"/>
      <c r="F6" s="72"/>
      <c r="G6" s="75"/>
      <c r="H6" s="75"/>
      <c r="I6" s="75"/>
      <c r="J6" s="75"/>
      <c r="K6" s="75"/>
      <c r="L6" s="75"/>
      <c r="M6" s="84"/>
      <c r="N6" s="363"/>
      <c r="O6" s="238"/>
      <c r="P6" s="238"/>
      <c r="Q6" s="238"/>
      <c r="R6" s="238"/>
      <c r="S6" s="238"/>
      <c r="T6" s="238"/>
      <c r="U6" s="238"/>
      <c r="V6" s="238"/>
      <c r="W6" s="238"/>
      <c r="X6" s="238"/>
      <c r="Y6" s="238"/>
      <c r="Z6" s="238"/>
      <c r="AA6" s="238"/>
      <c r="AB6" s="238"/>
      <c r="AC6" s="238"/>
      <c r="AD6" s="238"/>
      <c r="AE6" s="238"/>
      <c r="AF6" s="364" t="s">
        <v>47</v>
      </c>
      <c r="AG6" s="282"/>
      <c r="AH6" s="282"/>
      <c r="AI6" s="282"/>
      <c r="AJ6" s="282"/>
      <c r="AK6" s="374"/>
      <c r="AL6" s="374"/>
      <c r="AM6" s="374"/>
      <c r="AN6" s="374"/>
      <c r="AO6" s="374"/>
      <c r="AP6" s="375"/>
    </row>
    <row r="7" spans="1:42" ht="42" customHeight="1">
      <c r="A7" s="351"/>
      <c r="B7" s="352"/>
      <c r="C7" s="353"/>
      <c r="D7" s="70" t="s">
        <v>4</v>
      </c>
      <c r="E7" s="73"/>
      <c r="F7" s="73"/>
      <c r="G7" s="76"/>
      <c r="H7" s="76"/>
      <c r="I7" s="76"/>
      <c r="J7" s="76"/>
      <c r="K7" s="76"/>
      <c r="L7" s="76"/>
      <c r="M7" s="85"/>
      <c r="N7" s="368"/>
      <c r="O7" s="369"/>
      <c r="P7" s="369"/>
      <c r="Q7" s="369"/>
      <c r="R7" s="369"/>
      <c r="S7" s="369"/>
      <c r="T7" s="369"/>
      <c r="U7" s="369"/>
      <c r="V7" s="369"/>
      <c r="W7" s="369"/>
      <c r="X7" s="369"/>
      <c r="Y7" s="369"/>
      <c r="Z7" s="370"/>
      <c r="AA7" s="371" t="s">
        <v>60</v>
      </c>
      <c r="AB7" s="372"/>
      <c r="AC7" s="373"/>
      <c r="AD7" s="373"/>
      <c r="AE7" s="91" t="s">
        <v>42</v>
      </c>
      <c r="AF7" s="371" t="s">
        <v>36</v>
      </c>
      <c r="AG7" s="372"/>
      <c r="AH7" s="373"/>
      <c r="AI7" s="373"/>
      <c r="AJ7" s="91" t="s">
        <v>42</v>
      </c>
      <c r="AK7" s="371" t="s">
        <v>158</v>
      </c>
      <c r="AL7" s="372"/>
      <c r="AM7" s="373"/>
      <c r="AN7" s="373"/>
      <c r="AO7" s="91" t="s">
        <v>153</v>
      </c>
      <c r="AP7" s="92"/>
    </row>
    <row r="8" spans="1:42" ht="42" customHeight="1">
      <c r="A8" s="351"/>
      <c r="B8" s="352"/>
      <c r="C8" s="353"/>
      <c r="D8" s="357" t="s">
        <v>133</v>
      </c>
      <c r="E8" s="358"/>
      <c r="F8" s="358"/>
      <c r="G8" s="358"/>
      <c r="H8" s="358"/>
      <c r="I8" s="358"/>
      <c r="J8" s="358"/>
      <c r="K8" s="358"/>
      <c r="L8" s="358"/>
      <c r="M8" s="359"/>
      <c r="N8" s="87" t="s">
        <v>8</v>
      </c>
      <c r="O8" s="87"/>
      <c r="P8" s="87"/>
      <c r="Q8" s="87"/>
      <c r="R8" s="87"/>
      <c r="S8" s="336"/>
      <c r="T8" s="336"/>
      <c r="U8" s="87" t="s">
        <v>6</v>
      </c>
      <c r="V8" s="336"/>
      <c r="W8" s="336"/>
      <c r="X8" s="336"/>
      <c r="Y8" s="163"/>
      <c r="Z8" s="87" t="s">
        <v>17</v>
      </c>
      <c r="AA8" s="87"/>
      <c r="AB8" s="87"/>
      <c r="AC8" s="87"/>
      <c r="AD8" s="87"/>
      <c r="AE8" s="87"/>
      <c r="AF8" s="339"/>
      <c r="AG8" s="339"/>
      <c r="AH8" s="339"/>
      <c r="AI8" s="339"/>
      <c r="AJ8" s="339"/>
      <c r="AK8" s="339"/>
      <c r="AL8" s="339"/>
      <c r="AM8" s="339"/>
      <c r="AN8" s="339"/>
      <c r="AO8" s="339"/>
      <c r="AP8" s="340"/>
    </row>
    <row r="9" spans="1:42" ht="42" customHeight="1" thickBot="1">
      <c r="A9" s="354"/>
      <c r="B9" s="355"/>
      <c r="C9" s="356"/>
      <c r="D9" s="360"/>
      <c r="E9" s="361"/>
      <c r="F9" s="361"/>
      <c r="G9" s="361"/>
      <c r="H9" s="361"/>
      <c r="I9" s="361"/>
      <c r="J9" s="361"/>
      <c r="K9" s="361"/>
      <c r="L9" s="361"/>
      <c r="M9" s="362"/>
      <c r="N9" s="341"/>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3"/>
    </row>
    <row r="10" spans="1:42" ht="14.25" thickBot="1">
      <c r="A10" s="66"/>
      <c r="B10" s="66"/>
      <c r="C10" s="66"/>
      <c r="D10" s="66"/>
      <c r="E10" s="66"/>
      <c r="F10" s="66"/>
      <c r="G10" s="66"/>
      <c r="H10" s="66"/>
      <c r="I10" s="66"/>
      <c r="J10" s="66"/>
      <c r="K10" s="79"/>
      <c r="L10" s="81"/>
      <c r="M10" s="76"/>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row>
    <row r="11" spans="1:42" ht="29.25" customHeight="1" thickBot="1">
      <c r="A11" s="344" t="s">
        <v>181</v>
      </c>
      <c r="B11" s="345"/>
      <c r="C11" s="345"/>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7"/>
    </row>
    <row r="12" spans="1:42" ht="29.25" customHeight="1" thickBot="1">
      <c r="A12" s="330"/>
      <c r="B12" s="331"/>
      <c r="C12" s="332"/>
      <c r="D12" s="337" t="s">
        <v>134</v>
      </c>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8"/>
    </row>
    <row r="13" spans="1:42" ht="29.25" customHeight="1" thickBot="1">
      <c r="A13" s="330"/>
      <c r="B13" s="331"/>
      <c r="C13" s="332"/>
      <c r="D13" s="337" t="s">
        <v>135</v>
      </c>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8"/>
    </row>
    <row r="14" spans="1:42" ht="29.25" customHeight="1" thickBot="1">
      <c r="A14" s="330"/>
      <c r="B14" s="331"/>
      <c r="C14" s="332"/>
      <c r="D14" s="337" t="s">
        <v>28</v>
      </c>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8"/>
    </row>
    <row r="15" spans="1:42" ht="29.25" customHeight="1" thickBot="1">
      <c r="A15" s="330"/>
      <c r="B15" s="331"/>
      <c r="C15" s="332"/>
      <c r="D15" s="333" t="s">
        <v>182</v>
      </c>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5"/>
    </row>
    <row r="16" spans="1:42" ht="14.25" thickBot="1">
      <c r="A16" s="66"/>
      <c r="B16" s="66"/>
      <c r="C16" s="66"/>
      <c r="D16" s="66"/>
      <c r="E16" s="66"/>
      <c r="F16" s="66"/>
      <c r="G16" s="66"/>
      <c r="H16" s="66"/>
      <c r="I16" s="66"/>
      <c r="J16" s="66"/>
      <c r="K16" s="79"/>
      <c r="L16" s="81"/>
      <c r="M16" s="76"/>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row>
    <row r="17" spans="1:43" ht="41.25" customHeight="1">
      <c r="A17" s="315" t="s">
        <v>159</v>
      </c>
      <c r="B17" s="316"/>
      <c r="C17" s="316"/>
      <c r="D17" s="316"/>
      <c r="E17" s="316"/>
      <c r="F17" s="316"/>
      <c r="G17" s="316"/>
      <c r="H17" s="316"/>
      <c r="I17" s="316"/>
      <c r="J17" s="316"/>
      <c r="K17" s="317" t="s">
        <v>7</v>
      </c>
      <c r="L17" s="317"/>
      <c r="M17" s="317"/>
      <c r="N17" s="317"/>
      <c r="O17" s="317"/>
      <c r="P17" s="317"/>
      <c r="Q17" s="317"/>
      <c r="R17" s="317" t="s">
        <v>39</v>
      </c>
      <c r="S17" s="317"/>
      <c r="T17" s="317"/>
      <c r="U17" s="317"/>
      <c r="V17" s="317"/>
      <c r="W17" s="317"/>
      <c r="X17" s="317"/>
      <c r="Y17" s="318" t="s">
        <v>62</v>
      </c>
      <c r="Z17" s="318"/>
      <c r="AA17" s="318"/>
      <c r="AB17" s="318"/>
      <c r="AC17" s="318"/>
      <c r="AD17" s="318"/>
      <c r="AE17" s="318"/>
      <c r="AF17" s="317" t="s">
        <v>64</v>
      </c>
      <c r="AG17" s="317"/>
      <c r="AH17" s="317"/>
      <c r="AI17" s="317"/>
      <c r="AJ17" s="317"/>
      <c r="AK17" s="317"/>
      <c r="AL17" s="319"/>
      <c r="AM17" s="88"/>
      <c r="AN17" s="88"/>
      <c r="AO17" s="88"/>
      <c r="AP17" s="88"/>
    </row>
    <row r="18" spans="1:43" ht="41.25" customHeight="1" thickBot="1">
      <c r="A18" s="385">
        <f>IF(AC7="",0,AC7)</f>
        <v>0</v>
      </c>
      <c r="B18" s="386"/>
      <c r="C18" s="386"/>
      <c r="D18" s="386"/>
      <c r="E18" s="386"/>
      <c r="F18" s="386"/>
      <c r="G18" s="386"/>
      <c r="H18" s="386"/>
      <c r="I18" s="387"/>
      <c r="J18" s="78" t="s">
        <v>61</v>
      </c>
      <c r="K18" s="309">
        <v>12000</v>
      </c>
      <c r="L18" s="309"/>
      <c r="M18" s="309"/>
      <c r="N18" s="309"/>
      <c r="O18" s="310"/>
      <c r="P18" s="311" t="s">
        <v>114</v>
      </c>
      <c r="Q18" s="312"/>
      <c r="R18" s="378">
        <f>A18*K18</f>
        <v>0</v>
      </c>
      <c r="S18" s="378"/>
      <c r="T18" s="378"/>
      <c r="U18" s="378"/>
      <c r="V18" s="379"/>
      <c r="W18" s="311" t="s">
        <v>114</v>
      </c>
      <c r="X18" s="312"/>
      <c r="Y18" s="380">
        <v>12</v>
      </c>
      <c r="Z18" s="381"/>
      <c r="AA18" s="381"/>
      <c r="AB18" s="381"/>
      <c r="AC18" s="381"/>
      <c r="AD18" s="381"/>
      <c r="AE18" s="90" t="s">
        <v>63</v>
      </c>
      <c r="AF18" s="378">
        <f>R18/12*Y18</f>
        <v>0</v>
      </c>
      <c r="AG18" s="378"/>
      <c r="AH18" s="378"/>
      <c r="AI18" s="378"/>
      <c r="AJ18" s="379"/>
      <c r="AK18" s="311" t="s">
        <v>114</v>
      </c>
      <c r="AL18" s="322"/>
      <c r="AM18" s="88"/>
      <c r="AN18" s="88"/>
      <c r="AO18" s="88"/>
      <c r="AP18" s="88"/>
      <c r="AQ18" s="93"/>
    </row>
    <row r="19" spans="1:43" ht="22.5" customHeight="1" thickBot="1">
      <c r="A19" s="67"/>
      <c r="B19" s="67"/>
      <c r="C19" s="67"/>
      <c r="D19" s="67"/>
      <c r="E19" s="67"/>
      <c r="F19" s="67"/>
      <c r="G19" s="77"/>
      <c r="H19" s="67"/>
      <c r="I19" s="67"/>
      <c r="J19" s="67"/>
      <c r="K19" s="80"/>
      <c r="L19" s="82"/>
      <c r="M19" s="86"/>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43" ht="41.25" customHeight="1">
      <c r="A20" s="315" t="s">
        <v>160</v>
      </c>
      <c r="B20" s="316"/>
      <c r="C20" s="316"/>
      <c r="D20" s="316"/>
      <c r="E20" s="316"/>
      <c r="F20" s="316"/>
      <c r="G20" s="316"/>
      <c r="H20" s="316"/>
      <c r="I20" s="316"/>
      <c r="J20" s="316"/>
      <c r="K20" s="317" t="s">
        <v>7</v>
      </c>
      <c r="L20" s="317"/>
      <c r="M20" s="317"/>
      <c r="N20" s="317"/>
      <c r="O20" s="317"/>
      <c r="P20" s="317"/>
      <c r="Q20" s="317"/>
      <c r="R20" s="317" t="s">
        <v>39</v>
      </c>
      <c r="S20" s="317"/>
      <c r="T20" s="317"/>
      <c r="U20" s="317"/>
      <c r="V20" s="317"/>
      <c r="W20" s="317"/>
      <c r="X20" s="317"/>
      <c r="Y20" s="318" t="s">
        <v>62</v>
      </c>
      <c r="Z20" s="318"/>
      <c r="AA20" s="318"/>
      <c r="AB20" s="318"/>
      <c r="AC20" s="318"/>
      <c r="AD20" s="318"/>
      <c r="AE20" s="318"/>
      <c r="AF20" s="317" t="s">
        <v>65</v>
      </c>
      <c r="AG20" s="317"/>
      <c r="AH20" s="317"/>
      <c r="AI20" s="317"/>
      <c r="AJ20" s="317"/>
      <c r="AK20" s="317"/>
      <c r="AL20" s="319"/>
      <c r="AM20" s="88"/>
      <c r="AN20" s="88"/>
      <c r="AO20" s="88"/>
      <c r="AP20" s="88"/>
    </row>
    <row r="21" spans="1:43" ht="41.25" customHeight="1" thickBot="1">
      <c r="A21" s="382">
        <f>IF(AH7="",0,AH7)</f>
        <v>0</v>
      </c>
      <c r="B21" s="383"/>
      <c r="C21" s="383"/>
      <c r="D21" s="383"/>
      <c r="E21" s="383"/>
      <c r="F21" s="383"/>
      <c r="G21" s="383"/>
      <c r="H21" s="383"/>
      <c r="I21" s="384"/>
      <c r="J21" s="78" t="s">
        <v>61</v>
      </c>
      <c r="K21" s="309">
        <v>6000</v>
      </c>
      <c r="L21" s="309"/>
      <c r="M21" s="309"/>
      <c r="N21" s="309"/>
      <c r="O21" s="310"/>
      <c r="P21" s="311" t="s">
        <v>114</v>
      </c>
      <c r="Q21" s="312"/>
      <c r="R21" s="378">
        <f>A21*K21</f>
        <v>0</v>
      </c>
      <c r="S21" s="378"/>
      <c r="T21" s="378"/>
      <c r="U21" s="378"/>
      <c r="V21" s="379"/>
      <c r="W21" s="311" t="s">
        <v>114</v>
      </c>
      <c r="X21" s="312"/>
      <c r="Y21" s="380">
        <v>12</v>
      </c>
      <c r="Z21" s="381"/>
      <c r="AA21" s="381"/>
      <c r="AB21" s="381"/>
      <c r="AC21" s="381"/>
      <c r="AD21" s="381"/>
      <c r="AE21" s="90" t="s">
        <v>63</v>
      </c>
      <c r="AF21" s="378">
        <f>R21/12*Y21</f>
        <v>0</v>
      </c>
      <c r="AG21" s="378"/>
      <c r="AH21" s="378"/>
      <c r="AI21" s="378"/>
      <c r="AJ21" s="379"/>
      <c r="AK21" s="311" t="s">
        <v>114</v>
      </c>
      <c r="AL21" s="322"/>
      <c r="AM21" s="88"/>
      <c r="AN21" s="88"/>
      <c r="AO21" s="88"/>
      <c r="AP21" s="88"/>
      <c r="AQ21" s="93"/>
    </row>
    <row r="22" spans="1:43" ht="22.5" customHeight="1" thickBot="1">
      <c r="A22" s="67"/>
      <c r="B22" s="67"/>
      <c r="C22" s="67"/>
      <c r="D22" s="67"/>
      <c r="E22" s="67"/>
      <c r="F22" s="67"/>
      <c r="G22" s="67"/>
      <c r="H22" s="67"/>
      <c r="I22" s="67"/>
      <c r="J22" s="67"/>
      <c r="K22" s="80"/>
      <c r="L22" s="82"/>
      <c r="M22" s="86"/>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row>
    <row r="23" spans="1:43" ht="41.25" customHeight="1">
      <c r="A23" s="315" t="s">
        <v>162</v>
      </c>
      <c r="B23" s="316"/>
      <c r="C23" s="316"/>
      <c r="D23" s="316"/>
      <c r="E23" s="316"/>
      <c r="F23" s="316"/>
      <c r="G23" s="316"/>
      <c r="H23" s="316"/>
      <c r="I23" s="316"/>
      <c r="J23" s="316"/>
      <c r="K23" s="317" t="s">
        <v>7</v>
      </c>
      <c r="L23" s="317"/>
      <c r="M23" s="317"/>
      <c r="N23" s="317"/>
      <c r="O23" s="317"/>
      <c r="P23" s="317"/>
      <c r="Q23" s="317"/>
      <c r="R23" s="317" t="s">
        <v>163</v>
      </c>
      <c r="S23" s="317"/>
      <c r="T23" s="317"/>
      <c r="U23" s="317"/>
      <c r="V23" s="317"/>
      <c r="W23" s="317"/>
      <c r="X23" s="317"/>
      <c r="Y23" s="318" t="s">
        <v>62</v>
      </c>
      <c r="Z23" s="318"/>
      <c r="AA23" s="318"/>
      <c r="AB23" s="318"/>
      <c r="AC23" s="318"/>
      <c r="AD23" s="318"/>
      <c r="AE23" s="318"/>
      <c r="AF23" s="317" t="s">
        <v>144</v>
      </c>
      <c r="AG23" s="317"/>
      <c r="AH23" s="317"/>
      <c r="AI23" s="317"/>
      <c r="AJ23" s="317"/>
      <c r="AK23" s="317"/>
      <c r="AL23" s="319"/>
      <c r="AM23" s="88"/>
      <c r="AN23" s="88"/>
      <c r="AO23" s="88"/>
      <c r="AP23" s="88"/>
    </row>
    <row r="24" spans="1:43" ht="41.25" customHeight="1" thickBot="1">
      <c r="A24" s="382">
        <f>IF(AM7="",0,AM7)</f>
        <v>0</v>
      </c>
      <c r="B24" s="383"/>
      <c r="C24" s="383"/>
      <c r="D24" s="383"/>
      <c r="E24" s="383"/>
      <c r="F24" s="383"/>
      <c r="G24" s="383"/>
      <c r="H24" s="383"/>
      <c r="I24" s="384"/>
      <c r="J24" s="78" t="s">
        <v>156</v>
      </c>
      <c r="K24" s="309">
        <v>6000</v>
      </c>
      <c r="L24" s="309"/>
      <c r="M24" s="309"/>
      <c r="N24" s="309"/>
      <c r="O24" s="310"/>
      <c r="P24" s="311" t="s">
        <v>114</v>
      </c>
      <c r="Q24" s="312"/>
      <c r="R24" s="378" t="str">
        <f>車両一覧表!D35</f>
        <v>0</v>
      </c>
      <c r="S24" s="378"/>
      <c r="T24" s="378"/>
      <c r="U24" s="378"/>
      <c r="V24" s="379"/>
      <c r="W24" s="311" t="s">
        <v>164</v>
      </c>
      <c r="X24" s="312"/>
      <c r="Y24" s="380">
        <v>12</v>
      </c>
      <c r="Z24" s="381"/>
      <c r="AA24" s="381"/>
      <c r="AB24" s="381"/>
      <c r="AC24" s="381"/>
      <c r="AD24" s="381"/>
      <c r="AE24" s="90" t="s">
        <v>63</v>
      </c>
      <c r="AF24" s="378">
        <f>K24*(R24/100)*A24*(Y24/12)</f>
        <v>0</v>
      </c>
      <c r="AG24" s="378"/>
      <c r="AH24" s="378"/>
      <c r="AI24" s="378"/>
      <c r="AJ24" s="379"/>
      <c r="AK24" s="311" t="s">
        <v>114</v>
      </c>
      <c r="AL24" s="322"/>
      <c r="AM24" s="88"/>
      <c r="AN24" s="88"/>
      <c r="AO24" s="88"/>
      <c r="AP24" s="88"/>
      <c r="AQ24" s="93"/>
    </row>
    <row r="25" spans="1:43" ht="22.5" customHeight="1" thickBot="1">
      <c r="A25" s="67"/>
      <c r="B25" s="67"/>
      <c r="C25" s="67"/>
      <c r="D25" s="67"/>
      <c r="E25" s="67"/>
      <c r="F25" s="67"/>
      <c r="G25" s="67"/>
      <c r="H25" s="67"/>
      <c r="I25" s="67"/>
      <c r="J25" s="67"/>
      <c r="K25" s="80"/>
      <c r="L25" s="82"/>
      <c r="M25" s="86"/>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row>
    <row r="26" spans="1:43" ht="40.5" customHeight="1">
      <c r="AJ26" s="323" t="s">
        <v>49</v>
      </c>
      <c r="AK26" s="324"/>
      <c r="AL26" s="324"/>
      <c r="AM26" s="324"/>
      <c r="AN26" s="324"/>
      <c r="AO26" s="324"/>
      <c r="AP26" s="325"/>
    </row>
    <row r="27" spans="1:43" ht="40.5" customHeight="1" thickBot="1">
      <c r="AJ27" s="376">
        <f>AF18+AF21+AF24</f>
        <v>0</v>
      </c>
      <c r="AK27" s="377"/>
      <c r="AL27" s="377"/>
      <c r="AM27" s="377"/>
      <c r="AN27" s="377"/>
      <c r="AO27" s="328" t="s">
        <v>114</v>
      </c>
      <c r="AP27" s="329"/>
    </row>
  </sheetData>
  <mergeCells count="68">
    <mergeCell ref="AM7:AN7"/>
    <mergeCell ref="D8:M9"/>
    <mergeCell ref="S8:T8"/>
    <mergeCell ref="V8:X8"/>
    <mergeCell ref="AF8:AP8"/>
    <mergeCell ref="N9:AP9"/>
    <mergeCell ref="A5:C9"/>
    <mergeCell ref="N5:AP5"/>
    <mergeCell ref="N6:AE6"/>
    <mergeCell ref="AF6:AJ6"/>
    <mergeCell ref="A13:C13"/>
    <mergeCell ref="D13:AP13"/>
    <mergeCell ref="AK6:AP6"/>
    <mergeCell ref="N7:Z7"/>
    <mergeCell ref="AA7:AB7"/>
    <mergeCell ref="A11:AP11"/>
    <mergeCell ref="A12:C12"/>
    <mergeCell ref="D12:AP12"/>
    <mergeCell ref="AC7:AD7"/>
    <mergeCell ref="AF7:AG7"/>
    <mergeCell ref="AH7:AI7"/>
    <mergeCell ref="AK7:AL7"/>
    <mergeCell ref="A15:C15"/>
    <mergeCell ref="D15:AP15"/>
    <mergeCell ref="A17:J17"/>
    <mergeCell ref="K17:Q17"/>
    <mergeCell ref="R17:X17"/>
    <mergeCell ref="Y17:AE17"/>
    <mergeCell ref="AF17:AL17"/>
    <mergeCell ref="A14:C14"/>
    <mergeCell ref="D14:AP14"/>
    <mergeCell ref="A24:I24"/>
    <mergeCell ref="K24:O24"/>
    <mergeCell ref="AF18:AJ18"/>
    <mergeCell ref="AK18:AL18"/>
    <mergeCell ref="A20:J20"/>
    <mergeCell ref="K20:Q20"/>
    <mergeCell ref="R20:X20"/>
    <mergeCell ref="Y20:AE20"/>
    <mergeCell ref="AF20:AL20"/>
    <mergeCell ref="A18:I18"/>
    <mergeCell ref="K18:O18"/>
    <mergeCell ref="P18:Q18"/>
    <mergeCell ref="R18:V18"/>
    <mergeCell ref="W18:X18"/>
    <mergeCell ref="Y18:AD18"/>
    <mergeCell ref="AF21:AJ21"/>
    <mergeCell ref="AK21:AL21"/>
    <mergeCell ref="A23:J23"/>
    <mergeCell ref="K23:Q23"/>
    <mergeCell ref="R23:X23"/>
    <mergeCell ref="Y23:AE23"/>
    <mergeCell ref="AF23:AL23"/>
    <mergeCell ref="A21:I21"/>
    <mergeCell ref="K21:O21"/>
    <mergeCell ref="P21:Q21"/>
    <mergeCell ref="R21:V21"/>
    <mergeCell ref="W21:X21"/>
    <mergeCell ref="Y21:AD21"/>
    <mergeCell ref="AJ26:AP26"/>
    <mergeCell ref="AJ27:AN27"/>
    <mergeCell ref="AO27:AP27"/>
    <mergeCell ref="P24:Q24"/>
    <mergeCell ref="R24:V24"/>
    <mergeCell ref="W24:X24"/>
    <mergeCell ref="AF24:AJ24"/>
    <mergeCell ref="AK24:AL24"/>
    <mergeCell ref="Y24:AD24"/>
  </mergeCells>
  <phoneticPr fontId="46"/>
  <conditionalFormatting sqref="Y21:AD21">
    <cfRule type="containsBlanks" dxfId="29" priority="6">
      <formula>LEN(TRIM(Y21))=0</formula>
    </cfRule>
  </conditionalFormatting>
  <conditionalFormatting sqref="N5 AK6 N9:AP9 A12:A15">
    <cfRule type="containsBlanks" dxfId="28" priority="11">
      <formula>LEN(TRIM(A5))=0</formula>
    </cfRule>
  </conditionalFormatting>
  <conditionalFormatting sqref="N6:AE6">
    <cfRule type="containsBlanks" dxfId="27" priority="10">
      <formula>LEN(TRIM(N6))=0</formula>
    </cfRule>
  </conditionalFormatting>
  <conditionalFormatting sqref="AH7:AI7">
    <cfRule type="containsBlanks" dxfId="26" priority="9">
      <formula>LEN(TRIM(AH7))=0</formula>
    </cfRule>
  </conditionalFormatting>
  <conditionalFormatting sqref="S8:T8 V8:X8">
    <cfRule type="containsBlanks" dxfId="25" priority="8">
      <formula>LEN(TRIM(S8))=0</formula>
    </cfRule>
  </conditionalFormatting>
  <conditionalFormatting sqref="Y18:AD18">
    <cfRule type="containsBlanks" dxfId="24" priority="7">
      <formula>LEN(TRIM(Y18))=0</formula>
    </cfRule>
  </conditionalFormatting>
  <conditionalFormatting sqref="Y24:AD24 R24">
    <cfRule type="containsBlanks" dxfId="23" priority="5">
      <formula>LEN(TRIM(R24))=0</formula>
    </cfRule>
  </conditionalFormatting>
  <conditionalFormatting sqref="AM7:AN7">
    <cfRule type="containsBlanks" dxfId="22" priority="3">
      <formula>LEN(TRIM(AM7))=0</formula>
    </cfRule>
  </conditionalFormatting>
  <conditionalFormatting sqref="AC7:AD7">
    <cfRule type="containsBlanks" dxfId="21" priority="4">
      <formula>LEN(TRIM(AC7))=0</formula>
    </cfRule>
  </conditionalFormatting>
  <conditionalFormatting sqref="N7">
    <cfRule type="containsBlanks" dxfId="20" priority="2">
      <formula>LEN(TRIM(N7))=0</formula>
    </cfRule>
  </conditionalFormatting>
  <conditionalFormatting sqref="R24:V24">
    <cfRule type="expression" priority="1">
      <formula>"null"</formula>
    </cfRule>
  </conditionalFormatting>
  <dataValidations count="6">
    <dataValidation type="list" imeMode="disabled" allowBlank="1" showInputMessage="1" showErrorMessage="1" sqref="A12:A15">
      <formula1>"○"</formula1>
    </dataValidation>
    <dataValidation type="textLength" allowBlank="1" showErrorMessage="1" error="10桁で入力してください。" sqref="N5">
      <formula1>9</formula1>
      <formula2>10</formula2>
    </dataValidation>
    <dataValidation type="date" allowBlank="1" showInputMessage="1" showErrorMessage="1" sqref="AK6:AP6">
      <formula1>92</formula1>
      <formula2>45016</formula2>
    </dataValidation>
    <dataValidation type="list" allowBlank="1" showInputMessage="1" showErrorMessage="1" sqref="Y21:AD21 Y18:AD18 Y24:AD24">
      <formula1>"12,11,10,9,8,7,6,5,4,3,2,1"</formula1>
    </dataValidation>
    <dataValidation imeMode="disabled" allowBlank="1" showInputMessage="1" showErrorMessage="1" sqref="AC7:AD7 AH7:AI7 V8:Y8 S8:T8 AM7:AN7"/>
    <dataValidation imeMode="halfAlpha" allowBlank="1" showInputMessage="1" showErrorMessage="1" sqref="AO7 AJ7 AE7"/>
  </dataValidations>
  <pageMargins left="0.59055118110236215" right="0.59055118110236215" top="0.75" bottom="0.75" header="0.3" footer="0.3"/>
  <pageSetup paperSize="9" scale="93"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総括表!$C$24:$C$40</xm:f>
          </x14:formula1>
          <xm:sqref>N7:Z7</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7"/>
  <sheetViews>
    <sheetView view="pageBreakPreview" topLeftCell="A4" zoomScaleNormal="100" zoomScaleSheetLayoutView="100" workbookViewId="0">
      <selection activeCell="D15" sqref="D15:AP15"/>
    </sheetView>
  </sheetViews>
  <sheetFormatPr defaultRowHeight="13.5"/>
  <cols>
    <col min="1" max="42" width="2.125" customWidth="1"/>
    <col min="47" max="47" width="48.625" bestFit="1" customWidth="1"/>
  </cols>
  <sheetData>
    <row r="1" spans="1:42">
      <c r="A1" s="151" t="s">
        <v>131</v>
      </c>
    </row>
    <row r="2" spans="1:42" ht="4.5" customHeight="1"/>
    <row r="3" spans="1:42">
      <c r="A3" s="64" t="s">
        <v>143</v>
      </c>
      <c r="B3" s="64"/>
      <c r="C3" s="64"/>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row>
    <row r="4" spans="1:42" ht="14.25"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row>
    <row r="5" spans="1:42" ht="42" customHeight="1">
      <c r="A5" s="348" t="s">
        <v>0</v>
      </c>
      <c r="B5" s="349"/>
      <c r="C5" s="350"/>
      <c r="D5" s="68" t="s">
        <v>14</v>
      </c>
      <c r="E5" s="71"/>
      <c r="F5" s="71"/>
      <c r="G5" s="74"/>
      <c r="H5" s="74"/>
      <c r="I5" s="74"/>
      <c r="J5" s="74"/>
      <c r="K5" s="74"/>
      <c r="L5" s="74"/>
      <c r="M5" s="83"/>
      <c r="N5" s="365"/>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7"/>
    </row>
    <row r="6" spans="1:42" ht="42" customHeight="1">
      <c r="A6" s="351"/>
      <c r="B6" s="352"/>
      <c r="C6" s="353"/>
      <c r="D6" s="69" t="s">
        <v>132</v>
      </c>
      <c r="E6" s="72"/>
      <c r="F6" s="72"/>
      <c r="G6" s="75"/>
      <c r="H6" s="75"/>
      <c r="I6" s="75"/>
      <c r="J6" s="75"/>
      <c r="K6" s="75"/>
      <c r="L6" s="75"/>
      <c r="M6" s="84"/>
      <c r="N6" s="363"/>
      <c r="O6" s="238"/>
      <c r="P6" s="238"/>
      <c r="Q6" s="238"/>
      <c r="R6" s="238"/>
      <c r="S6" s="238"/>
      <c r="T6" s="238"/>
      <c r="U6" s="238"/>
      <c r="V6" s="238"/>
      <c r="W6" s="238"/>
      <c r="X6" s="238"/>
      <c r="Y6" s="238"/>
      <c r="Z6" s="238"/>
      <c r="AA6" s="238"/>
      <c r="AB6" s="238"/>
      <c r="AC6" s="238"/>
      <c r="AD6" s="238"/>
      <c r="AE6" s="238"/>
      <c r="AF6" s="364" t="s">
        <v>47</v>
      </c>
      <c r="AG6" s="282"/>
      <c r="AH6" s="282"/>
      <c r="AI6" s="282"/>
      <c r="AJ6" s="282"/>
      <c r="AK6" s="374"/>
      <c r="AL6" s="374"/>
      <c r="AM6" s="374"/>
      <c r="AN6" s="374"/>
      <c r="AO6" s="374"/>
      <c r="AP6" s="375"/>
    </row>
    <row r="7" spans="1:42" ht="42" customHeight="1">
      <c r="A7" s="351"/>
      <c r="B7" s="352"/>
      <c r="C7" s="353"/>
      <c r="D7" s="70" t="s">
        <v>4</v>
      </c>
      <c r="E7" s="73"/>
      <c r="F7" s="73"/>
      <c r="G7" s="76"/>
      <c r="H7" s="76"/>
      <c r="I7" s="76"/>
      <c r="J7" s="76"/>
      <c r="K7" s="76"/>
      <c r="L7" s="76"/>
      <c r="M7" s="85"/>
      <c r="N7" s="368"/>
      <c r="O7" s="369"/>
      <c r="P7" s="369"/>
      <c r="Q7" s="369"/>
      <c r="R7" s="369"/>
      <c r="S7" s="369"/>
      <c r="T7" s="369"/>
      <c r="U7" s="369"/>
      <c r="V7" s="369"/>
      <c r="W7" s="369"/>
      <c r="X7" s="369"/>
      <c r="Y7" s="369"/>
      <c r="Z7" s="370"/>
      <c r="AA7" s="371" t="s">
        <v>60</v>
      </c>
      <c r="AB7" s="372"/>
      <c r="AC7" s="373"/>
      <c r="AD7" s="373"/>
      <c r="AE7" s="91" t="s">
        <v>42</v>
      </c>
      <c r="AF7" s="371" t="s">
        <v>36</v>
      </c>
      <c r="AG7" s="372"/>
      <c r="AH7" s="373"/>
      <c r="AI7" s="373"/>
      <c r="AJ7" s="91" t="s">
        <v>42</v>
      </c>
      <c r="AK7" s="371" t="s">
        <v>158</v>
      </c>
      <c r="AL7" s="372"/>
      <c r="AM7" s="373"/>
      <c r="AN7" s="373"/>
      <c r="AO7" s="91" t="s">
        <v>153</v>
      </c>
      <c r="AP7" s="92"/>
    </row>
    <row r="8" spans="1:42" ht="42" customHeight="1">
      <c r="A8" s="351"/>
      <c r="B8" s="352"/>
      <c r="C8" s="353"/>
      <c r="D8" s="357" t="s">
        <v>133</v>
      </c>
      <c r="E8" s="358"/>
      <c r="F8" s="358"/>
      <c r="G8" s="358"/>
      <c r="H8" s="358"/>
      <c r="I8" s="358"/>
      <c r="J8" s="358"/>
      <c r="K8" s="358"/>
      <c r="L8" s="358"/>
      <c r="M8" s="359"/>
      <c r="N8" s="87" t="s">
        <v>8</v>
      </c>
      <c r="O8" s="87"/>
      <c r="P8" s="87"/>
      <c r="Q8" s="87"/>
      <c r="R8" s="87"/>
      <c r="S8" s="336"/>
      <c r="T8" s="336"/>
      <c r="U8" s="87" t="s">
        <v>6</v>
      </c>
      <c r="V8" s="336"/>
      <c r="W8" s="336"/>
      <c r="X8" s="336"/>
      <c r="Y8" s="163"/>
      <c r="Z8" s="87" t="s">
        <v>17</v>
      </c>
      <c r="AA8" s="87"/>
      <c r="AB8" s="87"/>
      <c r="AC8" s="87"/>
      <c r="AD8" s="87"/>
      <c r="AE8" s="87"/>
      <c r="AF8" s="339"/>
      <c r="AG8" s="339"/>
      <c r="AH8" s="339"/>
      <c r="AI8" s="339"/>
      <c r="AJ8" s="339"/>
      <c r="AK8" s="339"/>
      <c r="AL8" s="339"/>
      <c r="AM8" s="339"/>
      <c r="AN8" s="339"/>
      <c r="AO8" s="339"/>
      <c r="AP8" s="340"/>
    </row>
    <row r="9" spans="1:42" ht="42" customHeight="1" thickBot="1">
      <c r="A9" s="354"/>
      <c r="B9" s="355"/>
      <c r="C9" s="356"/>
      <c r="D9" s="360"/>
      <c r="E9" s="361"/>
      <c r="F9" s="361"/>
      <c r="G9" s="361"/>
      <c r="H9" s="361"/>
      <c r="I9" s="361"/>
      <c r="J9" s="361"/>
      <c r="K9" s="361"/>
      <c r="L9" s="361"/>
      <c r="M9" s="362"/>
      <c r="N9" s="341"/>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3"/>
    </row>
    <row r="10" spans="1:42" ht="14.25" thickBot="1">
      <c r="A10" s="66"/>
      <c r="B10" s="66"/>
      <c r="C10" s="66"/>
      <c r="D10" s="66"/>
      <c r="E10" s="66"/>
      <c r="F10" s="66"/>
      <c r="G10" s="66"/>
      <c r="H10" s="66"/>
      <c r="I10" s="66"/>
      <c r="J10" s="66"/>
      <c r="K10" s="79"/>
      <c r="L10" s="81"/>
      <c r="M10" s="76"/>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row>
    <row r="11" spans="1:42" ht="29.25" customHeight="1" thickBot="1">
      <c r="A11" s="344" t="s">
        <v>181</v>
      </c>
      <c r="B11" s="345"/>
      <c r="C11" s="345"/>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7"/>
    </row>
    <row r="12" spans="1:42" ht="29.25" customHeight="1" thickBot="1">
      <c r="A12" s="330"/>
      <c r="B12" s="331"/>
      <c r="C12" s="332"/>
      <c r="D12" s="337" t="s">
        <v>134</v>
      </c>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8"/>
    </row>
    <row r="13" spans="1:42" ht="29.25" customHeight="1" thickBot="1">
      <c r="A13" s="330"/>
      <c r="B13" s="331"/>
      <c r="C13" s="332"/>
      <c r="D13" s="337" t="s">
        <v>135</v>
      </c>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8"/>
    </row>
    <row r="14" spans="1:42" ht="29.25" customHeight="1" thickBot="1">
      <c r="A14" s="330"/>
      <c r="B14" s="331"/>
      <c r="C14" s="332"/>
      <c r="D14" s="337" t="s">
        <v>28</v>
      </c>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8"/>
    </row>
    <row r="15" spans="1:42" ht="29.25" customHeight="1" thickBot="1">
      <c r="A15" s="330"/>
      <c r="B15" s="331"/>
      <c r="C15" s="332"/>
      <c r="D15" s="333" t="s">
        <v>182</v>
      </c>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5"/>
    </row>
    <row r="16" spans="1:42" ht="14.25" thickBot="1">
      <c r="A16" s="66"/>
      <c r="B16" s="66"/>
      <c r="C16" s="66"/>
      <c r="D16" s="66"/>
      <c r="E16" s="66"/>
      <c r="F16" s="66"/>
      <c r="G16" s="66"/>
      <c r="H16" s="66"/>
      <c r="I16" s="66"/>
      <c r="J16" s="66"/>
      <c r="K16" s="79"/>
      <c r="L16" s="81"/>
      <c r="M16" s="76"/>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row>
    <row r="17" spans="1:43" ht="41.25" customHeight="1">
      <c r="A17" s="315" t="s">
        <v>159</v>
      </c>
      <c r="B17" s="316"/>
      <c r="C17" s="316"/>
      <c r="D17" s="316"/>
      <c r="E17" s="316"/>
      <c r="F17" s="316"/>
      <c r="G17" s="316"/>
      <c r="H17" s="316"/>
      <c r="I17" s="316"/>
      <c r="J17" s="316"/>
      <c r="K17" s="317" t="s">
        <v>7</v>
      </c>
      <c r="L17" s="317"/>
      <c r="M17" s="317"/>
      <c r="N17" s="317"/>
      <c r="O17" s="317"/>
      <c r="P17" s="317"/>
      <c r="Q17" s="317"/>
      <c r="R17" s="317" t="s">
        <v>39</v>
      </c>
      <c r="S17" s="317"/>
      <c r="T17" s="317"/>
      <c r="U17" s="317"/>
      <c r="V17" s="317"/>
      <c r="W17" s="317"/>
      <c r="X17" s="317"/>
      <c r="Y17" s="318" t="s">
        <v>62</v>
      </c>
      <c r="Z17" s="318"/>
      <c r="AA17" s="318"/>
      <c r="AB17" s="318"/>
      <c r="AC17" s="318"/>
      <c r="AD17" s="318"/>
      <c r="AE17" s="318"/>
      <c r="AF17" s="317" t="s">
        <v>64</v>
      </c>
      <c r="AG17" s="317"/>
      <c r="AH17" s="317"/>
      <c r="AI17" s="317"/>
      <c r="AJ17" s="317"/>
      <c r="AK17" s="317"/>
      <c r="AL17" s="319"/>
      <c r="AM17" s="88"/>
      <c r="AN17" s="88"/>
      <c r="AO17" s="88"/>
      <c r="AP17" s="88"/>
    </row>
    <row r="18" spans="1:43" ht="41.25" customHeight="1" thickBot="1">
      <c r="A18" s="385">
        <f>IF(AC7="",0,AC7)</f>
        <v>0</v>
      </c>
      <c r="B18" s="386"/>
      <c r="C18" s="386"/>
      <c r="D18" s="386"/>
      <c r="E18" s="386"/>
      <c r="F18" s="386"/>
      <c r="G18" s="386"/>
      <c r="H18" s="386"/>
      <c r="I18" s="387"/>
      <c r="J18" s="78" t="s">
        <v>61</v>
      </c>
      <c r="K18" s="309">
        <v>12000</v>
      </c>
      <c r="L18" s="309"/>
      <c r="M18" s="309"/>
      <c r="N18" s="309"/>
      <c r="O18" s="310"/>
      <c r="P18" s="311" t="s">
        <v>114</v>
      </c>
      <c r="Q18" s="312"/>
      <c r="R18" s="378">
        <f>A18*K18</f>
        <v>0</v>
      </c>
      <c r="S18" s="378"/>
      <c r="T18" s="378"/>
      <c r="U18" s="378"/>
      <c r="V18" s="379"/>
      <c r="W18" s="311" t="s">
        <v>114</v>
      </c>
      <c r="X18" s="312"/>
      <c r="Y18" s="380">
        <v>12</v>
      </c>
      <c r="Z18" s="381"/>
      <c r="AA18" s="381"/>
      <c r="AB18" s="381"/>
      <c r="AC18" s="381"/>
      <c r="AD18" s="381"/>
      <c r="AE18" s="90" t="s">
        <v>63</v>
      </c>
      <c r="AF18" s="378">
        <f>R18/12*Y18</f>
        <v>0</v>
      </c>
      <c r="AG18" s="378"/>
      <c r="AH18" s="378"/>
      <c r="AI18" s="378"/>
      <c r="AJ18" s="379"/>
      <c r="AK18" s="311" t="s">
        <v>114</v>
      </c>
      <c r="AL18" s="322"/>
      <c r="AM18" s="88"/>
      <c r="AN18" s="88"/>
      <c r="AO18" s="88"/>
      <c r="AP18" s="88"/>
      <c r="AQ18" s="93"/>
    </row>
    <row r="19" spans="1:43" ht="22.5" customHeight="1" thickBot="1">
      <c r="A19" s="67"/>
      <c r="B19" s="67"/>
      <c r="C19" s="67"/>
      <c r="D19" s="67"/>
      <c r="E19" s="67"/>
      <c r="F19" s="67"/>
      <c r="G19" s="77"/>
      <c r="H19" s="67"/>
      <c r="I19" s="67"/>
      <c r="J19" s="67"/>
      <c r="K19" s="80"/>
      <c r="L19" s="82"/>
      <c r="M19" s="86"/>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43" ht="41.25" customHeight="1">
      <c r="A20" s="315" t="s">
        <v>160</v>
      </c>
      <c r="B20" s="316"/>
      <c r="C20" s="316"/>
      <c r="D20" s="316"/>
      <c r="E20" s="316"/>
      <c r="F20" s="316"/>
      <c r="G20" s="316"/>
      <c r="H20" s="316"/>
      <c r="I20" s="316"/>
      <c r="J20" s="316"/>
      <c r="K20" s="317" t="s">
        <v>7</v>
      </c>
      <c r="L20" s="317"/>
      <c r="M20" s="317"/>
      <c r="N20" s="317"/>
      <c r="O20" s="317"/>
      <c r="P20" s="317"/>
      <c r="Q20" s="317"/>
      <c r="R20" s="317" t="s">
        <v>39</v>
      </c>
      <c r="S20" s="317"/>
      <c r="T20" s="317"/>
      <c r="U20" s="317"/>
      <c r="V20" s="317"/>
      <c r="W20" s="317"/>
      <c r="X20" s="317"/>
      <c r="Y20" s="318" t="s">
        <v>62</v>
      </c>
      <c r="Z20" s="318"/>
      <c r="AA20" s="318"/>
      <c r="AB20" s="318"/>
      <c r="AC20" s="318"/>
      <c r="AD20" s="318"/>
      <c r="AE20" s="318"/>
      <c r="AF20" s="317" t="s">
        <v>65</v>
      </c>
      <c r="AG20" s="317"/>
      <c r="AH20" s="317"/>
      <c r="AI20" s="317"/>
      <c r="AJ20" s="317"/>
      <c r="AK20" s="317"/>
      <c r="AL20" s="319"/>
      <c r="AM20" s="88"/>
      <c r="AN20" s="88"/>
      <c r="AO20" s="88"/>
      <c r="AP20" s="88"/>
    </row>
    <row r="21" spans="1:43" ht="41.25" customHeight="1" thickBot="1">
      <c r="A21" s="382">
        <f>IF(AH7="",0,AH7)</f>
        <v>0</v>
      </c>
      <c r="B21" s="383"/>
      <c r="C21" s="383"/>
      <c r="D21" s="383"/>
      <c r="E21" s="383"/>
      <c r="F21" s="383"/>
      <c r="G21" s="383"/>
      <c r="H21" s="383"/>
      <c r="I21" s="384"/>
      <c r="J21" s="78" t="s">
        <v>61</v>
      </c>
      <c r="K21" s="309">
        <v>6000</v>
      </c>
      <c r="L21" s="309"/>
      <c r="M21" s="309"/>
      <c r="N21" s="309"/>
      <c r="O21" s="310"/>
      <c r="P21" s="311" t="s">
        <v>114</v>
      </c>
      <c r="Q21" s="312"/>
      <c r="R21" s="378">
        <f>A21*K21</f>
        <v>0</v>
      </c>
      <c r="S21" s="378"/>
      <c r="T21" s="378"/>
      <c r="U21" s="378"/>
      <c r="V21" s="379"/>
      <c r="W21" s="311" t="s">
        <v>114</v>
      </c>
      <c r="X21" s="312"/>
      <c r="Y21" s="380">
        <v>12</v>
      </c>
      <c r="Z21" s="381"/>
      <c r="AA21" s="381"/>
      <c r="AB21" s="381"/>
      <c r="AC21" s="381"/>
      <c r="AD21" s="381"/>
      <c r="AE21" s="90" t="s">
        <v>63</v>
      </c>
      <c r="AF21" s="378">
        <f>R21/12*Y21</f>
        <v>0</v>
      </c>
      <c r="AG21" s="378"/>
      <c r="AH21" s="378"/>
      <c r="AI21" s="378"/>
      <c r="AJ21" s="379"/>
      <c r="AK21" s="311" t="s">
        <v>114</v>
      </c>
      <c r="AL21" s="322"/>
      <c r="AM21" s="88"/>
      <c r="AN21" s="88"/>
      <c r="AO21" s="88"/>
      <c r="AP21" s="88"/>
      <c r="AQ21" s="93"/>
    </row>
    <row r="22" spans="1:43" ht="22.5" customHeight="1" thickBot="1">
      <c r="A22" s="67"/>
      <c r="B22" s="67"/>
      <c r="C22" s="67"/>
      <c r="D22" s="67"/>
      <c r="E22" s="67"/>
      <c r="F22" s="67"/>
      <c r="G22" s="67"/>
      <c r="H22" s="67"/>
      <c r="I22" s="67"/>
      <c r="J22" s="67"/>
      <c r="K22" s="80"/>
      <c r="L22" s="82"/>
      <c r="M22" s="86"/>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row>
    <row r="23" spans="1:43" ht="41.25" customHeight="1">
      <c r="A23" s="315" t="s">
        <v>162</v>
      </c>
      <c r="B23" s="316"/>
      <c r="C23" s="316"/>
      <c r="D23" s="316"/>
      <c r="E23" s="316"/>
      <c r="F23" s="316"/>
      <c r="G23" s="316"/>
      <c r="H23" s="316"/>
      <c r="I23" s="316"/>
      <c r="J23" s="316"/>
      <c r="K23" s="317" t="s">
        <v>7</v>
      </c>
      <c r="L23" s="317"/>
      <c r="M23" s="317"/>
      <c r="N23" s="317"/>
      <c r="O23" s="317"/>
      <c r="P23" s="317"/>
      <c r="Q23" s="317"/>
      <c r="R23" s="317" t="s">
        <v>163</v>
      </c>
      <c r="S23" s="317"/>
      <c r="T23" s="317"/>
      <c r="U23" s="317"/>
      <c r="V23" s="317"/>
      <c r="W23" s="317"/>
      <c r="X23" s="317"/>
      <c r="Y23" s="318" t="s">
        <v>62</v>
      </c>
      <c r="Z23" s="318"/>
      <c r="AA23" s="318"/>
      <c r="AB23" s="318"/>
      <c r="AC23" s="318"/>
      <c r="AD23" s="318"/>
      <c r="AE23" s="318"/>
      <c r="AF23" s="317" t="s">
        <v>144</v>
      </c>
      <c r="AG23" s="317"/>
      <c r="AH23" s="317"/>
      <c r="AI23" s="317"/>
      <c r="AJ23" s="317"/>
      <c r="AK23" s="317"/>
      <c r="AL23" s="319"/>
      <c r="AM23" s="88"/>
      <c r="AN23" s="88"/>
      <c r="AO23" s="88"/>
      <c r="AP23" s="88"/>
    </row>
    <row r="24" spans="1:43" ht="41.25" customHeight="1" thickBot="1">
      <c r="A24" s="382">
        <f>IF(AM7="",0,AM7)</f>
        <v>0</v>
      </c>
      <c r="B24" s="383"/>
      <c r="C24" s="383"/>
      <c r="D24" s="383"/>
      <c r="E24" s="383"/>
      <c r="F24" s="383"/>
      <c r="G24" s="383"/>
      <c r="H24" s="383"/>
      <c r="I24" s="384"/>
      <c r="J24" s="78" t="s">
        <v>156</v>
      </c>
      <c r="K24" s="309">
        <v>6000</v>
      </c>
      <c r="L24" s="309"/>
      <c r="M24" s="309"/>
      <c r="N24" s="309"/>
      <c r="O24" s="310"/>
      <c r="P24" s="311" t="s">
        <v>114</v>
      </c>
      <c r="Q24" s="312"/>
      <c r="R24" s="378" t="str">
        <f>車両一覧表!D35</f>
        <v>0</v>
      </c>
      <c r="S24" s="378"/>
      <c r="T24" s="378"/>
      <c r="U24" s="378"/>
      <c r="V24" s="379"/>
      <c r="W24" s="311" t="s">
        <v>164</v>
      </c>
      <c r="X24" s="312"/>
      <c r="Y24" s="380">
        <v>12</v>
      </c>
      <c r="Z24" s="381"/>
      <c r="AA24" s="381"/>
      <c r="AB24" s="381"/>
      <c r="AC24" s="381"/>
      <c r="AD24" s="381"/>
      <c r="AE24" s="90" t="s">
        <v>63</v>
      </c>
      <c r="AF24" s="378">
        <f>K24*(R24/100)*A24*(Y24/12)</f>
        <v>0</v>
      </c>
      <c r="AG24" s="378"/>
      <c r="AH24" s="378"/>
      <c r="AI24" s="378"/>
      <c r="AJ24" s="379"/>
      <c r="AK24" s="311" t="s">
        <v>114</v>
      </c>
      <c r="AL24" s="322"/>
      <c r="AM24" s="88"/>
      <c r="AN24" s="88"/>
      <c r="AO24" s="88"/>
      <c r="AP24" s="88"/>
      <c r="AQ24" s="93"/>
    </row>
    <row r="25" spans="1:43" ht="22.5" customHeight="1" thickBot="1">
      <c r="A25" s="67"/>
      <c r="B25" s="67"/>
      <c r="C25" s="67"/>
      <c r="D25" s="67"/>
      <c r="E25" s="67"/>
      <c r="F25" s="67"/>
      <c r="G25" s="67"/>
      <c r="H25" s="67"/>
      <c r="I25" s="67"/>
      <c r="J25" s="67"/>
      <c r="K25" s="80"/>
      <c r="L25" s="82"/>
      <c r="M25" s="86"/>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row>
    <row r="26" spans="1:43" ht="40.5" customHeight="1">
      <c r="AJ26" s="323" t="s">
        <v>49</v>
      </c>
      <c r="AK26" s="324"/>
      <c r="AL26" s="324"/>
      <c r="AM26" s="324"/>
      <c r="AN26" s="324"/>
      <c r="AO26" s="324"/>
      <c r="AP26" s="325"/>
    </row>
    <row r="27" spans="1:43" ht="40.5" customHeight="1" thickBot="1">
      <c r="AJ27" s="376">
        <f>AF18+AF21+AF24</f>
        <v>0</v>
      </c>
      <c r="AK27" s="377"/>
      <c r="AL27" s="377"/>
      <c r="AM27" s="377"/>
      <c r="AN27" s="377"/>
      <c r="AO27" s="328" t="s">
        <v>114</v>
      </c>
      <c r="AP27" s="329"/>
    </row>
  </sheetData>
  <mergeCells count="68">
    <mergeCell ref="AM7:AN7"/>
    <mergeCell ref="D8:M9"/>
    <mergeCell ref="S8:T8"/>
    <mergeCell ref="V8:X8"/>
    <mergeCell ref="AF8:AP8"/>
    <mergeCell ref="N9:AP9"/>
    <mergeCell ref="A5:C9"/>
    <mergeCell ref="N5:AP5"/>
    <mergeCell ref="N6:AE6"/>
    <mergeCell ref="AF6:AJ6"/>
    <mergeCell ref="A13:C13"/>
    <mergeCell ref="D13:AP13"/>
    <mergeCell ref="AK6:AP6"/>
    <mergeCell ref="N7:Z7"/>
    <mergeCell ref="AA7:AB7"/>
    <mergeCell ref="A11:AP11"/>
    <mergeCell ref="A12:C12"/>
    <mergeCell ref="D12:AP12"/>
    <mergeCell ref="AC7:AD7"/>
    <mergeCell ref="AF7:AG7"/>
    <mergeCell ref="AH7:AI7"/>
    <mergeCell ref="AK7:AL7"/>
    <mergeCell ref="A15:C15"/>
    <mergeCell ref="D15:AP15"/>
    <mergeCell ref="A17:J17"/>
    <mergeCell ref="K17:Q17"/>
    <mergeCell ref="R17:X17"/>
    <mergeCell ref="Y17:AE17"/>
    <mergeCell ref="AF17:AL17"/>
    <mergeCell ref="A14:C14"/>
    <mergeCell ref="D14:AP14"/>
    <mergeCell ref="A24:I24"/>
    <mergeCell ref="K24:O24"/>
    <mergeCell ref="AF18:AJ18"/>
    <mergeCell ref="AK18:AL18"/>
    <mergeCell ref="A20:J20"/>
    <mergeCell ref="K20:Q20"/>
    <mergeCell ref="R20:X20"/>
    <mergeCell ref="Y20:AE20"/>
    <mergeCell ref="AF20:AL20"/>
    <mergeCell ref="A18:I18"/>
    <mergeCell ref="K18:O18"/>
    <mergeCell ref="P18:Q18"/>
    <mergeCell ref="R18:V18"/>
    <mergeCell ref="W18:X18"/>
    <mergeCell ref="Y18:AD18"/>
    <mergeCell ref="AF21:AJ21"/>
    <mergeCell ref="AK21:AL21"/>
    <mergeCell ref="A23:J23"/>
    <mergeCell ref="K23:Q23"/>
    <mergeCell ref="R23:X23"/>
    <mergeCell ref="Y23:AE23"/>
    <mergeCell ref="AF23:AL23"/>
    <mergeCell ref="A21:I21"/>
    <mergeCell ref="K21:O21"/>
    <mergeCell ref="P21:Q21"/>
    <mergeCell ref="R21:V21"/>
    <mergeCell ref="W21:X21"/>
    <mergeCell ref="Y21:AD21"/>
    <mergeCell ref="AJ26:AP26"/>
    <mergeCell ref="AJ27:AN27"/>
    <mergeCell ref="AO27:AP27"/>
    <mergeCell ref="P24:Q24"/>
    <mergeCell ref="R24:V24"/>
    <mergeCell ref="W24:X24"/>
    <mergeCell ref="AF24:AJ24"/>
    <mergeCell ref="AK24:AL24"/>
    <mergeCell ref="Y24:AD24"/>
  </mergeCells>
  <phoneticPr fontId="46"/>
  <conditionalFormatting sqref="Y21:AD21">
    <cfRule type="containsBlanks" dxfId="19" priority="6">
      <formula>LEN(TRIM(Y21))=0</formula>
    </cfRule>
  </conditionalFormatting>
  <conditionalFormatting sqref="N5 AK6 N9:AP9 A12:A15">
    <cfRule type="containsBlanks" dxfId="18" priority="11">
      <formula>LEN(TRIM(A5))=0</formula>
    </cfRule>
  </conditionalFormatting>
  <conditionalFormatting sqref="N6:AE6">
    <cfRule type="containsBlanks" dxfId="17" priority="10">
      <formula>LEN(TRIM(N6))=0</formula>
    </cfRule>
  </conditionalFormatting>
  <conditionalFormatting sqref="AH7:AI7">
    <cfRule type="containsBlanks" dxfId="16" priority="9">
      <formula>LEN(TRIM(AH7))=0</formula>
    </cfRule>
  </conditionalFormatting>
  <conditionalFormatting sqref="S8:T8 V8:X8">
    <cfRule type="containsBlanks" dxfId="15" priority="8">
      <formula>LEN(TRIM(S8))=0</formula>
    </cfRule>
  </conditionalFormatting>
  <conditionalFormatting sqref="Y18:AD18">
    <cfRule type="containsBlanks" dxfId="14" priority="7">
      <formula>LEN(TRIM(Y18))=0</formula>
    </cfRule>
  </conditionalFormatting>
  <conditionalFormatting sqref="Y24:AD24 R24">
    <cfRule type="containsBlanks" dxfId="13" priority="5">
      <formula>LEN(TRIM(R24))=0</formula>
    </cfRule>
  </conditionalFormatting>
  <conditionalFormatting sqref="AM7:AN7">
    <cfRule type="containsBlanks" dxfId="12" priority="3">
      <formula>LEN(TRIM(AM7))=0</formula>
    </cfRule>
  </conditionalFormatting>
  <conditionalFormatting sqref="AC7:AD7">
    <cfRule type="containsBlanks" dxfId="11" priority="4">
      <formula>LEN(TRIM(AC7))=0</formula>
    </cfRule>
  </conditionalFormatting>
  <conditionalFormatting sqref="N7">
    <cfRule type="containsBlanks" dxfId="10" priority="2">
      <formula>LEN(TRIM(N7))=0</formula>
    </cfRule>
  </conditionalFormatting>
  <conditionalFormatting sqref="R24:V24">
    <cfRule type="expression" priority="1">
      <formula>"null"</formula>
    </cfRule>
  </conditionalFormatting>
  <dataValidations count="6">
    <dataValidation type="list" imeMode="disabled" allowBlank="1" showInputMessage="1" showErrorMessage="1" sqref="A12:A15">
      <formula1>"○"</formula1>
    </dataValidation>
    <dataValidation type="textLength" allowBlank="1" showErrorMessage="1" error="10桁で入力してください。" sqref="N5">
      <formula1>9</formula1>
      <formula2>10</formula2>
    </dataValidation>
    <dataValidation type="date" allowBlank="1" showInputMessage="1" showErrorMessage="1" sqref="AK6:AP6">
      <formula1>92</formula1>
      <formula2>45016</formula2>
    </dataValidation>
    <dataValidation type="list" allowBlank="1" showInputMessage="1" showErrorMessage="1" sqref="Y21:AD21 Y18:AD18 Y24:AD24">
      <formula1>"12,11,10,9,8,7,6,5,4,3,2,1"</formula1>
    </dataValidation>
    <dataValidation imeMode="disabled" allowBlank="1" showInputMessage="1" showErrorMessage="1" sqref="AC7:AD7 AH7:AI7 V8:Y8 S8:T8 AM7:AN7"/>
    <dataValidation imeMode="halfAlpha" allowBlank="1" showInputMessage="1" showErrorMessage="1" sqref="AO7 AJ7 AE7"/>
  </dataValidations>
  <pageMargins left="0.59055118110236215" right="0.59055118110236215" top="0.75" bottom="0.75" header="0.3" footer="0.3"/>
  <pageSetup paperSize="9" scale="93"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総括表!$C$24:$C$40</xm:f>
          </x14:formula1>
          <xm:sqref>N7:Z7</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7"/>
  <sheetViews>
    <sheetView view="pageBreakPreview" zoomScaleNormal="100" zoomScaleSheetLayoutView="100" workbookViewId="0">
      <selection activeCell="D15" sqref="D15:AP15"/>
    </sheetView>
  </sheetViews>
  <sheetFormatPr defaultRowHeight="13.5"/>
  <cols>
    <col min="1" max="42" width="2.125" customWidth="1"/>
    <col min="47" max="47" width="48.625" bestFit="1" customWidth="1"/>
  </cols>
  <sheetData>
    <row r="1" spans="1:42">
      <c r="A1" s="151" t="s">
        <v>131</v>
      </c>
    </row>
    <row r="2" spans="1:42" ht="4.5" customHeight="1"/>
    <row r="3" spans="1:42">
      <c r="A3" s="64" t="s">
        <v>143</v>
      </c>
      <c r="B3" s="64"/>
      <c r="C3" s="64"/>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row>
    <row r="4" spans="1:42" ht="14.25"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row>
    <row r="5" spans="1:42" ht="42" customHeight="1">
      <c r="A5" s="348" t="s">
        <v>0</v>
      </c>
      <c r="B5" s="349"/>
      <c r="C5" s="350"/>
      <c r="D5" s="68" t="s">
        <v>14</v>
      </c>
      <c r="E5" s="71"/>
      <c r="F5" s="71"/>
      <c r="G5" s="74"/>
      <c r="H5" s="74"/>
      <c r="I5" s="74"/>
      <c r="J5" s="74"/>
      <c r="K5" s="74"/>
      <c r="L5" s="74"/>
      <c r="M5" s="83"/>
      <c r="N5" s="365"/>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7"/>
    </row>
    <row r="6" spans="1:42" ht="42" customHeight="1">
      <c r="A6" s="351"/>
      <c r="B6" s="352"/>
      <c r="C6" s="353"/>
      <c r="D6" s="69" t="s">
        <v>132</v>
      </c>
      <c r="E6" s="72"/>
      <c r="F6" s="72"/>
      <c r="G6" s="75"/>
      <c r="H6" s="75"/>
      <c r="I6" s="75"/>
      <c r="J6" s="75"/>
      <c r="K6" s="75"/>
      <c r="L6" s="75"/>
      <c r="M6" s="84"/>
      <c r="N6" s="363"/>
      <c r="O6" s="238"/>
      <c r="P6" s="238"/>
      <c r="Q6" s="238"/>
      <c r="R6" s="238"/>
      <c r="S6" s="238"/>
      <c r="T6" s="238"/>
      <c r="U6" s="238"/>
      <c r="V6" s="238"/>
      <c r="W6" s="238"/>
      <c r="X6" s="238"/>
      <c r="Y6" s="238"/>
      <c r="Z6" s="238"/>
      <c r="AA6" s="238"/>
      <c r="AB6" s="238"/>
      <c r="AC6" s="238"/>
      <c r="AD6" s="238"/>
      <c r="AE6" s="238"/>
      <c r="AF6" s="364" t="s">
        <v>47</v>
      </c>
      <c r="AG6" s="282"/>
      <c r="AH6" s="282"/>
      <c r="AI6" s="282"/>
      <c r="AJ6" s="282"/>
      <c r="AK6" s="374"/>
      <c r="AL6" s="374"/>
      <c r="AM6" s="374"/>
      <c r="AN6" s="374"/>
      <c r="AO6" s="374"/>
      <c r="AP6" s="375"/>
    </row>
    <row r="7" spans="1:42" ht="42" customHeight="1">
      <c r="A7" s="351"/>
      <c r="B7" s="352"/>
      <c r="C7" s="353"/>
      <c r="D7" s="70" t="s">
        <v>4</v>
      </c>
      <c r="E7" s="73"/>
      <c r="F7" s="73"/>
      <c r="G7" s="76"/>
      <c r="H7" s="76"/>
      <c r="I7" s="76"/>
      <c r="J7" s="76"/>
      <c r="K7" s="76"/>
      <c r="L7" s="76"/>
      <c r="M7" s="85"/>
      <c r="N7" s="368"/>
      <c r="O7" s="369"/>
      <c r="P7" s="369"/>
      <c r="Q7" s="369"/>
      <c r="R7" s="369"/>
      <c r="S7" s="369"/>
      <c r="T7" s="369"/>
      <c r="U7" s="369"/>
      <c r="V7" s="369"/>
      <c r="W7" s="369"/>
      <c r="X7" s="369"/>
      <c r="Y7" s="369"/>
      <c r="Z7" s="370"/>
      <c r="AA7" s="371" t="s">
        <v>60</v>
      </c>
      <c r="AB7" s="372"/>
      <c r="AC7" s="373"/>
      <c r="AD7" s="373"/>
      <c r="AE7" s="91" t="s">
        <v>42</v>
      </c>
      <c r="AF7" s="371" t="s">
        <v>36</v>
      </c>
      <c r="AG7" s="372"/>
      <c r="AH7" s="373"/>
      <c r="AI7" s="373"/>
      <c r="AJ7" s="91" t="s">
        <v>42</v>
      </c>
      <c r="AK7" s="371" t="s">
        <v>158</v>
      </c>
      <c r="AL7" s="372"/>
      <c r="AM7" s="373"/>
      <c r="AN7" s="373"/>
      <c r="AO7" s="91" t="s">
        <v>153</v>
      </c>
      <c r="AP7" s="92"/>
    </row>
    <row r="8" spans="1:42" ht="42" customHeight="1">
      <c r="A8" s="351"/>
      <c r="B8" s="352"/>
      <c r="C8" s="353"/>
      <c r="D8" s="357" t="s">
        <v>133</v>
      </c>
      <c r="E8" s="358"/>
      <c r="F8" s="358"/>
      <c r="G8" s="358"/>
      <c r="H8" s="358"/>
      <c r="I8" s="358"/>
      <c r="J8" s="358"/>
      <c r="K8" s="358"/>
      <c r="L8" s="358"/>
      <c r="M8" s="359"/>
      <c r="N8" s="87" t="s">
        <v>8</v>
      </c>
      <c r="O8" s="87"/>
      <c r="P8" s="87"/>
      <c r="Q8" s="87"/>
      <c r="R8" s="87"/>
      <c r="S8" s="336"/>
      <c r="T8" s="336"/>
      <c r="U8" s="87" t="s">
        <v>6</v>
      </c>
      <c r="V8" s="336"/>
      <c r="W8" s="336"/>
      <c r="X8" s="336"/>
      <c r="Y8" s="163"/>
      <c r="Z8" s="87" t="s">
        <v>17</v>
      </c>
      <c r="AA8" s="87"/>
      <c r="AB8" s="87"/>
      <c r="AC8" s="87"/>
      <c r="AD8" s="87"/>
      <c r="AE8" s="87"/>
      <c r="AF8" s="339"/>
      <c r="AG8" s="339"/>
      <c r="AH8" s="339"/>
      <c r="AI8" s="339"/>
      <c r="AJ8" s="339"/>
      <c r="AK8" s="339"/>
      <c r="AL8" s="339"/>
      <c r="AM8" s="339"/>
      <c r="AN8" s="339"/>
      <c r="AO8" s="339"/>
      <c r="AP8" s="340"/>
    </row>
    <row r="9" spans="1:42" ht="42" customHeight="1" thickBot="1">
      <c r="A9" s="354"/>
      <c r="B9" s="355"/>
      <c r="C9" s="356"/>
      <c r="D9" s="360"/>
      <c r="E9" s="361"/>
      <c r="F9" s="361"/>
      <c r="G9" s="361"/>
      <c r="H9" s="361"/>
      <c r="I9" s="361"/>
      <c r="J9" s="361"/>
      <c r="K9" s="361"/>
      <c r="L9" s="361"/>
      <c r="M9" s="362"/>
      <c r="N9" s="341"/>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3"/>
    </row>
    <row r="10" spans="1:42" ht="14.25" thickBot="1">
      <c r="A10" s="66"/>
      <c r="B10" s="66"/>
      <c r="C10" s="66"/>
      <c r="D10" s="66"/>
      <c r="E10" s="66"/>
      <c r="F10" s="66"/>
      <c r="G10" s="66"/>
      <c r="H10" s="66"/>
      <c r="I10" s="66"/>
      <c r="J10" s="66"/>
      <c r="K10" s="79"/>
      <c r="L10" s="81"/>
      <c r="M10" s="76"/>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row>
    <row r="11" spans="1:42" ht="29.25" customHeight="1" thickBot="1">
      <c r="A11" s="344" t="s">
        <v>181</v>
      </c>
      <c r="B11" s="345"/>
      <c r="C11" s="345"/>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7"/>
    </row>
    <row r="12" spans="1:42" ht="29.25" customHeight="1" thickBot="1">
      <c r="A12" s="330"/>
      <c r="B12" s="331"/>
      <c r="C12" s="332"/>
      <c r="D12" s="337" t="s">
        <v>134</v>
      </c>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8"/>
    </row>
    <row r="13" spans="1:42" ht="29.25" customHeight="1" thickBot="1">
      <c r="A13" s="330"/>
      <c r="B13" s="331"/>
      <c r="C13" s="332"/>
      <c r="D13" s="337" t="s">
        <v>135</v>
      </c>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8"/>
    </row>
    <row r="14" spans="1:42" ht="29.25" customHeight="1" thickBot="1">
      <c r="A14" s="330"/>
      <c r="B14" s="331"/>
      <c r="C14" s="332"/>
      <c r="D14" s="337" t="s">
        <v>28</v>
      </c>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8"/>
    </row>
    <row r="15" spans="1:42" ht="29.25" customHeight="1" thickBot="1">
      <c r="A15" s="330"/>
      <c r="B15" s="331"/>
      <c r="C15" s="332"/>
      <c r="D15" s="333" t="s">
        <v>182</v>
      </c>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5"/>
    </row>
    <row r="16" spans="1:42" ht="14.25" thickBot="1">
      <c r="A16" s="66"/>
      <c r="B16" s="66"/>
      <c r="C16" s="66"/>
      <c r="D16" s="66"/>
      <c r="E16" s="66"/>
      <c r="F16" s="66"/>
      <c r="G16" s="66"/>
      <c r="H16" s="66"/>
      <c r="I16" s="66"/>
      <c r="J16" s="66"/>
      <c r="K16" s="79"/>
      <c r="L16" s="81"/>
      <c r="M16" s="76"/>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row>
    <row r="17" spans="1:43" ht="41.25" customHeight="1">
      <c r="A17" s="315" t="s">
        <v>159</v>
      </c>
      <c r="B17" s="316"/>
      <c r="C17" s="316"/>
      <c r="D17" s="316"/>
      <c r="E17" s="316"/>
      <c r="F17" s="316"/>
      <c r="G17" s="316"/>
      <c r="H17" s="316"/>
      <c r="I17" s="316"/>
      <c r="J17" s="316"/>
      <c r="K17" s="317" t="s">
        <v>7</v>
      </c>
      <c r="L17" s="317"/>
      <c r="M17" s="317"/>
      <c r="N17" s="317"/>
      <c r="O17" s="317"/>
      <c r="P17" s="317"/>
      <c r="Q17" s="317"/>
      <c r="R17" s="317" t="s">
        <v>39</v>
      </c>
      <c r="S17" s="317"/>
      <c r="T17" s="317"/>
      <c r="U17" s="317"/>
      <c r="V17" s="317"/>
      <c r="W17" s="317"/>
      <c r="X17" s="317"/>
      <c r="Y17" s="318" t="s">
        <v>62</v>
      </c>
      <c r="Z17" s="318"/>
      <c r="AA17" s="318"/>
      <c r="AB17" s="318"/>
      <c r="AC17" s="318"/>
      <c r="AD17" s="318"/>
      <c r="AE17" s="318"/>
      <c r="AF17" s="317" t="s">
        <v>64</v>
      </c>
      <c r="AG17" s="317"/>
      <c r="AH17" s="317"/>
      <c r="AI17" s="317"/>
      <c r="AJ17" s="317"/>
      <c r="AK17" s="317"/>
      <c r="AL17" s="319"/>
      <c r="AM17" s="88"/>
      <c r="AN17" s="88"/>
      <c r="AO17" s="88"/>
      <c r="AP17" s="88"/>
    </row>
    <row r="18" spans="1:43" ht="41.25" customHeight="1" thickBot="1">
      <c r="A18" s="385">
        <f>IF(AC7="",0,AC7)</f>
        <v>0</v>
      </c>
      <c r="B18" s="386"/>
      <c r="C18" s="386"/>
      <c r="D18" s="386"/>
      <c r="E18" s="386"/>
      <c r="F18" s="386"/>
      <c r="G18" s="386"/>
      <c r="H18" s="386"/>
      <c r="I18" s="387"/>
      <c r="J18" s="78" t="s">
        <v>61</v>
      </c>
      <c r="K18" s="309">
        <v>12000</v>
      </c>
      <c r="L18" s="309"/>
      <c r="M18" s="309"/>
      <c r="N18" s="309"/>
      <c r="O18" s="310"/>
      <c r="P18" s="311" t="s">
        <v>114</v>
      </c>
      <c r="Q18" s="312"/>
      <c r="R18" s="378">
        <f>A18*K18</f>
        <v>0</v>
      </c>
      <c r="S18" s="378"/>
      <c r="T18" s="378"/>
      <c r="U18" s="378"/>
      <c r="V18" s="379"/>
      <c r="W18" s="311" t="s">
        <v>114</v>
      </c>
      <c r="X18" s="312"/>
      <c r="Y18" s="380">
        <v>12</v>
      </c>
      <c r="Z18" s="381"/>
      <c r="AA18" s="381"/>
      <c r="AB18" s="381"/>
      <c r="AC18" s="381"/>
      <c r="AD18" s="381"/>
      <c r="AE18" s="90" t="s">
        <v>63</v>
      </c>
      <c r="AF18" s="378">
        <f>R18/12*Y18</f>
        <v>0</v>
      </c>
      <c r="AG18" s="378"/>
      <c r="AH18" s="378"/>
      <c r="AI18" s="378"/>
      <c r="AJ18" s="379"/>
      <c r="AK18" s="311" t="s">
        <v>114</v>
      </c>
      <c r="AL18" s="322"/>
      <c r="AM18" s="88"/>
      <c r="AN18" s="88"/>
      <c r="AO18" s="88"/>
      <c r="AP18" s="88"/>
      <c r="AQ18" s="93"/>
    </row>
    <row r="19" spans="1:43" ht="22.5" customHeight="1" thickBot="1">
      <c r="A19" s="67"/>
      <c r="B19" s="67"/>
      <c r="C19" s="67"/>
      <c r="D19" s="67"/>
      <c r="E19" s="67"/>
      <c r="F19" s="67"/>
      <c r="G19" s="77"/>
      <c r="H19" s="67"/>
      <c r="I19" s="67"/>
      <c r="J19" s="67"/>
      <c r="K19" s="80"/>
      <c r="L19" s="82"/>
      <c r="M19" s="86"/>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43" ht="41.25" customHeight="1">
      <c r="A20" s="315" t="s">
        <v>160</v>
      </c>
      <c r="B20" s="316"/>
      <c r="C20" s="316"/>
      <c r="D20" s="316"/>
      <c r="E20" s="316"/>
      <c r="F20" s="316"/>
      <c r="G20" s="316"/>
      <c r="H20" s="316"/>
      <c r="I20" s="316"/>
      <c r="J20" s="316"/>
      <c r="K20" s="317" t="s">
        <v>7</v>
      </c>
      <c r="L20" s="317"/>
      <c r="M20" s="317"/>
      <c r="N20" s="317"/>
      <c r="O20" s="317"/>
      <c r="P20" s="317"/>
      <c r="Q20" s="317"/>
      <c r="R20" s="317" t="s">
        <v>39</v>
      </c>
      <c r="S20" s="317"/>
      <c r="T20" s="317"/>
      <c r="U20" s="317"/>
      <c r="V20" s="317"/>
      <c r="W20" s="317"/>
      <c r="X20" s="317"/>
      <c r="Y20" s="318" t="s">
        <v>62</v>
      </c>
      <c r="Z20" s="318"/>
      <c r="AA20" s="318"/>
      <c r="AB20" s="318"/>
      <c r="AC20" s="318"/>
      <c r="AD20" s="318"/>
      <c r="AE20" s="318"/>
      <c r="AF20" s="317" t="s">
        <v>65</v>
      </c>
      <c r="AG20" s="317"/>
      <c r="AH20" s="317"/>
      <c r="AI20" s="317"/>
      <c r="AJ20" s="317"/>
      <c r="AK20" s="317"/>
      <c r="AL20" s="319"/>
      <c r="AM20" s="88"/>
      <c r="AN20" s="88"/>
      <c r="AO20" s="88"/>
      <c r="AP20" s="88"/>
    </row>
    <row r="21" spans="1:43" ht="41.25" customHeight="1" thickBot="1">
      <c r="A21" s="382">
        <f>IF(AH7="",0,AH7)</f>
        <v>0</v>
      </c>
      <c r="B21" s="383"/>
      <c r="C21" s="383"/>
      <c r="D21" s="383"/>
      <c r="E21" s="383"/>
      <c r="F21" s="383"/>
      <c r="G21" s="383"/>
      <c r="H21" s="383"/>
      <c r="I21" s="384"/>
      <c r="J21" s="78" t="s">
        <v>61</v>
      </c>
      <c r="K21" s="309">
        <v>6000</v>
      </c>
      <c r="L21" s="309"/>
      <c r="M21" s="309"/>
      <c r="N21" s="309"/>
      <c r="O21" s="310"/>
      <c r="P21" s="311" t="s">
        <v>114</v>
      </c>
      <c r="Q21" s="312"/>
      <c r="R21" s="378">
        <f>A21*K21</f>
        <v>0</v>
      </c>
      <c r="S21" s="378"/>
      <c r="T21" s="378"/>
      <c r="U21" s="378"/>
      <c r="V21" s="379"/>
      <c r="W21" s="311" t="s">
        <v>114</v>
      </c>
      <c r="X21" s="312"/>
      <c r="Y21" s="380">
        <v>12</v>
      </c>
      <c r="Z21" s="381"/>
      <c r="AA21" s="381"/>
      <c r="AB21" s="381"/>
      <c r="AC21" s="381"/>
      <c r="AD21" s="381"/>
      <c r="AE21" s="90" t="s">
        <v>63</v>
      </c>
      <c r="AF21" s="378">
        <f>R21/12*Y21</f>
        <v>0</v>
      </c>
      <c r="AG21" s="378"/>
      <c r="AH21" s="378"/>
      <c r="AI21" s="378"/>
      <c r="AJ21" s="379"/>
      <c r="AK21" s="311" t="s">
        <v>114</v>
      </c>
      <c r="AL21" s="322"/>
      <c r="AM21" s="88"/>
      <c r="AN21" s="88"/>
      <c r="AO21" s="88"/>
      <c r="AP21" s="88"/>
      <c r="AQ21" s="93"/>
    </row>
    <row r="22" spans="1:43" ht="22.5" customHeight="1" thickBot="1">
      <c r="A22" s="67"/>
      <c r="B22" s="67"/>
      <c r="C22" s="67"/>
      <c r="D22" s="67"/>
      <c r="E22" s="67"/>
      <c r="F22" s="67"/>
      <c r="G22" s="67"/>
      <c r="H22" s="67"/>
      <c r="I22" s="67"/>
      <c r="J22" s="67"/>
      <c r="K22" s="80"/>
      <c r="L22" s="82"/>
      <c r="M22" s="86"/>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row>
    <row r="23" spans="1:43" ht="41.25" customHeight="1">
      <c r="A23" s="315" t="s">
        <v>162</v>
      </c>
      <c r="B23" s="316"/>
      <c r="C23" s="316"/>
      <c r="D23" s="316"/>
      <c r="E23" s="316"/>
      <c r="F23" s="316"/>
      <c r="G23" s="316"/>
      <c r="H23" s="316"/>
      <c r="I23" s="316"/>
      <c r="J23" s="316"/>
      <c r="K23" s="317" t="s">
        <v>7</v>
      </c>
      <c r="L23" s="317"/>
      <c r="M23" s="317"/>
      <c r="N23" s="317"/>
      <c r="O23" s="317"/>
      <c r="P23" s="317"/>
      <c r="Q23" s="317"/>
      <c r="R23" s="317" t="s">
        <v>163</v>
      </c>
      <c r="S23" s="317"/>
      <c r="T23" s="317"/>
      <c r="U23" s="317"/>
      <c r="V23" s="317"/>
      <c r="W23" s="317"/>
      <c r="X23" s="317"/>
      <c r="Y23" s="318" t="s">
        <v>62</v>
      </c>
      <c r="Z23" s="318"/>
      <c r="AA23" s="318"/>
      <c r="AB23" s="318"/>
      <c r="AC23" s="318"/>
      <c r="AD23" s="318"/>
      <c r="AE23" s="318"/>
      <c r="AF23" s="317" t="s">
        <v>144</v>
      </c>
      <c r="AG23" s="317"/>
      <c r="AH23" s="317"/>
      <c r="AI23" s="317"/>
      <c r="AJ23" s="317"/>
      <c r="AK23" s="317"/>
      <c r="AL23" s="319"/>
      <c r="AM23" s="88"/>
      <c r="AN23" s="88"/>
      <c r="AO23" s="88"/>
      <c r="AP23" s="88"/>
    </row>
    <row r="24" spans="1:43" ht="41.25" customHeight="1" thickBot="1">
      <c r="A24" s="382">
        <f>IF(AM7="",0,AM7)</f>
        <v>0</v>
      </c>
      <c r="B24" s="383"/>
      <c r="C24" s="383"/>
      <c r="D24" s="383"/>
      <c r="E24" s="383"/>
      <c r="F24" s="383"/>
      <c r="G24" s="383"/>
      <c r="H24" s="383"/>
      <c r="I24" s="384"/>
      <c r="J24" s="78" t="s">
        <v>156</v>
      </c>
      <c r="K24" s="309">
        <v>6000</v>
      </c>
      <c r="L24" s="309"/>
      <c r="M24" s="309"/>
      <c r="N24" s="309"/>
      <c r="O24" s="310"/>
      <c r="P24" s="311" t="s">
        <v>114</v>
      </c>
      <c r="Q24" s="312"/>
      <c r="R24" s="378" t="str">
        <f>車両一覧表!D35</f>
        <v>0</v>
      </c>
      <c r="S24" s="378"/>
      <c r="T24" s="378"/>
      <c r="U24" s="378"/>
      <c r="V24" s="379"/>
      <c r="W24" s="311" t="s">
        <v>164</v>
      </c>
      <c r="X24" s="312"/>
      <c r="Y24" s="380">
        <v>12</v>
      </c>
      <c r="Z24" s="381"/>
      <c r="AA24" s="381"/>
      <c r="AB24" s="381"/>
      <c r="AC24" s="381"/>
      <c r="AD24" s="381"/>
      <c r="AE24" s="90" t="s">
        <v>63</v>
      </c>
      <c r="AF24" s="378">
        <f>K24*(R24/100)*A24*(Y24/12)</f>
        <v>0</v>
      </c>
      <c r="AG24" s="378"/>
      <c r="AH24" s="378"/>
      <c r="AI24" s="378"/>
      <c r="AJ24" s="379"/>
      <c r="AK24" s="311" t="s">
        <v>114</v>
      </c>
      <c r="AL24" s="322"/>
      <c r="AM24" s="88"/>
      <c r="AN24" s="88"/>
      <c r="AO24" s="88"/>
      <c r="AP24" s="88"/>
      <c r="AQ24" s="93"/>
    </row>
    <row r="25" spans="1:43" ht="22.5" customHeight="1" thickBot="1">
      <c r="A25" s="67"/>
      <c r="B25" s="67"/>
      <c r="C25" s="67"/>
      <c r="D25" s="67"/>
      <c r="E25" s="67"/>
      <c r="F25" s="67"/>
      <c r="G25" s="67"/>
      <c r="H25" s="67"/>
      <c r="I25" s="67"/>
      <c r="J25" s="67"/>
      <c r="K25" s="80"/>
      <c r="L25" s="82"/>
      <c r="M25" s="86"/>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row>
    <row r="26" spans="1:43" ht="40.5" customHeight="1">
      <c r="AJ26" s="323" t="s">
        <v>49</v>
      </c>
      <c r="AK26" s="324"/>
      <c r="AL26" s="324"/>
      <c r="AM26" s="324"/>
      <c r="AN26" s="324"/>
      <c r="AO26" s="324"/>
      <c r="AP26" s="325"/>
    </row>
    <row r="27" spans="1:43" ht="40.5" customHeight="1" thickBot="1">
      <c r="AJ27" s="376">
        <f>AF18+AF21+AF24</f>
        <v>0</v>
      </c>
      <c r="AK27" s="377"/>
      <c r="AL27" s="377"/>
      <c r="AM27" s="377"/>
      <c r="AN27" s="377"/>
      <c r="AO27" s="328" t="s">
        <v>114</v>
      </c>
      <c r="AP27" s="329"/>
    </row>
  </sheetData>
  <mergeCells count="68">
    <mergeCell ref="AM7:AN7"/>
    <mergeCell ref="D8:M9"/>
    <mergeCell ref="S8:T8"/>
    <mergeCell ref="V8:X8"/>
    <mergeCell ref="AF8:AP8"/>
    <mergeCell ref="N9:AP9"/>
    <mergeCell ref="A5:C9"/>
    <mergeCell ref="N5:AP5"/>
    <mergeCell ref="N6:AE6"/>
    <mergeCell ref="AF6:AJ6"/>
    <mergeCell ref="A13:C13"/>
    <mergeCell ref="D13:AP13"/>
    <mergeCell ref="AK6:AP6"/>
    <mergeCell ref="N7:Z7"/>
    <mergeCell ref="AA7:AB7"/>
    <mergeCell ref="A11:AP11"/>
    <mergeCell ref="A12:C12"/>
    <mergeCell ref="D12:AP12"/>
    <mergeCell ref="AC7:AD7"/>
    <mergeCell ref="AF7:AG7"/>
    <mergeCell ref="AH7:AI7"/>
    <mergeCell ref="AK7:AL7"/>
    <mergeCell ref="A15:C15"/>
    <mergeCell ref="D15:AP15"/>
    <mergeCell ref="A17:J17"/>
    <mergeCell ref="K17:Q17"/>
    <mergeCell ref="R17:X17"/>
    <mergeCell ref="Y17:AE17"/>
    <mergeCell ref="AF17:AL17"/>
    <mergeCell ref="A14:C14"/>
    <mergeCell ref="D14:AP14"/>
    <mergeCell ref="A24:I24"/>
    <mergeCell ref="K24:O24"/>
    <mergeCell ref="AF18:AJ18"/>
    <mergeCell ref="AK18:AL18"/>
    <mergeCell ref="A20:J20"/>
    <mergeCell ref="K20:Q20"/>
    <mergeCell ref="R20:X20"/>
    <mergeCell ref="Y20:AE20"/>
    <mergeCell ref="AF20:AL20"/>
    <mergeCell ref="A18:I18"/>
    <mergeCell ref="K18:O18"/>
    <mergeCell ref="P18:Q18"/>
    <mergeCell ref="R18:V18"/>
    <mergeCell ref="W18:X18"/>
    <mergeCell ref="Y18:AD18"/>
    <mergeCell ref="AF21:AJ21"/>
    <mergeCell ref="AK21:AL21"/>
    <mergeCell ref="A23:J23"/>
    <mergeCell ref="K23:Q23"/>
    <mergeCell ref="R23:X23"/>
    <mergeCell ref="Y23:AE23"/>
    <mergeCell ref="AF23:AL23"/>
    <mergeCell ref="A21:I21"/>
    <mergeCell ref="K21:O21"/>
    <mergeCell ref="P21:Q21"/>
    <mergeCell ref="R21:V21"/>
    <mergeCell ref="W21:X21"/>
    <mergeCell ref="Y21:AD21"/>
    <mergeCell ref="AJ26:AP26"/>
    <mergeCell ref="AJ27:AN27"/>
    <mergeCell ref="AO27:AP27"/>
    <mergeCell ref="P24:Q24"/>
    <mergeCell ref="R24:V24"/>
    <mergeCell ref="W24:X24"/>
    <mergeCell ref="AF24:AJ24"/>
    <mergeCell ref="AK24:AL24"/>
    <mergeCell ref="Y24:AD24"/>
  </mergeCells>
  <phoneticPr fontId="46"/>
  <conditionalFormatting sqref="Y21:AD21">
    <cfRule type="containsBlanks" dxfId="9" priority="6">
      <formula>LEN(TRIM(Y21))=0</formula>
    </cfRule>
  </conditionalFormatting>
  <conditionalFormatting sqref="N5 AK6 N9:AP9 A12:A15">
    <cfRule type="containsBlanks" dxfId="8" priority="11">
      <formula>LEN(TRIM(A5))=0</formula>
    </cfRule>
  </conditionalFormatting>
  <conditionalFormatting sqref="N6:AE6">
    <cfRule type="containsBlanks" dxfId="7" priority="10">
      <formula>LEN(TRIM(N6))=0</formula>
    </cfRule>
  </conditionalFormatting>
  <conditionalFormatting sqref="AH7:AI7">
    <cfRule type="containsBlanks" dxfId="6" priority="9">
      <formula>LEN(TRIM(AH7))=0</formula>
    </cfRule>
  </conditionalFormatting>
  <conditionalFormatting sqref="S8:T8 V8:X8">
    <cfRule type="containsBlanks" dxfId="5" priority="8">
      <formula>LEN(TRIM(S8))=0</formula>
    </cfRule>
  </conditionalFormatting>
  <conditionalFormatting sqref="Y18:AD18">
    <cfRule type="containsBlanks" dxfId="4" priority="7">
      <formula>LEN(TRIM(Y18))=0</formula>
    </cfRule>
  </conditionalFormatting>
  <conditionalFormatting sqref="Y24:AD24 R24">
    <cfRule type="containsBlanks" dxfId="3" priority="5">
      <formula>LEN(TRIM(R24))=0</formula>
    </cfRule>
  </conditionalFormatting>
  <conditionalFormatting sqref="AM7:AN7">
    <cfRule type="containsBlanks" dxfId="2" priority="3">
      <formula>LEN(TRIM(AM7))=0</formula>
    </cfRule>
  </conditionalFormatting>
  <conditionalFormatting sqref="AC7:AD7">
    <cfRule type="containsBlanks" dxfId="1" priority="4">
      <formula>LEN(TRIM(AC7))=0</formula>
    </cfRule>
  </conditionalFormatting>
  <conditionalFormatting sqref="N7">
    <cfRule type="containsBlanks" dxfId="0" priority="2">
      <formula>LEN(TRIM(N7))=0</formula>
    </cfRule>
  </conditionalFormatting>
  <conditionalFormatting sqref="R24:V24">
    <cfRule type="expression" priority="1">
      <formula>"null"</formula>
    </cfRule>
  </conditionalFormatting>
  <dataValidations count="6">
    <dataValidation type="list" imeMode="disabled" allowBlank="1" showInputMessage="1" showErrorMessage="1" sqref="A12:A15">
      <formula1>"○"</formula1>
    </dataValidation>
    <dataValidation type="textLength" allowBlank="1" showErrorMessage="1" error="10桁で入力してください。" sqref="N5">
      <formula1>9</formula1>
      <formula2>10</formula2>
    </dataValidation>
    <dataValidation type="date" allowBlank="1" showInputMessage="1" showErrorMessage="1" sqref="AK6:AP6">
      <formula1>92</formula1>
      <formula2>45016</formula2>
    </dataValidation>
    <dataValidation type="list" allowBlank="1" showInputMessage="1" showErrorMessage="1" sqref="Y21:AD21 Y18:AD18 Y24:AD24">
      <formula1>"12,11,10,9,8,7,6,5,4,3,2,1"</formula1>
    </dataValidation>
    <dataValidation imeMode="disabled" allowBlank="1" showInputMessage="1" showErrorMessage="1" sqref="AC7:AD7 AH7:AI7 V8:Y8 S8:T8 AM7:AN7"/>
    <dataValidation imeMode="halfAlpha" allowBlank="1" showInputMessage="1" showErrorMessage="1" sqref="AO7 AJ7 AE7"/>
  </dataValidations>
  <pageMargins left="0.59055118110236215" right="0.59055118110236215" top="0.75" bottom="0.75" header="0.3" footer="0.3"/>
  <pageSetup paperSize="9" scale="93"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総括表!$C$24:$C$40</xm:f>
          </x14:formula1>
          <xm:sqref>N7:Z7</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6"/>
  <sheetViews>
    <sheetView showGridLines="0" zoomScale="85" zoomScaleNormal="85" workbookViewId="0">
      <selection activeCell="AG3" sqref="AG3"/>
    </sheetView>
  </sheetViews>
  <sheetFormatPr defaultRowHeight="13.5"/>
  <cols>
    <col min="1" max="8" width="3.125" style="94" customWidth="1"/>
    <col min="9" max="39" width="2.5" style="94" customWidth="1"/>
    <col min="40" max="40" width="7" style="94" customWidth="1"/>
    <col min="41" max="256" width="9" style="94" customWidth="1"/>
  </cols>
  <sheetData>
    <row r="1" spans="1:256" ht="28.5" customHeight="1">
      <c r="A1" s="453" t="s">
        <v>84</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5"/>
      <c r="AM1" s="135"/>
    </row>
    <row r="2" spans="1:256" s="95" customFormat="1" ht="9.75" customHeight="1">
      <c r="A2" s="98"/>
      <c r="B2" s="98"/>
      <c r="C2" s="9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row>
    <row r="3" spans="1:256" s="95" customFormat="1" ht="28.5" customHeight="1">
      <c r="T3" s="114"/>
      <c r="U3" s="114"/>
      <c r="V3" s="114"/>
      <c r="W3" s="114"/>
      <c r="X3" s="114"/>
      <c r="Y3" s="114"/>
      <c r="Z3" s="114"/>
      <c r="AA3" s="132"/>
      <c r="AB3" s="114"/>
      <c r="AC3" s="132"/>
      <c r="AE3" s="133"/>
      <c r="AF3" s="133"/>
      <c r="AG3" s="114"/>
      <c r="AH3" s="133"/>
      <c r="AI3" s="133"/>
      <c r="AJ3" s="114"/>
      <c r="AK3" s="134" t="s">
        <v>95</v>
      </c>
      <c r="AL3" s="133"/>
    </row>
    <row r="4" spans="1:256" s="96" customFormat="1" ht="28.5" customHeight="1">
      <c r="A4" s="96" t="s">
        <v>122</v>
      </c>
      <c r="B4" s="107"/>
      <c r="C4" s="107"/>
      <c r="D4" s="107"/>
      <c r="E4" s="107"/>
      <c r="F4" s="107"/>
      <c r="G4" s="107"/>
      <c r="H4" s="107"/>
      <c r="I4" s="107"/>
      <c r="J4" s="107"/>
      <c r="K4" s="107"/>
      <c r="L4" s="107"/>
      <c r="M4" s="107"/>
      <c r="N4" s="107"/>
      <c r="O4" s="107"/>
      <c r="P4" s="107"/>
      <c r="Q4" s="107"/>
      <c r="R4" s="107"/>
      <c r="S4" s="107"/>
      <c r="T4" s="107"/>
      <c r="U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row>
    <row r="5" spans="1:256" s="95" customFormat="1" ht="28.5" customHeight="1">
      <c r="A5" s="95" t="s">
        <v>123</v>
      </c>
      <c r="V5" s="129"/>
    </row>
    <row r="6" spans="1:256" s="95" customFormat="1" ht="17.25" customHeight="1">
      <c r="V6" s="129"/>
    </row>
    <row r="7" spans="1:256" s="95" customFormat="1" ht="19.5" customHeight="1">
      <c r="A7" s="99" t="s">
        <v>136</v>
      </c>
      <c r="V7" s="129"/>
    </row>
    <row r="8" spans="1:256" s="95" customFormat="1" ht="18.75" customHeight="1">
      <c r="A8" s="99"/>
      <c r="V8" s="129"/>
    </row>
    <row r="9" spans="1:256" s="97" customFormat="1" ht="28.5" customHeight="1">
      <c r="G9" s="118" t="s">
        <v>91</v>
      </c>
      <c r="O9" s="97" t="s">
        <v>94</v>
      </c>
      <c r="P9" s="456" t="str">
        <f>IF(総括表!X41=0,"",総括表!X41)</f>
        <v/>
      </c>
      <c r="Q9" s="456"/>
      <c r="R9" s="456"/>
      <c r="S9" s="456"/>
      <c r="T9" s="456"/>
      <c r="U9" s="456"/>
      <c r="V9" s="456"/>
      <c r="W9" s="456"/>
      <c r="X9" s="456"/>
      <c r="Y9" s="456"/>
      <c r="Z9" s="456"/>
    </row>
    <row r="10" spans="1:256" ht="28.5" customHeight="1">
      <c r="A10" s="100" t="s">
        <v>85</v>
      </c>
      <c r="E10" s="117"/>
      <c r="V10" s="130"/>
    </row>
    <row r="11" spans="1:256" s="94" customFormat="1" ht="25.5" customHeight="1">
      <c r="A11" s="457" t="s">
        <v>86</v>
      </c>
      <c r="B11" s="458"/>
      <c r="C11" s="458"/>
      <c r="D11" s="458"/>
      <c r="E11" s="458"/>
      <c r="F11" s="459"/>
      <c r="G11" s="460" t="str">
        <f>IF(総括表!H13="","",総括表!H13)</f>
        <v/>
      </c>
      <c r="H11" s="461"/>
      <c r="I11" s="461"/>
      <c r="J11" s="461"/>
      <c r="K11" s="126" t="s">
        <v>32</v>
      </c>
      <c r="L11" s="462" t="str">
        <f>IF(総括表!K13="","",総括表!K13)</f>
        <v/>
      </c>
      <c r="M11" s="462"/>
      <c r="N11" s="462"/>
      <c r="O11" s="462"/>
      <c r="P11" s="462"/>
      <c r="Q11" s="462"/>
      <c r="R11" s="463"/>
      <c r="S11" s="464"/>
      <c r="T11" s="464"/>
      <c r="U11" s="464"/>
      <c r="V11" s="465"/>
      <c r="W11" s="466"/>
      <c r="X11" s="466"/>
      <c r="Y11" s="466"/>
      <c r="Z11" s="131"/>
      <c r="AA11" s="465"/>
      <c r="AB11" s="466"/>
      <c r="AC11" s="466"/>
      <c r="AD11" s="466"/>
      <c r="AE11" s="466"/>
      <c r="AF11" s="131"/>
      <c r="AG11" s="465"/>
      <c r="AH11" s="467"/>
      <c r="AI11" s="467"/>
      <c r="AJ11" s="467"/>
      <c r="AK11" s="467"/>
      <c r="AL11" s="467"/>
    </row>
    <row r="12" spans="1:256" s="94" customFormat="1" ht="21.95" customHeight="1">
      <c r="A12" s="101"/>
      <c r="B12" s="108"/>
      <c r="C12" s="108"/>
      <c r="D12" s="430" t="s">
        <v>16</v>
      </c>
      <c r="E12" s="431"/>
      <c r="F12" s="431"/>
      <c r="G12" s="435"/>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7"/>
      <c r="AI12" s="437"/>
      <c r="AJ12" s="437"/>
      <c r="AK12" s="437"/>
      <c r="AL12" s="438"/>
    </row>
    <row r="13" spans="1:256" s="94" customFormat="1" ht="30" customHeight="1">
      <c r="A13" s="447" t="s">
        <v>87</v>
      </c>
      <c r="B13" s="448"/>
      <c r="C13" s="448"/>
      <c r="D13" s="448"/>
      <c r="E13" s="448"/>
      <c r="F13" s="449"/>
      <c r="G13" s="439" t="str">
        <f>IF(総括表!E14="","",総括表!E14)</f>
        <v/>
      </c>
      <c r="H13" s="440"/>
      <c r="I13" s="440"/>
      <c r="J13" s="440"/>
      <c r="K13" s="440"/>
      <c r="L13" s="440"/>
      <c r="M13" s="440"/>
      <c r="N13" s="440"/>
      <c r="O13" s="440"/>
      <c r="P13" s="440"/>
      <c r="Q13" s="440"/>
      <c r="R13" s="440"/>
      <c r="S13" s="440"/>
      <c r="T13" s="440"/>
      <c r="U13" s="441"/>
      <c r="V13" s="441"/>
      <c r="W13" s="441"/>
      <c r="X13" s="441"/>
      <c r="Y13" s="441"/>
      <c r="Z13" s="441"/>
      <c r="AA13" s="441"/>
      <c r="AB13" s="441"/>
      <c r="AC13" s="441"/>
      <c r="AD13" s="441"/>
      <c r="AE13" s="441"/>
      <c r="AF13" s="441"/>
      <c r="AG13" s="441"/>
      <c r="AH13" s="442"/>
      <c r="AI13" s="442"/>
      <c r="AJ13" s="442"/>
      <c r="AK13" s="442"/>
      <c r="AL13" s="443"/>
    </row>
    <row r="14" spans="1:256" s="94" customFormat="1" ht="30" customHeight="1">
      <c r="A14" s="450"/>
      <c r="B14" s="451"/>
      <c r="C14" s="451"/>
      <c r="D14" s="451"/>
      <c r="E14" s="451"/>
      <c r="F14" s="452"/>
      <c r="G14" s="119"/>
      <c r="H14" s="120"/>
      <c r="I14" s="120"/>
      <c r="J14" s="120"/>
      <c r="K14" s="120"/>
      <c r="L14" s="120"/>
      <c r="M14" s="120"/>
      <c r="N14" s="120"/>
      <c r="O14" s="120"/>
      <c r="P14" s="120"/>
      <c r="Q14" s="120"/>
      <c r="R14" s="120"/>
      <c r="S14" s="120"/>
      <c r="T14" s="128"/>
      <c r="U14" s="412" t="s">
        <v>97</v>
      </c>
      <c r="V14" s="444"/>
      <c r="W14" s="444"/>
      <c r="X14" s="444"/>
      <c r="Y14" s="445"/>
      <c r="Z14" s="446"/>
      <c r="AA14" s="401"/>
      <c r="AB14" s="401"/>
      <c r="AC14" s="401"/>
      <c r="AD14" s="401"/>
      <c r="AE14" s="401"/>
      <c r="AF14" s="401"/>
      <c r="AG14" s="401"/>
      <c r="AH14" s="401"/>
      <c r="AI14" s="401"/>
      <c r="AJ14" s="401"/>
      <c r="AK14" s="401"/>
      <c r="AL14" s="402"/>
    </row>
    <row r="15" spans="1:256" s="94" customFormat="1" ht="21.95" customHeight="1">
      <c r="A15" s="101"/>
      <c r="B15" s="108"/>
      <c r="C15" s="108"/>
      <c r="D15" s="430" t="s">
        <v>16</v>
      </c>
      <c r="E15" s="431"/>
      <c r="F15" s="431"/>
      <c r="G15" s="432"/>
      <c r="H15" s="433"/>
      <c r="I15" s="433"/>
      <c r="J15" s="433"/>
      <c r="K15" s="433"/>
      <c r="L15" s="433"/>
      <c r="M15" s="433"/>
      <c r="N15" s="433"/>
      <c r="O15" s="433"/>
      <c r="P15" s="433"/>
      <c r="Q15" s="433"/>
      <c r="R15" s="433"/>
      <c r="S15" s="433"/>
      <c r="T15" s="433"/>
      <c r="U15" s="433"/>
      <c r="V15" s="433"/>
      <c r="W15" s="433"/>
      <c r="X15" s="433"/>
      <c r="Y15" s="433"/>
      <c r="Z15" s="433"/>
      <c r="AA15" s="433"/>
      <c r="AB15" s="433"/>
      <c r="AC15" s="433"/>
      <c r="AD15" s="433"/>
      <c r="AE15" s="433"/>
      <c r="AF15" s="433"/>
      <c r="AG15" s="433"/>
      <c r="AH15" s="433"/>
      <c r="AI15" s="433"/>
      <c r="AJ15" s="433"/>
      <c r="AK15" s="433"/>
      <c r="AL15" s="434"/>
    </row>
    <row r="16" spans="1:256" s="94" customFormat="1" ht="39" customHeight="1">
      <c r="A16" s="406" t="s">
        <v>10</v>
      </c>
      <c r="B16" s="407"/>
      <c r="C16" s="407"/>
      <c r="D16" s="408"/>
      <c r="E16" s="408"/>
      <c r="F16" s="408"/>
      <c r="G16" s="409" t="str">
        <f>IF(総括表!E11="","",総括表!E11)</f>
        <v/>
      </c>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411"/>
    </row>
    <row r="17" spans="1:38" s="94" customFormat="1" ht="21.95" customHeight="1">
      <c r="A17" s="101"/>
      <c r="B17" s="108"/>
      <c r="C17" s="108"/>
      <c r="D17" s="430" t="s">
        <v>16</v>
      </c>
      <c r="E17" s="431"/>
      <c r="F17" s="431"/>
      <c r="G17" s="432"/>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4"/>
    </row>
    <row r="18" spans="1:38" s="94" customFormat="1" ht="40.5" customHeight="1">
      <c r="A18" s="406" t="s">
        <v>139</v>
      </c>
      <c r="B18" s="407"/>
      <c r="C18" s="407"/>
      <c r="D18" s="408"/>
      <c r="E18" s="408"/>
      <c r="F18" s="408"/>
      <c r="G18" s="409" t="str">
        <f>IF(総括表!U12="","",総括表!M12&amp;"　"&amp;総括表!U12)</f>
        <v/>
      </c>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1"/>
    </row>
    <row r="19" spans="1:38" s="94" customFormat="1" ht="18.75" customHeight="1">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row>
    <row r="20" spans="1:38" s="94" customFormat="1" ht="35.25" customHeight="1">
      <c r="A20" s="100" t="s">
        <v>88</v>
      </c>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row>
    <row r="21" spans="1:38" s="94" customFormat="1" ht="17.25">
      <c r="A21" s="100" t="s">
        <v>102</v>
      </c>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row>
    <row r="22" spans="1:38" s="94" customFormat="1" ht="21.75" customHeight="1">
      <c r="A22" s="415" t="s">
        <v>23</v>
      </c>
      <c r="B22" s="412" t="s">
        <v>25</v>
      </c>
      <c r="C22" s="413"/>
      <c r="D22" s="413"/>
      <c r="E22" s="413"/>
      <c r="F22" s="412" t="s">
        <v>52</v>
      </c>
      <c r="G22" s="413"/>
      <c r="H22" s="414"/>
      <c r="I22" s="412" t="s">
        <v>92</v>
      </c>
      <c r="J22" s="413"/>
      <c r="K22" s="413"/>
      <c r="L22" s="413"/>
      <c r="M22" s="413"/>
      <c r="N22" s="413"/>
      <c r="O22" s="413"/>
      <c r="P22" s="413"/>
      <c r="Q22" s="413"/>
      <c r="R22" s="413"/>
      <c r="S22" s="414"/>
      <c r="T22" s="412" t="s">
        <v>96</v>
      </c>
      <c r="U22" s="413"/>
      <c r="V22" s="413"/>
      <c r="W22" s="413"/>
      <c r="X22" s="413"/>
      <c r="Y22" s="413"/>
      <c r="Z22" s="413"/>
      <c r="AA22" s="413"/>
      <c r="AB22" s="413"/>
      <c r="AC22" s="414"/>
      <c r="AD22" s="412" t="s">
        <v>98</v>
      </c>
      <c r="AE22" s="413"/>
      <c r="AF22" s="413"/>
      <c r="AG22" s="413"/>
      <c r="AH22" s="413"/>
      <c r="AI22" s="413"/>
      <c r="AJ22" s="413"/>
      <c r="AK22" s="413"/>
      <c r="AL22" s="414"/>
    </row>
    <row r="23" spans="1:38" s="94" customFormat="1" ht="24" customHeight="1">
      <c r="A23" s="416"/>
      <c r="B23" s="419"/>
      <c r="C23" s="421"/>
      <c r="D23" s="421"/>
      <c r="E23" s="421"/>
      <c r="F23" s="419"/>
      <c r="G23" s="421"/>
      <c r="H23" s="423"/>
      <c r="I23" s="388"/>
      <c r="J23" s="425"/>
      <c r="K23" s="425"/>
      <c r="L23" s="425"/>
      <c r="M23" s="425"/>
      <c r="N23" s="425"/>
      <c r="O23" s="425"/>
      <c r="P23" s="425"/>
      <c r="Q23" s="425"/>
      <c r="R23" s="425"/>
      <c r="S23" s="426"/>
      <c r="T23" s="388"/>
      <c r="U23" s="389"/>
      <c r="V23" s="389"/>
      <c r="W23" s="389"/>
      <c r="X23" s="389"/>
      <c r="Y23" s="389"/>
      <c r="Z23" s="389"/>
      <c r="AA23" s="389"/>
      <c r="AB23" s="389"/>
      <c r="AC23" s="390"/>
      <c r="AD23" s="190"/>
      <c r="AE23" s="191">
        <v>1</v>
      </c>
      <c r="AF23" s="192" t="s">
        <v>51</v>
      </c>
      <c r="AG23" s="192"/>
      <c r="AH23" s="192">
        <v>2</v>
      </c>
      <c r="AI23" s="191" t="s">
        <v>100</v>
      </c>
      <c r="AJ23" s="192"/>
      <c r="AK23" s="191"/>
      <c r="AL23" s="193"/>
    </row>
    <row r="24" spans="1:38" s="94" customFormat="1" ht="24" customHeight="1">
      <c r="A24" s="416"/>
      <c r="B24" s="420"/>
      <c r="C24" s="422"/>
      <c r="D24" s="422"/>
      <c r="E24" s="422"/>
      <c r="F24" s="420"/>
      <c r="G24" s="422"/>
      <c r="H24" s="424"/>
      <c r="I24" s="427"/>
      <c r="J24" s="428"/>
      <c r="K24" s="428"/>
      <c r="L24" s="428"/>
      <c r="M24" s="428"/>
      <c r="N24" s="428"/>
      <c r="O24" s="428"/>
      <c r="P24" s="428"/>
      <c r="Q24" s="428"/>
      <c r="R24" s="428"/>
      <c r="S24" s="429"/>
      <c r="T24" s="391"/>
      <c r="U24" s="392"/>
      <c r="V24" s="392"/>
      <c r="W24" s="392"/>
      <c r="X24" s="392"/>
      <c r="Y24" s="392"/>
      <c r="Z24" s="392"/>
      <c r="AA24" s="392"/>
      <c r="AB24" s="392"/>
      <c r="AC24" s="393"/>
      <c r="AD24" s="194"/>
      <c r="AE24" s="195">
        <v>4</v>
      </c>
      <c r="AF24" s="196" t="s">
        <v>99</v>
      </c>
      <c r="AG24" s="196"/>
      <c r="AH24" s="196">
        <v>9</v>
      </c>
      <c r="AI24" s="195" t="s">
        <v>101</v>
      </c>
      <c r="AJ24" s="196"/>
      <c r="AK24" s="195"/>
      <c r="AL24" s="197"/>
    </row>
    <row r="25" spans="1:38" s="94" customFormat="1" ht="21.75" customHeight="1">
      <c r="A25" s="416"/>
      <c r="B25" s="400" t="s">
        <v>90</v>
      </c>
      <c r="C25" s="401"/>
      <c r="D25" s="401"/>
      <c r="E25" s="401"/>
      <c r="F25" s="401"/>
      <c r="G25" s="401"/>
      <c r="H25" s="402"/>
      <c r="I25" s="400" t="s">
        <v>93</v>
      </c>
      <c r="J25" s="401"/>
      <c r="K25" s="401"/>
      <c r="L25" s="401"/>
      <c r="M25" s="401"/>
      <c r="N25" s="401"/>
      <c r="O25" s="401"/>
      <c r="P25" s="401"/>
      <c r="Q25" s="403"/>
      <c r="R25" s="403"/>
      <c r="S25" s="403"/>
      <c r="T25" s="403"/>
      <c r="U25" s="403"/>
      <c r="V25" s="403"/>
      <c r="W25" s="403"/>
      <c r="X25" s="403"/>
      <c r="Y25" s="403"/>
      <c r="Z25" s="403"/>
      <c r="AA25" s="403"/>
      <c r="AB25" s="403"/>
      <c r="AC25" s="403"/>
      <c r="AD25" s="403"/>
      <c r="AE25" s="403"/>
      <c r="AF25" s="403"/>
      <c r="AG25" s="403"/>
      <c r="AH25" s="403"/>
      <c r="AI25" s="403"/>
      <c r="AJ25" s="403"/>
      <c r="AK25" s="403"/>
      <c r="AL25" s="404"/>
    </row>
    <row r="26" spans="1:38" s="94" customFormat="1">
      <c r="A26" s="417"/>
      <c r="B26" s="109"/>
      <c r="C26" s="113"/>
      <c r="D26" s="113"/>
      <c r="E26" s="113"/>
      <c r="F26" s="113"/>
      <c r="G26" s="113"/>
      <c r="H26" s="121"/>
      <c r="I26" s="124">
        <v>1</v>
      </c>
      <c r="J26" s="125"/>
      <c r="K26" s="125"/>
      <c r="L26" s="125"/>
      <c r="M26" s="125">
        <v>5</v>
      </c>
      <c r="N26" s="125"/>
      <c r="O26" s="125"/>
      <c r="P26" s="125"/>
      <c r="Q26" s="125"/>
      <c r="R26" s="125">
        <v>10</v>
      </c>
      <c r="S26" s="125"/>
      <c r="T26" s="125"/>
      <c r="U26" s="125"/>
      <c r="V26" s="125"/>
      <c r="W26" s="125">
        <v>15</v>
      </c>
      <c r="X26" s="125"/>
      <c r="Y26" s="125"/>
      <c r="Z26" s="125"/>
      <c r="AA26" s="125"/>
      <c r="AB26" s="125">
        <v>20</v>
      </c>
      <c r="AC26" s="125"/>
      <c r="AD26" s="125"/>
      <c r="AE26" s="125"/>
      <c r="AF26" s="125"/>
      <c r="AG26" s="125">
        <v>25</v>
      </c>
      <c r="AH26" s="125"/>
      <c r="AI26" s="125"/>
      <c r="AJ26" s="125"/>
      <c r="AK26" s="125"/>
      <c r="AL26" s="198">
        <v>30</v>
      </c>
    </row>
    <row r="27" spans="1:38" s="94" customFormat="1" ht="36.950000000000003" customHeight="1">
      <c r="A27" s="418"/>
      <c r="B27" s="199"/>
      <c r="C27" s="200"/>
      <c r="D27" s="200"/>
      <c r="E27" s="200"/>
      <c r="F27" s="200"/>
      <c r="G27" s="200"/>
      <c r="H27" s="201"/>
      <c r="I27" s="199"/>
      <c r="J27" s="200"/>
      <c r="K27" s="200"/>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1"/>
    </row>
    <row r="28" spans="1:38" s="94" customFormat="1">
      <c r="A28" s="102"/>
      <c r="B28" s="110"/>
      <c r="C28" s="110"/>
      <c r="D28" s="110"/>
      <c r="E28" s="110"/>
      <c r="F28" s="110"/>
      <c r="G28" s="110"/>
      <c r="H28" s="122"/>
      <c r="I28" s="124">
        <v>31</v>
      </c>
      <c r="J28" s="125"/>
      <c r="K28" s="125"/>
      <c r="L28" s="125"/>
      <c r="M28" s="125">
        <v>35</v>
      </c>
      <c r="N28" s="125"/>
      <c r="O28" s="125"/>
      <c r="P28" s="125"/>
      <c r="Q28" s="125"/>
      <c r="R28" s="125">
        <v>40</v>
      </c>
      <c r="S28" s="125"/>
      <c r="T28" s="125"/>
      <c r="U28" s="125"/>
      <c r="V28" s="125"/>
      <c r="W28" s="125">
        <v>45</v>
      </c>
      <c r="X28" s="125"/>
      <c r="Y28" s="125"/>
      <c r="Z28" s="125"/>
      <c r="AA28" s="125"/>
      <c r="AB28" s="125">
        <v>50</v>
      </c>
      <c r="AC28" s="125"/>
      <c r="AD28" s="125"/>
      <c r="AE28" s="125"/>
      <c r="AF28" s="125"/>
      <c r="AG28" s="125">
        <v>55</v>
      </c>
      <c r="AH28" s="125"/>
      <c r="AI28" s="125"/>
      <c r="AJ28" s="125"/>
      <c r="AK28" s="125"/>
      <c r="AL28" s="198">
        <v>60</v>
      </c>
    </row>
    <row r="29" spans="1:38" s="94" customFormat="1" ht="36.950000000000003" customHeight="1">
      <c r="A29" s="103"/>
      <c r="B29" s="111"/>
      <c r="C29" s="111"/>
      <c r="D29" s="111"/>
      <c r="E29" s="111"/>
      <c r="F29" s="111"/>
      <c r="G29" s="111"/>
      <c r="H29" s="123"/>
      <c r="I29" s="199"/>
      <c r="J29" s="200"/>
      <c r="K29" s="200"/>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1"/>
    </row>
    <row r="30" spans="1:38" s="94" customFormat="1" ht="20.25" customHeight="1">
      <c r="A30" s="104"/>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row>
    <row r="31" spans="1:38" s="94" customFormat="1" ht="20.25" customHeight="1">
      <c r="A31" s="105" t="s">
        <v>106</v>
      </c>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row>
    <row r="32" spans="1:38" s="94" customFormat="1" ht="31.5" customHeight="1">
      <c r="A32" s="394" t="s">
        <v>53</v>
      </c>
      <c r="B32" s="395"/>
      <c r="C32" s="395"/>
      <c r="D32" s="395"/>
      <c r="E32" s="396"/>
      <c r="F32" s="394" t="s">
        <v>55</v>
      </c>
      <c r="G32" s="395"/>
      <c r="H32" s="396"/>
      <c r="I32" s="203"/>
      <c r="J32" s="204"/>
      <c r="K32" s="204"/>
      <c r="L32" s="204"/>
      <c r="M32" s="205"/>
      <c r="N32" s="405"/>
      <c r="O32" s="405"/>
      <c r="P32" s="405"/>
      <c r="Q32" s="112"/>
      <c r="R32" s="112"/>
      <c r="S32" s="112"/>
      <c r="T32" s="112"/>
      <c r="U32" s="112"/>
      <c r="V32" s="112"/>
      <c r="W32" s="112"/>
      <c r="X32" s="112"/>
      <c r="Y32" s="112"/>
      <c r="Z32" s="112"/>
      <c r="AA32" s="112"/>
      <c r="AB32" s="112"/>
      <c r="AC32" s="112"/>
      <c r="AD32" s="112"/>
      <c r="AE32" s="112"/>
      <c r="AF32" s="112"/>
      <c r="AG32" s="112"/>
      <c r="AH32" s="112"/>
      <c r="AI32" s="112"/>
      <c r="AJ32" s="112"/>
      <c r="AK32" s="112"/>
      <c r="AL32" s="112"/>
    </row>
    <row r="33" spans="1:38" s="94" customFormat="1" ht="31.5" customHeight="1">
      <c r="A33" s="397"/>
      <c r="B33" s="398"/>
      <c r="C33" s="398"/>
      <c r="D33" s="398"/>
      <c r="E33" s="399"/>
      <c r="F33" s="397" t="s">
        <v>56</v>
      </c>
      <c r="G33" s="398"/>
      <c r="H33" s="399"/>
      <c r="I33" s="206"/>
      <c r="J33" s="204"/>
      <c r="K33" s="204"/>
      <c r="L33" s="204"/>
      <c r="M33" s="204"/>
      <c r="N33" s="204"/>
      <c r="O33" s="204"/>
      <c r="P33" s="205"/>
      <c r="Q33" s="127" t="s">
        <v>104</v>
      </c>
      <c r="R33" s="112"/>
      <c r="S33" s="112"/>
      <c r="T33" s="112"/>
      <c r="U33" s="112"/>
      <c r="V33" s="112"/>
      <c r="W33" s="112"/>
      <c r="X33" s="112"/>
      <c r="Y33" s="112"/>
      <c r="Z33" s="112"/>
      <c r="AA33" s="112"/>
      <c r="AB33" s="112"/>
      <c r="AC33" s="112"/>
      <c r="AD33" s="112"/>
      <c r="AE33" s="112"/>
      <c r="AF33" s="112"/>
      <c r="AG33" s="112"/>
      <c r="AH33" s="112"/>
      <c r="AI33" s="112"/>
      <c r="AJ33" s="112"/>
      <c r="AK33" s="112"/>
      <c r="AL33" s="112"/>
    </row>
    <row r="34" spans="1:38" s="94" customFormat="1" ht="20.25" customHeight="1">
      <c r="A34" s="104"/>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row>
    <row r="35" spans="1:38" s="94" customFormat="1" ht="13.5" customHeight="1">
      <c r="A35" s="106" t="s">
        <v>103</v>
      </c>
    </row>
    <row r="36" spans="1:38" ht="13.5" customHeight="1">
      <c r="A36" s="106" t="s">
        <v>89</v>
      </c>
    </row>
  </sheetData>
  <mergeCells count="44">
    <mergeCell ref="A1:AL1"/>
    <mergeCell ref="P9:Z9"/>
    <mergeCell ref="A11:F11"/>
    <mergeCell ref="G11:J11"/>
    <mergeCell ref="L11:Q11"/>
    <mergeCell ref="R11:U11"/>
    <mergeCell ref="V11:Y11"/>
    <mergeCell ref="AA11:AE11"/>
    <mergeCell ref="AG11:AL11"/>
    <mergeCell ref="D12:F12"/>
    <mergeCell ref="G12:AL12"/>
    <mergeCell ref="G13:AL13"/>
    <mergeCell ref="U14:Y14"/>
    <mergeCell ref="Z14:AL14"/>
    <mergeCell ref="A13:F14"/>
    <mergeCell ref="D15:F15"/>
    <mergeCell ref="G15:AL15"/>
    <mergeCell ref="A16:F16"/>
    <mergeCell ref="G16:AL16"/>
    <mergeCell ref="D17:F17"/>
    <mergeCell ref="G17:AL17"/>
    <mergeCell ref="A18:F18"/>
    <mergeCell ref="G18:AL18"/>
    <mergeCell ref="B22:E22"/>
    <mergeCell ref="F22:H22"/>
    <mergeCell ref="I22:S22"/>
    <mergeCell ref="T22:AC22"/>
    <mergeCell ref="AD22:AL22"/>
    <mergeCell ref="A22:A27"/>
    <mergeCell ref="B23:B24"/>
    <mergeCell ref="C23:C24"/>
    <mergeCell ref="D23:D24"/>
    <mergeCell ref="E23:E24"/>
    <mergeCell ref="F23:F24"/>
    <mergeCell ref="G23:G24"/>
    <mergeCell ref="H23:H24"/>
    <mergeCell ref="I23:S24"/>
    <mergeCell ref="T23:AC24"/>
    <mergeCell ref="A32:E33"/>
    <mergeCell ref="B25:H25"/>
    <mergeCell ref="I25:AL25"/>
    <mergeCell ref="F32:H32"/>
    <mergeCell ref="N32:P32"/>
    <mergeCell ref="F33:H33"/>
  </mergeCells>
  <phoneticPr fontId="20"/>
  <dataValidations count="1">
    <dataValidation imeMode="disabled" allowBlank="1" showInputMessage="1" showErrorMessage="1" sqref="I32:M32 I33:P33"/>
  </dataValidations>
  <pageMargins left="0.6692913385826772" right="0.39370078740157483" top="0.82677165354330706" bottom="0.15748031496062992" header="0.6692913385826772" footer="0.31496062992125984"/>
  <pageSetup paperSize="9" scale="88" fitToHeight="2" orientation="portrait" r:id="rId1"/>
  <rowBreaks count="1" manualBreakCount="1">
    <brk id="36" max="37" man="1"/>
  </rowBreaks>
  <drawing r:id="rId2"/>
  <legacyDrawing r:id="rId3"/>
  <oleObjects>
    <mc:AlternateContent xmlns:mc="http://schemas.openxmlformats.org/markup-compatibility/2006">
      <mc:Choice Requires="x14">
        <oleObject progId="Paint.Picture" shapeId="47109" r:id="rId4">
          <objectPr defaultSize="0" r:id="rId5">
            <anchor moveWithCells="1">
              <from>
                <xdr:col>0</xdr:col>
                <xdr:colOff>123825</xdr:colOff>
                <xdr:row>39</xdr:row>
                <xdr:rowOff>0</xdr:rowOff>
              </from>
              <to>
                <xdr:col>24</xdr:col>
                <xdr:colOff>114300</xdr:colOff>
                <xdr:row>59</xdr:row>
                <xdr:rowOff>161925</xdr:rowOff>
              </to>
            </anchor>
          </objectPr>
        </oleObject>
      </mc:Choice>
      <mc:Fallback>
        <oleObject progId="Paint.Picture" shapeId="47109" r:id="rId4"/>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3"/>
  <sheetViews>
    <sheetView topLeftCell="A19" workbookViewId="0">
      <selection activeCell="AC16" sqref="AC16"/>
    </sheetView>
  </sheetViews>
  <sheetFormatPr defaultColWidth="3.625" defaultRowHeight="13.5"/>
  <cols>
    <col min="1" max="1" width="3.625" customWidth="1"/>
  </cols>
  <sheetData>
    <row r="1" spans="1:25" ht="18.75">
      <c r="A1" s="472" t="s">
        <v>75</v>
      </c>
      <c r="B1" s="472"/>
      <c r="C1" s="472"/>
      <c r="D1" s="472"/>
      <c r="E1" s="472"/>
      <c r="F1" s="472"/>
      <c r="G1" s="472"/>
      <c r="H1" s="472"/>
      <c r="I1" s="472"/>
      <c r="J1" s="472"/>
      <c r="K1" s="472"/>
      <c r="L1" s="472"/>
      <c r="M1" s="472"/>
      <c r="N1" s="472"/>
      <c r="O1" s="472"/>
      <c r="P1" s="472"/>
      <c r="Q1" s="472"/>
      <c r="R1" s="472"/>
      <c r="S1" s="472"/>
      <c r="T1" s="472"/>
      <c r="U1" s="472"/>
      <c r="V1" s="472"/>
      <c r="W1" s="472"/>
      <c r="X1" s="472"/>
      <c r="Y1" s="472"/>
    </row>
    <row r="2" spans="1:25" ht="26.25" customHeight="1">
      <c r="A2" s="136"/>
      <c r="B2" s="136"/>
      <c r="C2" s="136"/>
      <c r="D2" s="136"/>
      <c r="E2" s="136"/>
      <c r="F2" s="136"/>
      <c r="G2" s="136"/>
      <c r="H2" s="136"/>
      <c r="I2" s="136"/>
      <c r="J2" s="136"/>
      <c r="K2" s="136"/>
    </row>
    <row r="3" spans="1:25" ht="26.25" customHeight="1">
      <c r="A3" s="137" t="s">
        <v>124</v>
      </c>
    </row>
    <row r="4" spans="1:25" ht="26.25" customHeight="1">
      <c r="A4" s="137"/>
    </row>
    <row r="5" spans="1:25" ht="28.5" customHeight="1">
      <c r="A5" s="138" t="s">
        <v>138</v>
      </c>
      <c r="B5" s="140"/>
      <c r="C5" s="140"/>
      <c r="D5" s="140"/>
      <c r="E5" s="140"/>
      <c r="F5" s="140"/>
      <c r="G5" s="140"/>
      <c r="H5" s="140"/>
      <c r="I5" s="140"/>
      <c r="J5" s="140"/>
      <c r="K5" s="140"/>
      <c r="L5" s="140"/>
      <c r="M5" s="140"/>
      <c r="N5" s="140"/>
      <c r="O5" s="140"/>
      <c r="P5" s="140"/>
      <c r="Q5" s="140"/>
      <c r="R5" s="140"/>
      <c r="S5" s="140"/>
      <c r="T5" s="140"/>
      <c r="U5" s="140"/>
      <c r="V5" s="140"/>
      <c r="W5" s="140"/>
      <c r="X5" s="140"/>
      <c r="Y5" s="140"/>
    </row>
    <row r="6" spans="1:25" ht="28.5" customHeight="1">
      <c r="A6" s="137" t="s">
        <v>137</v>
      </c>
    </row>
    <row r="7" spans="1:25" ht="26.25" customHeight="1">
      <c r="A7" s="137"/>
    </row>
    <row r="8" spans="1:25" ht="26.25" customHeight="1">
      <c r="A8" s="137" t="s">
        <v>76</v>
      </c>
    </row>
    <row r="9" spans="1:25" ht="26.25" customHeight="1">
      <c r="A9" s="137"/>
      <c r="B9" s="468" t="s">
        <v>1</v>
      </c>
      <c r="C9" s="468"/>
      <c r="D9" s="468"/>
      <c r="E9" s="470"/>
      <c r="F9" s="470"/>
      <c r="G9" s="470"/>
      <c r="H9" s="470"/>
      <c r="I9" s="470"/>
      <c r="J9" s="470"/>
      <c r="K9" s="470"/>
      <c r="L9" s="470"/>
      <c r="M9" s="470"/>
      <c r="N9" s="470"/>
      <c r="O9" s="470"/>
      <c r="P9" s="470"/>
      <c r="Q9" s="470"/>
      <c r="R9" s="470"/>
      <c r="S9" s="470"/>
      <c r="T9" s="470"/>
      <c r="U9" s="470"/>
      <c r="V9" s="470"/>
      <c r="W9" s="470"/>
      <c r="X9" s="470"/>
      <c r="Y9" s="470"/>
    </row>
    <row r="10" spans="1:25" ht="26.25" customHeight="1">
      <c r="A10" s="137"/>
      <c r="B10" s="468" t="s">
        <v>79</v>
      </c>
      <c r="C10" s="468"/>
      <c r="D10" s="468"/>
      <c r="E10" s="470"/>
      <c r="F10" s="470"/>
      <c r="G10" s="470"/>
      <c r="H10" s="470"/>
      <c r="I10" s="470"/>
      <c r="J10" s="470"/>
      <c r="K10" s="470"/>
      <c r="L10" s="470"/>
      <c r="M10" s="470"/>
      <c r="N10" s="470"/>
      <c r="O10" s="470"/>
      <c r="P10" s="470"/>
      <c r="Q10" s="470"/>
      <c r="R10" s="470"/>
      <c r="S10" s="470"/>
      <c r="T10" s="470"/>
      <c r="U10" s="470"/>
      <c r="V10" s="470"/>
      <c r="W10" s="470"/>
      <c r="X10" s="470"/>
      <c r="Y10" s="470"/>
    </row>
    <row r="11" spans="1:25" ht="26.25" customHeight="1">
      <c r="A11" s="137"/>
      <c r="B11" s="468" t="s">
        <v>80</v>
      </c>
      <c r="C11" s="468"/>
      <c r="D11" s="468"/>
      <c r="E11" s="470"/>
      <c r="F11" s="470"/>
      <c r="G11" s="470"/>
      <c r="H11" s="470"/>
      <c r="I11" s="470"/>
      <c r="J11" s="470"/>
      <c r="K11" s="470"/>
      <c r="L11" s="470"/>
      <c r="M11" s="470"/>
      <c r="N11" s="470"/>
      <c r="O11" s="470"/>
      <c r="P11" s="470"/>
      <c r="Q11" s="470"/>
      <c r="R11" s="470"/>
      <c r="S11" s="470"/>
      <c r="T11" s="470"/>
      <c r="U11" s="470"/>
      <c r="V11" s="470"/>
      <c r="W11" s="470"/>
      <c r="X11" s="470"/>
      <c r="Y11" s="470"/>
    </row>
    <row r="12" spans="1:25" ht="26.25" customHeight="1">
      <c r="A12" s="137"/>
      <c r="E12" s="207"/>
      <c r="F12" s="207"/>
      <c r="G12" s="207"/>
      <c r="H12" s="207"/>
      <c r="I12" s="207"/>
      <c r="J12" s="207"/>
      <c r="K12" s="207"/>
      <c r="L12" s="207"/>
      <c r="M12" s="207"/>
      <c r="N12" s="207"/>
      <c r="O12" s="207"/>
      <c r="P12" s="207"/>
      <c r="Q12" s="207"/>
      <c r="R12" s="207"/>
      <c r="S12" s="207"/>
      <c r="T12" s="207"/>
      <c r="U12" s="207"/>
      <c r="V12" s="207"/>
      <c r="W12" s="207"/>
      <c r="X12" s="207"/>
      <c r="Y12" s="207"/>
    </row>
    <row r="13" spans="1:25" ht="26.25" customHeight="1">
      <c r="A13" s="137" t="s">
        <v>77</v>
      </c>
      <c r="E13" s="207"/>
      <c r="F13" s="207"/>
      <c r="G13" s="207"/>
      <c r="H13" s="207"/>
      <c r="I13" s="207"/>
      <c r="J13" s="207"/>
      <c r="K13" s="207"/>
      <c r="L13" s="207"/>
      <c r="M13" s="207"/>
      <c r="N13" s="207"/>
      <c r="O13" s="207"/>
      <c r="P13" s="207"/>
      <c r="Q13" s="207"/>
      <c r="R13" s="207"/>
      <c r="S13" s="207"/>
      <c r="T13" s="207"/>
      <c r="U13" s="207"/>
      <c r="V13" s="207"/>
      <c r="W13" s="207"/>
      <c r="X13" s="207"/>
      <c r="Y13" s="207"/>
    </row>
    <row r="14" spans="1:25" ht="26.25" customHeight="1">
      <c r="A14" s="137"/>
      <c r="B14" s="468" t="s">
        <v>1</v>
      </c>
      <c r="C14" s="468"/>
      <c r="D14" s="468"/>
      <c r="E14" s="470"/>
      <c r="F14" s="470"/>
      <c r="G14" s="470"/>
      <c r="H14" s="470"/>
      <c r="I14" s="470"/>
      <c r="J14" s="470"/>
      <c r="K14" s="470"/>
      <c r="L14" s="470"/>
      <c r="M14" s="470"/>
      <c r="N14" s="470"/>
      <c r="O14" s="470"/>
      <c r="P14" s="470"/>
      <c r="Q14" s="470"/>
      <c r="R14" s="470"/>
      <c r="S14" s="470"/>
      <c r="T14" s="470"/>
      <c r="U14" s="470"/>
      <c r="V14" s="470"/>
      <c r="W14" s="470"/>
      <c r="X14" s="470"/>
      <c r="Y14" s="470"/>
    </row>
    <row r="15" spans="1:25" ht="26.25" customHeight="1">
      <c r="A15" s="137"/>
      <c r="B15" s="468" t="s">
        <v>79</v>
      </c>
      <c r="C15" s="468"/>
      <c r="D15" s="468"/>
      <c r="E15" s="470"/>
      <c r="F15" s="470"/>
      <c r="G15" s="470"/>
      <c r="H15" s="470"/>
      <c r="I15" s="470"/>
      <c r="J15" s="470"/>
      <c r="K15" s="470"/>
      <c r="L15" s="470"/>
      <c r="M15" s="470"/>
      <c r="N15" s="470"/>
      <c r="O15" s="470"/>
      <c r="P15" s="470"/>
      <c r="Q15" s="470"/>
      <c r="R15" s="470"/>
      <c r="S15" s="470"/>
      <c r="T15" s="470"/>
      <c r="U15" s="470"/>
      <c r="V15" s="470"/>
      <c r="W15" s="470"/>
      <c r="X15" s="470"/>
      <c r="Y15" s="470"/>
    </row>
    <row r="16" spans="1:25" ht="26.25" customHeight="1">
      <c r="A16" s="137"/>
      <c r="B16" s="468" t="s">
        <v>80</v>
      </c>
      <c r="C16" s="468"/>
      <c r="D16" s="468"/>
      <c r="E16" s="470"/>
      <c r="F16" s="470"/>
      <c r="G16" s="470"/>
      <c r="H16" s="470"/>
      <c r="I16" s="470"/>
      <c r="J16" s="470"/>
      <c r="K16" s="470"/>
      <c r="L16" s="470"/>
      <c r="M16" s="470"/>
      <c r="N16" s="470"/>
      <c r="O16" s="470"/>
      <c r="P16" s="470"/>
      <c r="Q16" s="470"/>
      <c r="R16" s="470"/>
      <c r="S16" s="470"/>
      <c r="T16" s="470"/>
      <c r="U16" s="470"/>
      <c r="V16" s="470"/>
      <c r="W16" s="470"/>
      <c r="X16" s="470"/>
      <c r="Y16" s="470"/>
    </row>
    <row r="17" spans="1:25" ht="26.25" customHeight="1">
      <c r="A17" s="137"/>
    </row>
    <row r="18" spans="1:25" ht="26.25" customHeight="1">
      <c r="A18" s="137"/>
    </row>
    <row r="19" spans="1:25" ht="26.25" customHeight="1">
      <c r="A19" s="139"/>
      <c r="K19" s="471" t="s">
        <v>81</v>
      </c>
      <c r="L19" s="471"/>
      <c r="N19" t="s">
        <v>82</v>
      </c>
      <c r="P19" t="s">
        <v>73</v>
      </c>
      <c r="R19" t="s">
        <v>83</v>
      </c>
      <c r="S19" s="133"/>
    </row>
    <row r="20" spans="1:25" ht="26.25" customHeight="1">
      <c r="A20" s="137"/>
    </row>
    <row r="21" spans="1:25" ht="26.25" customHeight="1">
      <c r="A21" s="137"/>
      <c r="K21" s="468" t="s">
        <v>1</v>
      </c>
      <c r="L21" s="468"/>
      <c r="M21" s="468"/>
      <c r="N21" s="469"/>
      <c r="O21" s="469"/>
      <c r="P21" s="469"/>
      <c r="Q21" s="469"/>
      <c r="R21" s="469"/>
      <c r="S21" s="469"/>
      <c r="T21" s="469"/>
      <c r="U21" s="469"/>
      <c r="V21" s="469"/>
      <c r="W21" s="469"/>
      <c r="X21" s="469"/>
      <c r="Y21" s="469"/>
    </row>
    <row r="22" spans="1:25" ht="26.25" customHeight="1">
      <c r="A22" s="137"/>
      <c r="K22" s="468" t="s">
        <v>79</v>
      </c>
      <c r="L22" s="468"/>
      <c r="M22" s="468"/>
      <c r="N22" s="469"/>
      <c r="O22" s="469"/>
      <c r="P22" s="469"/>
      <c r="Q22" s="469"/>
      <c r="R22" s="469"/>
      <c r="S22" s="469"/>
      <c r="T22" s="469"/>
      <c r="U22" s="469"/>
      <c r="V22" s="469"/>
      <c r="W22" s="469"/>
      <c r="X22" s="469"/>
      <c r="Y22" s="469"/>
    </row>
    <row r="23" spans="1:25" ht="26.25" customHeight="1">
      <c r="A23" s="137"/>
      <c r="K23" s="468" t="s">
        <v>80</v>
      </c>
      <c r="L23" s="468"/>
      <c r="M23" s="468"/>
      <c r="N23" s="469"/>
      <c r="O23" s="469"/>
      <c r="P23" s="469"/>
      <c r="Q23" s="469"/>
      <c r="R23" s="469"/>
      <c r="S23" s="469"/>
      <c r="T23" s="469"/>
      <c r="U23" s="469"/>
      <c r="V23" s="469"/>
      <c r="W23" s="469"/>
      <c r="X23" s="469"/>
      <c r="Y23" s="469"/>
    </row>
  </sheetData>
  <mergeCells count="20">
    <mergeCell ref="A1:Y1"/>
    <mergeCell ref="B9:D9"/>
    <mergeCell ref="E9:Y9"/>
    <mergeCell ref="B10:D10"/>
    <mergeCell ref="E10:Y10"/>
    <mergeCell ref="B11:D11"/>
    <mergeCell ref="E11:Y11"/>
    <mergeCell ref="B14:D14"/>
    <mergeCell ref="E14:Y14"/>
    <mergeCell ref="B15:D15"/>
    <mergeCell ref="E15:Y15"/>
    <mergeCell ref="K22:M22"/>
    <mergeCell ref="N22:Y22"/>
    <mergeCell ref="K23:M23"/>
    <mergeCell ref="N23:Y23"/>
    <mergeCell ref="B16:D16"/>
    <mergeCell ref="E16:Y16"/>
    <mergeCell ref="K19:L19"/>
    <mergeCell ref="K21:M21"/>
    <mergeCell ref="N21:Y21"/>
  </mergeCells>
  <phoneticPr fontId="3" type="Hiragana"/>
  <pageMargins left="0.59055118110236215" right="0.59055118110236215" top="0.78740157480314954" bottom="0.78740157480314954"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7"/>
  <sheetViews>
    <sheetView showZeros="0" topLeftCell="A10" zoomScaleNormal="100" workbookViewId="0">
      <selection activeCell="E11" sqref="E11:AB11"/>
    </sheetView>
  </sheetViews>
  <sheetFormatPr defaultRowHeight="13.5"/>
  <cols>
    <col min="1" max="1" width="4.125" customWidth="1"/>
    <col min="2" max="4" width="3.875" customWidth="1"/>
    <col min="5" max="6" width="3" customWidth="1"/>
    <col min="7" max="7" width="4" customWidth="1"/>
    <col min="8" max="27" width="3" customWidth="1"/>
    <col min="28" max="28" width="4.25" customWidth="1"/>
  </cols>
  <sheetData>
    <row r="1" spans="1:28">
      <c r="A1" s="13" t="s">
        <v>116</v>
      </c>
      <c r="B1" s="18"/>
      <c r="C1" s="30"/>
      <c r="D1" s="30"/>
      <c r="E1" s="15"/>
      <c r="F1" s="15"/>
      <c r="G1" s="15"/>
      <c r="H1" s="15"/>
      <c r="I1" s="15"/>
      <c r="J1" s="15"/>
      <c r="K1" s="15"/>
      <c r="L1" s="15"/>
      <c r="M1" s="15"/>
      <c r="N1" s="15"/>
      <c r="O1" s="15"/>
      <c r="P1" s="15"/>
      <c r="Q1" s="15"/>
      <c r="R1" s="15"/>
      <c r="S1" s="15"/>
      <c r="T1" s="15"/>
      <c r="U1" s="15"/>
      <c r="V1" s="15"/>
      <c r="W1" s="15"/>
      <c r="X1" s="15"/>
      <c r="Y1" s="15"/>
      <c r="Z1" s="15"/>
      <c r="AA1" s="15"/>
      <c r="AB1" s="45"/>
    </row>
    <row r="2" spans="1:28">
      <c r="A2" s="13"/>
      <c r="B2" s="18"/>
      <c r="C2" s="30"/>
      <c r="D2" s="30"/>
      <c r="E2" s="15"/>
      <c r="F2" s="15"/>
      <c r="G2" s="15"/>
      <c r="H2" s="15"/>
      <c r="I2" s="15"/>
      <c r="J2" s="15"/>
      <c r="K2" s="15"/>
      <c r="L2" s="15"/>
      <c r="M2" s="15"/>
      <c r="N2" s="15"/>
      <c r="O2" s="15"/>
      <c r="P2" s="15"/>
      <c r="Q2" s="15"/>
      <c r="R2" s="15"/>
      <c r="S2" s="15"/>
      <c r="T2" s="15"/>
      <c r="U2" s="15"/>
      <c r="V2" s="15"/>
      <c r="W2" s="15"/>
      <c r="X2" s="15"/>
      <c r="Y2" s="15"/>
      <c r="Z2" s="15"/>
      <c r="AA2" s="15"/>
      <c r="AB2" s="15"/>
    </row>
    <row r="3" spans="1:28">
      <c r="A3" s="291" t="s">
        <v>126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row>
    <row r="4" spans="1:28">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28">
      <c r="A5" s="15"/>
      <c r="B5" s="18"/>
      <c r="C5" s="30"/>
      <c r="D5" s="30"/>
      <c r="E5" s="15"/>
      <c r="F5" s="15"/>
      <c r="G5" s="15"/>
      <c r="H5" s="15"/>
      <c r="I5" s="15"/>
      <c r="J5" s="15"/>
      <c r="K5" s="15"/>
      <c r="L5" s="15"/>
      <c r="M5" s="15"/>
      <c r="N5" s="15"/>
      <c r="O5" s="15"/>
      <c r="P5" s="15"/>
      <c r="Q5" s="15"/>
      <c r="R5" s="291"/>
      <c r="S5" s="291"/>
      <c r="T5" s="174"/>
      <c r="U5" s="174"/>
      <c r="V5" s="14" t="s">
        <v>12</v>
      </c>
      <c r="W5" s="292"/>
      <c r="X5" s="292"/>
      <c r="Y5" s="14" t="s">
        <v>13</v>
      </c>
      <c r="Z5" s="292"/>
      <c r="AA5" s="292"/>
      <c r="AB5" s="14" t="s">
        <v>9</v>
      </c>
    </row>
    <row r="6" spans="1:28">
      <c r="A6" s="293" t="s">
        <v>117</v>
      </c>
      <c r="B6" s="293"/>
      <c r="C6" s="293"/>
      <c r="D6" s="293"/>
      <c r="E6" s="293"/>
      <c r="F6" s="293"/>
      <c r="G6" s="293"/>
      <c r="H6" s="15"/>
      <c r="I6" s="15" t="s">
        <v>15</v>
      </c>
      <c r="J6" s="15"/>
      <c r="K6" s="15"/>
      <c r="L6" s="15"/>
      <c r="M6" s="15"/>
      <c r="N6" s="15"/>
      <c r="O6" s="15"/>
      <c r="P6" s="15"/>
      <c r="Q6" s="15"/>
      <c r="R6" s="15"/>
      <c r="S6" s="15"/>
      <c r="T6" s="15"/>
      <c r="U6" s="15"/>
      <c r="V6" s="15"/>
      <c r="W6" s="15"/>
      <c r="X6" s="15"/>
      <c r="Y6" s="15"/>
      <c r="Z6" s="15"/>
      <c r="AA6" s="15"/>
      <c r="AB6" s="15"/>
    </row>
    <row r="7" spans="1:28">
      <c r="A7" s="15"/>
      <c r="B7" s="18"/>
      <c r="C7" s="30"/>
      <c r="D7" s="30"/>
      <c r="E7" s="15"/>
      <c r="F7" s="15"/>
      <c r="G7" s="15"/>
      <c r="H7" s="15"/>
      <c r="I7" s="15"/>
      <c r="J7" s="15"/>
      <c r="K7" s="15"/>
      <c r="L7" s="15"/>
      <c r="M7" s="15"/>
      <c r="N7" s="15"/>
      <c r="O7" s="15"/>
      <c r="P7" s="15"/>
      <c r="Q7" s="15"/>
      <c r="R7" s="15"/>
      <c r="S7" s="15"/>
      <c r="T7" s="15"/>
      <c r="U7" s="15"/>
      <c r="V7" s="15"/>
      <c r="W7" s="15"/>
      <c r="X7" s="15"/>
      <c r="Y7" s="15"/>
      <c r="Z7" s="15"/>
      <c r="AA7" s="15"/>
      <c r="AB7" s="15"/>
    </row>
    <row r="8" spans="1:28">
      <c r="A8" s="294" t="s">
        <v>127</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row>
    <row r="9" spans="1:28">
      <c r="A9" s="15"/>
      <c r="B9" s="18"/>
      <c r="C9" s="30"/>
      <c r="D9" s="30"/>
      <c r="E9" s="15"/>
      <c r="F9" s="15"/>
      <c r="G9" s="15"/>
      <c r="H9" s="15"/>
      <c r="I9" s="15"/>
      <c r="J9" s="15"/>
      <c r="K9" s="15"/>
      <c r="L9" s="15"/>
      <c r="M9" s="15"/>
      <c r="N9" s="15"/>
      <c r="O9" s="15"/>
      <c r="P9" s="15"/>
      <c r="Q9" s="15"/>
      <c r="R9" s="15"/>
      <c r="S9" s="15"/>
      <c r="T9" s="15"/>
      <c r="U9" s="15"/>
      <c r="V9" s="15"/>
      <c r="W9" s="15"/>
      <c r="X9" s="15"/>
      <c r="Y9" s="15"/>
      <c r="Z9" s="15"/>
      <c r="AA9" s="15"/>
      <c r="AB9" s="15"/>
    </row>
    <row r="10" spans="1:28" ht="20.25" customHeight="1">
      <c r="A10" s="272" t="s">
        <v>30</v>
      </c>
      <c r="B10" s="295" t="s">
        <v>16</v>
      </c>
      <c r="C10" s="295"/>
      <c r="D10" s="295"/>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7"/>
    </row>
    <row r="11" spans="1:28" ht="20.25" customHeight="1">
      <c r="A11" s="273"/>
      <c r="B11" s="298" t="s">
        <v>10</v>
      </c>
      <c r="C11" s="298"/>
      <c r="D11" s="298"/>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300"/>
    </row>
    <row r="12" spans="1:28" ht="20.25" customHeight="1">
      <c r="A12" s="273"/>
      <c r="B12" s="275" t="s">
        <v>140</v>
      </c>
      <c r="C12" s="236"/>
      <c r="D12" s="236"/>
      <c r="E12" s="236"/>
      <c r="F12" s="236"/>
      <c r="G12" s="236"/>
      <c r="H12" s="236"/>
      <c r="I12" s="236"/>
      <c r="J12" s="235" t="s">
        <v>20</v>
      </c>
      <c r="K12" s="236"/>
      <c r="L12" s="236"/>
      <c r="M12" s="282"/>
      <c r="N12" s="282"/>
      <c r="O12" s="282"/>
      <c r="P12" s="282"/>
      <c r="Q12" s="301"/>
      <c r="R12" s="235" t="s">
        <v>21</v>
      </c>
      <c r="S12" s="236"/>
      <c r="T12" s="236"/>
      <c r="U12" s="282"/>
      <c r="V12" s="282"/>
      <c r="W12" s="282"/>
      <c r="X12" s="282"/>
      <c r="Y12" s="282"/>
      <c r="Z12" s="282"/>
      <c r="AA12" s="282"/>
      <c r="AB12" s="283"/>
    </row>
    <row r="13" spans="1:28" ht="20.25" customHeight="1">
      <c r="A13" s="273"/>
      <c r="B13" s="250" t="s">
        <v>31</v>
      </c>
      <c r="C13" s="251"/>
      <c r="D13" s="252"/>
      <c r="E13" s="37" t="s">
        <v>8</v>
      </c>
      <c r="F13" s="37"/>
      <c r="G13" s="37"/>
      <c r="H13" s="264"/>
      <c r="I13" s="264"/>
      <c r="J13" s="37" t="s">
        <v>6</v>
      </c>
      <c r="K13" s="264"/>
      <c r="L13" s="264"/>
      <c r="M13" s="264"/>
      <c r="N13" s="37" t="s">
        <v>17</v>
      </c>
      <c r="O13" s="37"/>
      <c r="P13" s="37"/>
      <c r="Q13" s="37"/>
      <c r="R13" s="37"/>
      <c r="S13" s="37"/>
      <c r="T13" s="37"/>
      <c r="U13" s="37"/>
      <c r="V13" s="37"/>
      <c r="W13" s="37"/>
      <c r="X13" s="37"/>
      <c r="Y13" s="37"/>
      <c r="Z13" s="37"/>
      <c r="AA13" s="37"/>
      <c r="AB13" s="46"/>
    </row>
    <row r="14" spans="1:28" ht="20.25" customHeight="1">
      <c r="A14" s="273"/>
      <c r="B14" s="253"/>
      <c r="C14" s="254"/>
      <c r="D14" s="255"/>
      <c r="E14" s="240"/>
      <c r="F14" s="241"/>
      <c r="G14" s="241"/>
      <c r="H14" s="241"/>
      <c r="I14" s="241"/>
      <c r="J14" s="241"/>
      <c r="K14" s="241"/>
      <c r="L14" s="241"/>
      <c r="M14" s="241"/>
      <c r="N14" s="241"/>
      <c r="O14" s="241"/>
      <c r="P14" s="241"/>
      <c r="Q14" s="241"/>
      <c r="R14" s="241"/>
      <c r="S14" s="241"/>
      <c r="T14" s="241"/>
      <c r="U14" s="241"/>
      <c r="V14" s="241"/>
      <c r="W14" s="241"/>
      <c r="X14" s="241"/>
      <c r="Y14" s="241"/>
      <c r="Z14" s="241"/>
      <c r="AA14" s="241"/>
      <c r="AB14" s="242"/>
    </row>
    <row r="15" spans="1:28" ht="20.25" customHeight="1">
      <c r="A15" s="273"/>
      <c r="B15" s="243" t="s">
        <v>24</v>
      </c>
      <c r="C15" s="244"/>
      <c r="D15" s="244"/>
      <c r="E15" s="244"/>
      <c r="F15" s="244"/>
      <c r="G15" s="244"/>
      <c r="H15" s="244"/>
      <c r="I15" s="245"/>
      <c r="J15" s="246" t="s">
        <v>20</v>
      </c>
      <c r="K15" s="244"/>
      <c r="L15" s="244"/>
      <c r="M15" s="247"/>
      <c r="N15" s="247"/>
      <c r="O15" s="247"/>
      <c r="P15" s="247"/>
      <c r="Q15" s="248"/>
      <c r="R15" s="246" t="s">
        <v>21</v>
      </c>
      <c r="S15" s="244"/>
      <c r="T15" s="244"/>
      <c r="U15" s="247"/>
      <c r="V15" s="247"/>
      <c r="W15" s="247"/>
      <c r="X15" s="247"/>
      <c r="Y15" s="247"/>
      <c r="Z15" s="247"/>
      <c r="AA15" s="247"/>
      <c r="AB15" s="249"/>
    </row>
    <row r="16" spans="1:28" ht="20.25" customHeight="1">
      <c r="A16" s="273"/>
      <c r="B16" s="275" t="s">
        <v>2</v>
      </c>
      <c r="C16" s="236"/>
      <c r="D16" s="236"/>
      <c r="E16" s="236"/>
      <c r="F16" s="236"/>
      <c r="G16" s="236"/>
      <c r="H16" s="236"/>
      <c r="I16" s="276"/>
      <c r="J16" s="235" t="s">
        <v>18</v>
      </c>
      <c r="K16" s="236"/>
      <c r="L16" s="236"/>
      <c r="M16" s="277"/>
      <c r="N16" s="277"/>
      <c r="O16" s="277"/>
      <c r="P16" s="277"/>
      <c r="Q16" s="278"/>
      <c r="R16" s="235" t="s">
        <v>33</v>
      </c>
      <c r="S16" s="236"/>
      <c r="T16" s="236"/>
      <c r="U16" s="237"/>
      <c r="V16" s="238"/>
      <c r="W16" s="238"/>
      <c r="X16" s="238"/>
      <c r="Y16" s="238"/>
      <c r="Z16" s="238"/>
      <c r="AA16" s="238"/>
      <c r="AB16" s="239"/>
    </row>
    <row r="17" spans="1:28" ht="20.25" customHeight="1">
      <c r="A17" s="273"/>
      <c r="B17" s="271" t="s">
        <v>46</v>
      </c>
      <c r="C17" s="251"/>
      <c r="D17" s="252"/>
      <c r="E17" s="37" t="s">
        <v>8</v>
      </c>
      <c r="F17" s="37"/>
      <c r="G17" s="37"/>
      <c r="H17" s="264"/>
      <c r="I17" s="264"/>
      <c r="J17" s="37" t="s">
        <v>6</v>
      </c>
      <c r="K17" s="264"/>
      <c r="L17" s="264"/>
      <c r="M17" s="264"/>
      <c r="N17" s="37" t="s">
        <v>17</v>
      </c>
      <c r="O17" s="37"/>
      <c r="P17" s="37"/>
      <c r="Q17" s="37"/>
      <c r="R17" s="37"/>
      <c r="S17" s="37"/>
      <c r="T17" s="37"/>
      <c r="U17" s="37"/>
      <c r="V17" s="37"/>
      <c r="W17" s="37"/>
      <c r="X17" s="37"/>
      <c r="Y17" s="37"/>
      <c r="Z17" s="37"/>
      <c r="AA17" s="37"/>
      <c r="AB17" s="46"/>
    </row>
    <row r="18" spans="1:28" ht="20.25" customHeight="1">
      <c r="A18" s="274"/>
      <c r="B18" s="253"/>
      <c r="C18" s="254"/>
      <c r="D18" s="255"/>
      <c r="E18" s="240"/>
      <c r="F18" s="241"/>
      <c r="G18" s="241"/>
      <c r="H18" s="241"/>
      <c r="I18" s="241"/>
      <c r="J18" s="241"/>
      <c r="K18" s="241"/>
      <c r="L18" s="241"/>
      <c r="M18" s="241"/>
      <c r="N18" s="241"/>
      <c r="O18" s="241"/>
      <c r="P18" s="241"/>
      <c r="Q18" s="241"/>
      <c r="R18" s="241"/>
      <c r="S18" s="241"/>
      <c r="T18" s="241"/>
      <c r="U18" s="241"/>
      <c r="V18" s="241"/>
      <c r="W18" s="241"/>
      <c r="X18" s="241"/>
      <c r="Y18" s="241"/>
      <c r="Z18" s="241"/>
      <c r="AA18" s="241"/>
      <c r="AB18" s="242"/>
    </row>
    <row r="19" spans="1:28">
      <c r="A19" s="16"/>
      <c r="B19" s="18"/>
      <c r="C19" s="30"/>
      <c r="D19" s="30"/>
      <c r="E19" s="18"/>
      <c r="F19" s="18"/>
      <c r="G19" s="18"/>
      <c r="H19" s="18"/>
      <c r="I19" s="18"/>
      <c r="J19" s="18"/>
      <c r="K19" s="18"/>
      <c r="L19" s="18"/>
      <c r="M19" s="18"/>
      <c r="N19" s="18"/>
      <c r="O19" s="18"/>
      <c r="P19" s="18"/>
      <c r="Q19" s="18"/>
      <c r="R19" s="18"/>
      <c r="S19" s="41"/>
      <c r="T19" s="41"/>
      <c r="U19" s="41"/>
      <c r="V19" s="41"/>
      <c r="W19" s="41"/>
      <c r="X19" s="41"/>
      <c r="Y19" s="41"/>
      <c r="Z19" s="18"/>
      <c r="AA19" s="18"/>
      <c r="AB19" s="18"/>
    </row>
    <row r="20" spans="1:28" ht="27.75" customHeight="1">
      <c r="A20" s="265" t="s">
        <v>128</v>
      </c>
      <c r="B20" s="266"/>
      <c r="C20" s="266"/>
      <c r="D20" s="266"/>
      <c r="E20" s="266"/>
      <c r="F20" s="267"/>
      <c r="G20" s="268">
        <f>X41</f>
        <v>0</v>
      </c>
      <c r="H20" s="269"/>
      <c r="I20" s="269"/>
      <c r="J20" s="269"/>
      <c r="K20" s="270"/>
      <c r="L20" s="39"/>
      <c r="M20" s="39"/>
      <c r="N20" s="39"/>
      <c r="O20" s="39"/>
      <c r="U20" s="40"/>
      <c r="V20" s="40"/>
      <c r="W20" s="40"/>
      <c r="X20" s="40"/>
      <c r="Y20" s="40"/>
      <c r="Z20" s="15"/>
      <c r="AA20" s="15"/>
      <c r="AB20" s="15"/>
    </row>
    <row r="21" spans="1:28">
      <c r="A21" s="17"/>
      <c r="B21" s="15"/>
      <c r="C21" s="14"/>
      <c r="D21" s="14"/>
      <c r="E21" s="15"/>
      <c r="F21" s="15"/>
      <c r="G21" s="15"/>
      <c r="H21" s="15"/>
      <c r="I21" s="15"/>
      <c r="J21" s="15"/>
      <c r="K21" s="15"/>
      <c r="L21" s="15"/>
      <c r="M21" s="15"/>
      <c r="N21" s="15"/>
      <c r="O21" s="15"/>
      <c r="P21" s="15"/>
      <c r="Q21" s="15"/>
      <c r="R21" s="15"/>
      <c r="S21" s="40"/>
      <c r="T21" s="40"/>
      <c r="U21" s="40"/>
      <c r="V21" s="40"/>
      <c r="W21" s="40"/>
      <c r="X21" s="40"/>
      <c r="Y21" s="40"/>
      <c r="Z21" s="15"/>
      <c r="AA21" s="15"/>
      <c r="AB21" s="15"/>
    </row>
    <row r="22" spans="1:28">
      <c r="A22" s="18" t="s">
        <v>113</v>
      </c>
      <c r="B22" s="18"/>
      <c r="C22" s="18"/>
      <c r="D22" s="18"/>
      <c r="E22" s="18"/>
      <c r="F22" s="18"/>
      <c r="G22" s="38"/>
      <c r="H22" s="18"/>
      <c r="I22" s="18"/>
      <c r="J22" s="18"/>
      <c r="K22" s="18"/>
      <c r="L22" s="18"/>
      <c r="M22" s="18"/>
      <c r="N22" s="18"/>
      <c r="O22" s="18"/>
      <c r="P22" s="18"/>
      <c r="Q22" s="18"/>
      <c r="R22" s="18"/>
      <c r="S22" s="18"/>
      <c r="T22" s="18"/>
      <c r="U22" s="18"/>
      <c r="V22" s="18"/>
      <c r="W22" s="18"/>
      <c r="X22" s="18"/>
      <c r="Y22" s="18"/>
      <c r="Z22" s="18"/>
      <c r="AA22" s="18"/>
      <c r="AB22" s="18"/>
    </row>
    <row r="23" spans="1:28" ht="18" customHeight="1">
      <c r="A23" s="256" t="s">
        <v>19</v>
      </c>
      <c r="B23" s="257"/>
      <c r="C23" s="257"/>
      <c r="D23" s="257"/>
      <c r="E23" s="257"/>
      <c r="F23" s="257"/>
      <c r="G23" s="257"/>
      <c r="H23" s="257"/>
      <c r="I23" s="257"/>
      <c r="J23" s="257"/>
      <c r="K23" s="257"/>
      <c r="L23" s="257"/>
      <c r="M23" s="257"/>
      <c r="N23" s="257"/>
      <c r="O23" s="257"/>
      <c r="P23" s="257"/>
      <c r="Q23" s="257"/>
      <c r="R23" s="257"/>
      <c r="S23" s="258"/>
      <c r="T23" s="259" t="s">
        <v>152</v>
      </c>
      <c r="U23" s="260"/>
      <c r="V23" s="260"/>
      <c r="W23" s="261"/>
      <c r="X23" s="262" t="s">
        <v>26</v>
      </c>
      <c r="Y23" s="262"/>
      <c r="Z23" s="262"/>
      <c r="AA23" s="262"/>
      <c r="AB23" s="263"/>
    </row>
    <row r="24" spans="1:28" ht="18" customHeight="1">
      <c r="A24" s="279" t="s">
        <v>129</v>
      </c>
      <c r="B24" s="22">
        <v>1</v>
      </c>
      <c r="C24" s="31" t="s">
        <v>41</v>
      </c>
      <c r="D24" s="31"/>
      <c r="E24" s="31"/>
      <c r="F24" s="31"/>
      <c r="G24" s="31"/>
      <c r="H24" s="31"/>
      <c r="I24" s="31"/>
      <c r="J24" s="31"/>
      <c r="K24" s="31"/>
      <c r="L24" s="31"/>
      <c r="M24" s="31"/>
      <c r="N24" s="31"/>
      <c r="O24" s="31"/>
      <c r="P24" s="31"/>
      <c r="Q24" s="31"/>
      <c r="R24" s="31"/>
      <c r="S24" s="42"/>
      <c r="T24" s="219">
        <f>'申請額一覧（別紙１）'!X15</f>
        <v>0</v>
      </c>
      <c r="U24" s="220"/>
      <c r="V24" s="221" t="s">
        <v>27</v>
      </c>
      <c r="W24" s="222"/>
      <c r="X24" s="223">
        <f>'申請額一覧（別紙１）'!Y15</f>
        <v>0</v>
      </c>
      <c r="Y24" s="224"/>
      <c r="Z24" s="224"/>
      <c r="AA24" s="224"/>
      <c r="AB24" s="47" t="s">
        <v>115</v>
      </c>
    </row>
    <row r="25" spans="1:28" ht="18" customHeight="1">
      <c r="A25" s="280"/>
      <c r="B25" s="23">
        <v>2</v>
      </c>
      <c r="C25" s="32" t="s">
        <v>78</v>
      </c>
      <c r="D25" s="32"/>
      <c r="E25" s="32"/>
      <c r="F25" s="32"/>
      <c r="G25" s="32"/>
      <c r="H25" s="32"/>
      <c r="I25" s="32"/>
      <c r="J25" s="32"/>
      <c r="K25" s="32"/>
      <c r="L25" s="32"/>
      <c r="M25" s="32"/>
      <c r="N25" s="32"/>
      <c r="O25" s="32"/>
      <c r="P25" s="32"/>
      <c r="Q25" s="32"/>
      <c r="R25" s="32"/>
      <c r="S25" s="43"/>
      <c r="T25" s="225">
        <f>'申請額一覧（別紙１）'!X16</f>
        <v>0</v>
      </c>
      <c r="U25" s="226"/>
      <c r="V25" s="227" t="s">
        <v>27</v>
      </c>
      <c r="W25" s="228"/>
      <c r="X25" s="229">
        <f>'申請額一覧（別紙１）'!Y16</f>
        <v>0</v>
      </c>
      <c r="Y25" s="230"/>
      <c r="Z25" s="230"/>
      <c r="AA25" s="230"/>
      <c r="AB25" s="48" t="s">
        <v>115</v>
      </c>
    </row>
    <row r="26" spans="1:28" ht="18" customHeight="1">
      <c r="A26" s="280"/>
      <c r="B26" s="24">
        <v>3</v>
      </c>
      <c r="C26" s="32" t="s">
        <v>57</v>
      </c>
      <c r="D26" s="32"/>
      <c r="E26" s="32"/>
      <c r="F26" s="32"/>
      <c r="G26" s="32"/>
      <c r="H26" s="32"/>
      <c r="I26" s="32"/>
      <c r="J26" s="32"/>
      <c r="K26" s="32"/>
      <c r="L26" s="32"/>
      <c r="M26" s="32"/>
      <c r="N26" s="32"/>
      <c r="O26" s="32"/>
      <c r="P26" s="32"/>
      <c r="Q26" s="32"/>
      <c r="R26" s="32"/>
      <c r="S26" s="43"/>
      <c r="T26" s="225">
        <f>'申請額一覧（別紙１）'!X17</f>
        <v>0</v>
      </c>
      <c r="U26" s="226"/>
      <c r="V26" s="227" t="s">
        <v>27</v>
      </c>
      <c r="W26" s="228"/>
      <c r="X26" s="229">
        <f>'申請額一覧（別紙１）'!Y17</f>
        <v>0</v>
      </c>
      <c r="Y26" s="230"/>
      <c r="Z26" s="230"/>
      <c r="AA26" s="230"/>
      <c r="AB26" s="48" t="s">
        <v>115</v>
      </c>
    </row>
    <row r="27" spans="1:28" ht="18" customHeight="1">
      <c r="A27" s="280"/>
      <c r="B27" s="24">
        <v>4</v>
      </c>
      <c r="C27" s="32" t="s">
        <v>58</v>
      </c>
      <c r="D27" s="32"/>
      <c r="E27" s="32"/>
      <c r="F27" s="32"/>
      <c r="G27" s="32"/>
      <c r="H27" s="32"/>
      <c r="I27" s="32"/>
      <c r="J27" s="32"/>
      <c r="K27" s="32"/>
      <c r="L27" s="32"/>
      <c r="M27" s="32"/>
      <c r="N27" s="32"/>
      <c r="O27" s="32"/>
      <c r="P27" s="32"/>
      <c r="Q27" s="32"/>
      <c r="R27" s="32"/>
      <c r="S27" s="32"/>
      <c r="T27" s="225">
        <f>'申請額一覧（別紙１）'!X18</f>
        <v>0</v>
      </c>
      <c r="U27" s="226"/>
      <c r="V27" s="227" t="s">
        <v>27</v>
      </c>
      <c r="W27" s="228"/>
      <c r="X27" s="229">
        <f>'申請額一覧（別紙１）'!Y18</f>
        <v>0</v>
      </c>
      <c r="Y27" s="230"/>
      <c r="Z27" s="230"/>
      <c r="AA27" s="230"/>
      <c r="AB27" s="49" t="s">
        <v>115</v>
      </c>
    </row>
    <row r="28" spans="1:28" ht="18" customHeight="1">
      <c r="A28" s="280"/>
      <c r="B28" s="23">
        <v>5</v>
      </c>
      <c r="C28" s="33" t="s">
        <v>107</v>
      </c>
      <c r="D28" s="32"/>
      <c r="E28" s="32"/>
      <c r="F28" s="32"/>
      <c r="G28" s="32"/>
      <c r="H28" s="32"/>
      <c r="I28" s="32"/>
      <c r="J28" s="32"/>
      <c r="K28" s="32"/>
      <c r="L28" s="32"/>
      <c r="M28" s="32"/>
      <c r="N28" s="32"/>
      <c r="O28" s="32"/>
      <c r="P28" s="32"/>
      <c r="Q28" s="32"/>
      <c r="R28" s="32"/>
      <c r="S28" s="32"/>
      <c r="T28" s="225">
        <f>'申請額一覧（別紙１）'!X19</f>
        <v>0</v>
      </c>
      <c r="U28" s="226"/>
      <c r="V28" s="227" t="s">
        <v>27</v>
      </c>
      <c r="W28" s="228"/>
      <c r="X28" s="229">
        <f>'申請額一覧（別紙１）'!Y19</f>
        <v>0</v>
      </c>
      <c r="Y28" s="230"/>
      <c r="Z28" s="230"/>
      <c r="AA28" s="230"/>
      <c r="AB28" s="49" t="s">
        <v>115</v>
      </c>
    </row>
    <row r="29" spans="1:28" ht="18" customHeight="1">
      <c r="A29" s="280"/>
      <c r="B29" s="25">
        <v>6</v>
      </c>
      <c r="C29" s="32" t="s">
        <v>108</v>
      </c>
      <c r="D29" s="32"/>
      <c r="E29" s="32"/>
      <c r="F29" s="32"/>
      <c r="G29" s="32"/>
      <c r="H29" s="32"/>
      <c r="I29" s="32"/>
      <c r="J29" s="32"/>
      <c r="K29" s="32"/>
      <c r="L29" s="32"/>
      <c r="M29" s="32"/>
      <c r="N29" s="32"/>
      <c r="O29" s="32"/>
      <c r="P29" s="32"/>
      <c r="Q29" s="32"/>
      <c r="R29" s="32"/>
      <c r="S29" s="32"/>
      <c r="T29" s="225">
        <f>'申請額一覧（別紙１）'!X20</f>
        <v>0</v>
      </c>
      <c r="U29" s="226"/>
      <c r="V29" s="227" t="s">
        <v>27</v>
      </c>
      <c r="W29" s="228"/>
      <c r="X29" s="229">
        <f>'申請額一覧（別紙１）'!Y20</f>
        <v>0</v>
      </c>
      <c r="Y29" s="230"/>
      <c r="Z29" s="230"/>
      <c r="AA29" s="230"/>
      <c r="AB29" s="48" t="s">
        <v>115</v>
      </c>
    </row>
    <row r="30" spans="1:28" ht="18" customHeight="1">
      <c r="A30" s="280"/>
      <c r="B30" s="23">
        <v>7</v>
      </c>
      <c r="C30" s="32" t="s">
        <v>109</v>
      </c>
      <c r="D30" s="32"/>
      <c r="E30" s="32"/>
      <c r="F30" s="32"/>
      <c r="G30" s="32"/>
      <c r="H30" s="32"/>
      <c r="I30" s="32"/>
      <c r="J30" s="32"/>
      <c r="K30" s="32"/>
      <c r="L30" s="32"/>
      <c r="M30" s="32"/>
      <c r="N30" s="32"/>
      <c r="O30" s="32"/>
      <c r="P30" s="32"/>
      <c r="Q30" s="32"/>
      <c r="R30" s="32"/>
      <c r="S30" s="32"/>
      <c r="T30" s="225">
        <f>'申請額一覧（別紙１）'!X21</f>
        <v>0</v>
      </c>
      <c r="U30" s="226"/>
      <c r="V30" s="227" t="s">
        <v>27</v>
      </c>
      <c r="W30" s="228"/>
      <c r="X30" s="229">
        <f>'申請額一覧（別紙１）'!Y21</f>
        <v>0</v>
      </c>
      <c r="Y30" s="230"/>
      <c r="Z30" s="230"/>
      <c r="AA30" s="230"/>
      <c r="AB30" s="48" t="s">
        <v>115</v>
      </c>
    </row>
    <row r="31" spans="1:28" ht="18" customHeight="1" thickBot="1">
      <c r="A31" s="281"/>
      <c r="B31" s="26">
        <v>8</v>
      </c>
      <c r="C31" s="34" t="s">
        <v>59</v>
      </c>
      <c r="D31" s="34"/>
      <c r="E31" s="34"/>
      <c r="F31" s="34"/>
      <c r="G31" s="34"/>
      <c r="H31" s="34"/>
      <c r="I31" s="34"/>
      <c r="J31" s="34"/>
      <c r="K31" s="34"/>
      <c r="L31" s="34"/>
      <c r="M31" s="34"/>
      <c r="N31" s="34"/>
      <c r="O31" s="34"/>
      <c r="P31" s="34"/>
      <c r="Q31" s="34"/>
      <c r="R31" s="34"/>
      <c r="S31" s="44"/>
      <c r="T31" s="216">
        <f>'申請額一覧（別紙１）'!X22</f>
        <v>0</v>
      </c>
      <c r="U31" s="217"/>
      <c r="V31" s="231" t="s">
        <v>27</v>
      </c>
      <c r="W31" s="232"/>
      <c r="X31" s="233">
        <f>'申請額一覧（別紙１）'!Y22</f>
        <v>0</v>
      </c>
      <c r="Y31" s="234"/>
      <c r="Z31" s="234"/>
      <c r="AA31" s="234"/>
      <c r="AB31" s="141" t="s">
        <v>115</v>
      </c>
    </row>
    <row r="32" spans="1:28" ht="18" customHeight="1" thickBot="1">
      <c r="A32" s="146" t="s">
        <v>50</v>
      </c>
      <c r="B32" s="147">
        <v>9</v>
      </c>
      <c r="C32" s="148" t="s">
        <v>110</v>
      </c>
      <c r="D32" s="148"/>
      <c r="E32" s="148"/>
      <c r="F32" s="148"/>
      <c r="G32" s="148"/>
      <c r="H32" s="148"/>
      <c r="I32" s="148"/>
      <c r="J32" s="148"/>
      <c r="K32" s="148"/>
      <c r="L32" s="148"/>
      <c r="M32" s="148"/>
      <c r="N32" s="148"/>
      <c r="O32" s="148"/>
      <c r="P32" s="148"/>
      <c r="Q32" s="148"/>
      <c r="R32" s="148"/>
      <c r="S32" s="148"/>
      <c r="T32" s="210">
        <f>'申請額一覧（別紙１）'!X23</f>
        <v>0</v>
      </c>
      <c r="U32" s="211"/>
      <c r="V32" s="212" t="s">
        <v>27</v>
      </c>
      <c r="W32" s="213"/>
      <c r="X32" s="214">
        <f>'申請額一覧（別紙１）'!Y23</f>
        <v>0</v>
      </c>
      <c r="Y32" s="215"/>
      <c r="Z32" s="215"/>
      <c r="AA32" s="215"/>
      <c r="AB32" s="149" t="s">
        <v>115</v>
      </c>
    </row>
    <row r="33" spans="1:28" ht="18" customHeight="1">
      <c r="A33" s="218" t="s">
        <v>34</v>
      </c>
      <c r="B33" s="144">
        <v>10</v>
      </c>
      <c r="C33" s="35" t="s">
        <v>111</v>
      </c>
      <c r="D33" s="36"/>
      <c r="E33" s="36"/>
      <c r="F33" s="36"/>
      <c r="G33" s="36"/>
      <c r="H33" s="36"/>
      <c r="I33" s="36"/>
      <c r="J33" s="36"/>
      <c r="K33" s="36"/>
      <c r="L33" s="36"/>
      <c r="M33" s="36"/>
      <c r="N33" s="36"/>
      <c r="O33" s="36"/>
      <c r="P33" s="36"/>
      <c r="Q33" s="36"/>
      <c r="R33" s="36"/>
      <c r="S33" s="31"/>
      <c r="T33" s="219">
        <f>'申請額一覧（別紙１）'!X24</f>
        <v>0</v>
      </c>
      <c r="U33" s="220"/>
      <c r="V33" s="221" t="s">
        <v>27</v>
      </c>
      <c r="W33" s="222"/>
      <c r="X33" s="223">
        <f>'申請額一覧（別紙１）'!Y24</f>
        <v>0</v>
      </c>
      <c r="Y33" s="224"/>
      <c r="Z33" s="224"/>
      <c r="AA33" s="224"/>
      <c r="AB33" s="47" t="s">
        <v>115</v>
      </c>
    </row>
    <row r="34" spans="1:28" ht="18" customHeight="1">
      <c r="A34" s="218"/>
      <c r="B34" s="27">
        <v>11</v>
      </c>
      <c r="C34" s="33" t="s">
        <v>48</v>
      </c>
      <c r="D34" s="33"/>
      <c r="E34" s="33"/>
      <c r="F34" s="33"/>
      <c r="G34" s="33"/>
      <c r="H34" s="33"/>
      <c r="I34" s="33"/>
      <c r="J34" s="33"/>
      <c r="K34" s="33"/>
      <c r="L34" s="33"/>
      <c r="M34" s="33"/>
      <c r="N34" s="33"/>
      <c r="O34" s="33"/>
      <c r="P34" s="33"/>
      <c r="Q34" s="33"/>
      <c r="R34" s="33"/>
      <c r="S34" s="32"/>
      <c r="T34" s="225">
        <f>'申請額一覧（別紙１）'!X25</f>
        <v>0</v>
      </c>
      <c r="U34" s="226"/>
      <c r="V34" s="227" t="s">
        <v>27</v>
      </c>
      <c r="W34" s="228"/>
      <c r="X34" s="229">
        <f>'申請額一覧（別紙１）'!Y25</f>
        <v>0</v>
      </c>
      <c r="Y34" s="230"/>
      <c r="Z34" s="230"/>
      <c r="AA34" s="230"/>
      <c r="AB34" s="48" t="s">
        <v>115</v>
      </c>
    </row>
    <row r="35" spans="1:28" ht="18" customHeight="1">
      <c r="A35" s="218"/>
      <c r="B35" s="27">
        <v>12</v>
      </c>
      <c r="C35" s="33" t="s">
        <v>54</v>
      </c>
      <c r="D35" s="33"/>
      <c r="E35" s="33"/>
      <c r="F35" s="33"/>
      <c r="G35" s="33"/>
      <c r="H35" s="33"/>
      <c r="I35" s="33"/>
      <c r="J35" s="33"/>
      <c r="K35" s="33"/>
      <c r="L35" s="33"/>
      <c r="M35" s="33"/>
      <c r="N35" s="33"/>
      <c r="O35" s="33"/>
      <c r="P35" s="33"/>
      <c r="Q35" s="33"/>
      <c r="R35" s="33"/>
      <c r="S35" s="32"/>
      <c r="T35" s="225">
        <f>'申請額一覧（別紙１）'!X26</f>
        <v>0</v>
      </c>
      <c r="U35" s="226"/>
      <c r="V35" s="227" t="s">
        <v>27</v>
      </c>
      <c r="W35" s="228"/>
      <c r="X35" s="229">
        <f>'申請額一覧（別紙１）'!Y26</f>
        <v>0</v>
      </c>
      <c r="Y35" s="230"/>
      <c r="Z35" s="230"/>
      <c r="AA35" s="230"/>
      <c r="AB35" s="48" t="s">
        <v>115</v>
      </c>
    </row>
    <row r="36" spans="1:28" ht="18" customHeight="1" thickBot="1">
      <c r="A36" s="218"/>
      <c r="B36" s="142">
        <v>13</v>
      </c>
      <c r="C36" s="143" t="s">
        <v>112</v>
      </c>
      <c r="D36" s="143"/>
      <c r="E36" s="143"/>
      <c r="F36" s="143"/>
      <c r="G36" s="143"/>
      <c r="H36" s="143"/>
      <c r="I36" s="143"/>
      <c r="J36" s="143"/>
      <c r="K36" s="143"/>
      <c r="L36" s="143"/>
      <c r="M36" s="143"/>
      <c r="N36" s="143"/>
      <c r="O36" s="143"/>
      <c r="P36" s="143"/>
      <c r="Q36" s="143"/>
      <c r="R36" s="143"/>
      <c r="S36" s="34"/>
      <c r="T36" s="216">
        <f>'申請額一覧（別紙１）'!X27</f>
        <v>0</v>
      </c>
      <c r="U36" s="217"/>
      <c r="V36" s="231" t="s">
        <v>27</v>
      </c>
      <c r="W36" s="232"/>
      <c r="X36" s="233">
        <f>'申請額一覧（別紙１）'!Y27</f>
        <v>0</v>
      </c>
      <c r="Y36" s="234"/>
      <c r="Z36" s="234"/>
      <c r="AA36" s="234"/>
      <c r="AB36" s="141" t="s">
        <v>115</v>
      </c>
    </row>
    <row r="37" spans="1:28" ht="18" customHeight="1">
      <c r="A37" s="302" t="s">
        <v>118</v>
      </c>
      <c r="B37" s="144">
        <v>14</v>
      </c>
      <c r="C37" s="35" t="s">
        <v>125</v>
      </c>
      <c r="D37" s="36"/>
      <c r="E37" s="36"/>
      <c r="F37" s="36"/>
      <c r="G37" s="36"/>
      <c r="H37" s="36"/>
      <c r="I37" s="36"/>
      <c r="J37" s="36"/>
      <c r="K37" s="36"/>
      <c r="L37" s="36"/>
      <c r="M37" s="36"/>
      <c r="N37" s="36"/>
      <c r="O37" s="36"/>
      <c r="P37" s="36"/>
      <c r="Q37" s="36"/>
      <c r="R37" s="36"/>
      <c r="S37" s="31"/>
      <c r="T37" s="219">
        <f>'申請額一覧（別紙１）'!X28</f>
        <v>0</v>
      </c>
      <c r="U37" s="220"/>
      <c r="V37" s="221" t="s">
        <v>153</v>
      </c>
      <c r="W37" s="222"/>
      <c r="X37" s="223">
        <f>'申請額一覧（別紙１）'!Y28</f>
        <v>0</v>
      </c>
      <c r="Y37" s="224"/>
      <c r="Z37" s="224"/>
      <c r="AA37" s="224"/>
      <c r="AB37" s="47" t="s">
        <v>115</v>
      </c>
    </row>
    <row r="38" spans="1:28" ht="18" customHeight="1">
      <c r="A38" s="303"/>
      <c r="B38" s="27">
        <v>15</v>
      </c>
      <c r="C38" s="33" t="s">
        <v>119</v>
      </c>
      <c r="D38" s="33"/>
      <c r="E38" s="33"/>
      <c r="F38" s="33"/>
      <c r="G38" s="33"/>
      <c r="H38" s="33"/>
      <c r="I38" s="33"/>
      <c r="J38" s="33"/>
      <c r="K38" s="33"/>
      <c r="L38" s="33"/>
      <c r="M38" s="33"/>
      <c r="N38" s="33"/>
      <c r="O38" s="33"/>
      <c r="P38" s="33"/>
      <c r="Q38" s="33"/>
      <c r="R38" s="33"/>
      <c r="S38" s="32"/>
      <c r="T38" s="225">
        <f>'申請額一覧（別紙１）'!X29</f>
        <v>0</v>
      </c>
      <c r="U38" s="226"/>
      <c r="V38" s="227" t="s">
        <v>153</v>
      </c>
      <c r="W38" s="228"/>
      <c r="X38" s="229">
        <f>'申請額一覧（別紙１）'!Y29</f>
        <v>0</v>
      </c>
      <c r="Y38" s="230"/>
      <c r="Z38" s="230"/>
      <c r="AA38" s="230"/>
      <c r="AB38" s="48" t="s">
        <v>115</v>
      </c>
    </row>
    <row r="39" spans="1:28" ht="18" customHeight="1">
      <c r="A39" s="303"/>
      <c r="B39" s="27">
        <v>16</v>
      </c>
      <c r="C39" s="33" t="s">
        <v>120</v>
      </c>
      <c r="D39" s="33"/>
      <c r="E39" s="33"/>
      <c r="F39" s="33"/>
      <c r="G39" s="33"/>
      <c r="H39" s="33"/>
      <c r="I39" s="33"/>
      <c r="J39" s="33"/>
      <c r="K39" s="33"/>
      <c r="L39" s="33"/>
      <c r="M39" s="33"/>
      <c r="N39" s="33"/>
      <c r="O39" s="33"/>
      <c r="P39" s="33"/>
      <c r="Q39" s="33"/>
      <c r="R39" s="33"/>
      <c r="S39" s="32"/>
      <c r="T39" s="225">
        <f>'申請額一覧（別紙１）'!X30</f>
        <v>0</v>
      </c>
      <c r="U39" s="226"/>
      <c r="V39" s="227" t="s">
        <v>153</v>
      </c>
      <c r="W39" s="228"/>
      <c r="X39" s="229">
        <f>'申請額一覧（別紙１）'!Y30</f>
        <v>0</v>
      </c>
      <c r="Y39" s="230"/>
      <c r="Z39" s="230"/>
      <c r="AA39" s="230"/>
      <c r="AB39" s="48" t="s">
        <v>115</v>
      </c>
    </row>
    <row r="40" spans="1:28" ht="18" customHeight="1" thickBot="1">
      <c r="A40" s="304"/>
      <c r="B40" s="142">
        <v>17</v>
      </c>
      <c r="C40" s="164" t="s">
        <v>151</v>
      </c>
      <c r="D40" s="164"/>
      <c r="E40" s="164"/>
      <c r="F40" s="164"/>
      <c r="G40" s="164"/>
      <c r="H40" s="164"/>
      <c r="I40" s="164"/>
      <c r="J40" s="164"/>
      <c r="K40" s="164"/>
      <c r="L40" s="164"/>
      <c r="M40" s="164"/>
      <c r="N40" s="164"/>
      <c r="O40" s="164"/>
      <c r="P40" s="164"/>
      <c r="Q40" s="164"/>
      <c r="R40" s="164"/>
      <c r="S40" s="165"/>
      <c r="T40" s="305">
        <f>'申請額一覧（別紙１）'!X31</f>
        <v>0</v>
      </c>
      <c r="U40" s="231"/>
      <c r="V40" s="231" t="s">
        <v>156</v>
      </c>
      <c r="W40" s="232"/>
      <c r="X40" s="233">
        <f>'申請額一覧（別紙１）'!Y31</f>
        <v>0</v>
      </c>
      <c r="Y40" s="234"/>
      <c r="Z40" s="234"/>
      <c r="AA40" s="234"/>
      <c r="AB40" s="50" t="s">
        <v>155</v>
      </c>
    </row>
    <row r="41" spans="1:28" ht="18" customHeight="1" thickBot="1">
      <c r="A41" s="253" t="s">
        <v>38</v>
      </c>
      <c r="B41" s="254"/>
      <c r="C41" s="254"/>
      <c r="D41" s="254"/>
      <c r="E41" s="254"/>
      <c r="F41" s="254"/>
      <c r="G41" s="254"/>
      <c r="H41" s="254"/>
      <c r="I41" s="254"/>
      <c r="J41" s="254"/>
      <c r="K41" s="254"/>
      <c r="L41" s="254"/>
      <c r="M41" s="254"/>
      <c r="N41" s="254"/>
      <c r="O41" s="254"/>
      <c r="P41" s="254"/>
      <c r="Q41" s="254"/>
      <c r="R41" s="254"/>
      <c r="S41" s="284"/>
      <c r="T41" s="285">
        <f>SUM(T24:U39)</f>
        <v>0</v>
      </c>
      <c r="U41" s="286"/>
      <c r="V41" s="287"/>
      <c r="W41" s="288"/>
      <c r="X41" s="289">
        <f>SUM(X24:AA39)</f>
        <v>0</v>
      </c>
      <c r="Y41" s="290"/>
      <c r="Z41" s="290"/>
      <c r="AA41" s="290"/>
      <c r="AB41" s="50" t="s">
        <v>115</v>
      </c>
    </row>
    <row r="42" spans="1:28">
      <c r="A42" s="19"/>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row>
    <row r="43" spans="1:28">
      <c r="A43" s="20" t="s">
        <v>44</v>
      </c>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row>
    <row r="44" spans="1:28">
      <c r="A44" s="20" t="s">
        <v>141</v>
      </c>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row>
    <row r="45" spans="1:28">
      <c r="A45" s="21" t="s">
        <v>145</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row>
    <row r="46" spans="1:28">
      <c r="A46" s="21" t="s">
        <v>177</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row>
    <row r="47" spans="1:28">
      <c r="A47" s="15" t="s">
        <v>157</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row>
  </sheetData>
  <mergeCells count="97">
    <mergeCell ref="V38:W38"/>
    <mergeCell ref="X38:AA38"/>
    <mergeCell ref="V40:W40"/>
    <mergeCell ref="X40:AA40"/>
    <mergeCell ref="A8:AB8"/>
    <mergeCell ref="B10:D10"/>
    <mergeCell ref="E10:AB10"/>
    <mergeCell ref="B11:D11"/>
    <mergeCell ref="E11:AB11"/>
    <mergeCell ref="A3:AB3"/>
    <mergeCell ref="W5:X5"/>
    <mergeCell ref="Z5:AA5"/>
    <mergeCell ref="A6:G6"/>
    <mergeCell ref="R5:S5"/>
    <mergeCell ref="B12:I12"/>
    <mergeCell ref="A41:S41"/>
    <mergeCell ref="T41:U41"/>
    <mergeCell ref="V41:W41"/>
    <mergeCell ref="X41:AA41"/>
    <mergeCell ref="J12:L12"/>
    <mergeCell ref="M12:Q12"/>
    <mergeCell ref="T39:U39"/>
    <mergeCell ref="V39:W39"/>
    <mergeCell ref="X39:AA39"/>
    <mergeCell ref="A37:A40"/>
    <mergeCell ref="T40:U40"/>
    <mergeCell ref="T37:U37"/>
    <mergeCell ref="V37:W37"/>
    <mergeCell ref="X37:AA37"/>
    <mergeCell ref="T38:U38"/>
    <mergeCell ref="T24:U24"/>
    <mergeCell ref="V24:W24"/>
    <mergeCell ref="X24:AA24"/>
    <mergeCell ref="A24:A31"/>
    <mergeCell ref="T26:U26"/>
    <mergeCell ref="X30:AA30"/>
    <mergeCell ref="T25:U25"/>
    <mergeCell ref="V25:W25"/>
    <mergeCell ref="X25:AA25"/>
    <mergeCell ref="V26:W26"/>
    <mergeCell ref="X26:AA26"/>
    <mergeCell ref="T31:U31"/>
    <mergeCell ref="V31:W31"/>
    <mergeCell ref="X31:AA31"/>
    <mergeCell ref="T29:U29"/>
    <mergeCell ref="V29:W29"/>
    <mergeCell ref="A23:S23"/>
    <mergeCell ref="T23:W23"/>
    <mergeCell ref="X23:AB23"/>
    <mergeCell ref="H17:I17"/>
    <mergeCell ref="K17:M17"/>
    <mergeCell ref="E18:AB18"/>
    <mergeCell ref="A20:F20"/>
    <mergeCell ref="G20:K20"/>
    <mergeCell ref="B17:D18"/>
    <mergeCell ref="A10:A18"/>
    <mergeCell ref="B16:I16"/>
    <mergeCell ref="J16:L16"/>
    <mergeCell ref="M16:Q16"/>
    <mergeCell ref="R12:T12"/>
    <mergeCell ref="U12:AB12"/>
    <mergeCell ref="H13:I13"/>
    <mergeCell ref="R16:T16"/>
    <mergeCell ref="U16:AB16"/>
    <mergeCell ref="E14:AB14"/>
    <mergeCell ref="B15:I15"/>
    <mergeCell ref="J15:L15"/>
    <mergeCell ref="M15:Q15"/>
    <mergeCell ref="R15:T15"/>
    <mergeCell ref="U15:AB15"/>
    <mergeCell ref="B13:D14"/>
    <mergeCell ref="K13:M13"/>
    <mergeCell ref="X29:AA29"/>
    <mergeCell ref="T30:U30"/>
    <mergeCell ref="V30:W30"/>
    <mergeCell ref="T27:U27"/>
    <mergeCell ref="V27:W27"/>
    <mergeCell ref="X27:AA27"/>
    <mergeCell ref="T28:U28"/>
    <mergeCell ref="V28:W28"/>
    <mergeCell ref="X28:AA28"/>
    <mergeCell ref="T32:U32"/>
    <mergeCell ref="V32:W32"/>
    <mergeCell ref="X32:AA32"/>
    <mergeCell ref="T36:U36"/>
    <mergeCell ref="A33:A36"/>
    <mergeCell ref="T33:U33"/>
    <mergeCell ref="V33:W33"/>
    <mergeCell ref="X33:AA33"/>
    <mergeCell ref="T34:U34"/>
    <mergeCell ref="V34:W34"/>
    <mergeCell ref="X34:AA34"/>
    <mergeCell ref="T35:U35"/>
    <mergeCell ref="V35:W35"/>
    <mergeCell ref="X35:AA35"/>
    <mergeCell ref="V36:W36"/>
    <mergeCell ref="X36:AA36"/>
  </mergeCells>
  <phoneticPr fontId="3" type="Hiragana"/>
  <dataValidations count="2">
    <dataValidation imeMode="disabled" allowBlank="1" showInputMessage="1" showErrorMessage="1" sqref="T5:U5 U16:AB16 K13:M13 W5:X5 Z5:AA5 H13:I13 M16:Q16 K17:M17 H17:I17"/>
    <dataValidation imeMode="fullKatakana" allowBlank="1" showInputMessage="1" showErrorMessage="1" sqref="E10:AB10"/>
  </dataValidations>
  <pageMargins left="0.70866141732283472" right="0.70866141732283472"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1"/>
  <sheetViews>
    <sheetView showZeros="0" zoomScaleNormal="100" workbookViewId="0">
      <pane xSplit="3" ySplit="3" topLeftCell="L4" activePane="bottomRight" state="frozen"/>
      <selection activeCell="N7" sqref="N7:Z7"/>
      <selection pane="topRight" activeCell="N7" sqref="N7:Z7"/>
      <selection pane="bottomLeft" activeCell="N7" sqref="N7:Z7"/>
      <selection pane="bottomRight" activeCell="S4" sqref="S4"/>
    </sheetView>
  </sheetViews>
  <sheetFormatPr defaultRowHeight="13.5"/>
  <cols>
    <col min="1" max="1" width="2" customWidth="1"/>
    <col min="3" max="4" width="25.625" customWidth="1"/>
    <col min="5" max="5" width="11.25" customWidth="1"/>
    <col min="6" max="6" width="17.125" bestFit="1" customWidth="1"/>
    <col min="7" max="7" width="38.75" customWidth="1"/>
    <col min="8" max="8" width="33.5" customWidth="1"/>
    <col min="9" max="11" width="13" customWidth="1"/>
    <col min="19" max="19" width="14.375" customWidth="1"/>
    <col min="20" max="20" width="11.375" customWidth="1"/>
    <col min="23" max="23" width="48.625" bestFit="1" customWidth="1"/>
    <col min="24" max="25" width="9" customWidth="1"/>
  </cols>
  <sheetData>
    <row r="1" spans="1:25">
      <c r="A1" s="1" t="s">
        <v>142</v>
      </c>
      <c r="B1" s="1"/>
      <c r="C1" s="1"/>
      <c r="D1" s="1"/>
      <c r="E1" s="1"/>
      <c r="F1" s="1"/>
      <c r="G1" s="1"/>
      <c r="H1" s="1"/>
      <c r="I1" s="1"/>
      <c r="J1" s="1"/>
      <c r="K1" s="1"/>
      <c r="L1" s="1"/>
      <c r="M1" s="1"/>
      <c r="N1" s="1"/>
      <c r="O1" s="58"/>
      <c r="P1" s="58"/>
      <c r="Q1" s="58"/>
      <c r="R1" s="58"/>
      <c r="S1" s="58"/>
      <c r="T1" s="59"/>
    </row>
    <row r="2" spans="1:25" ht="14.25" thickBot="1">
      <c r="A2" s="1"/>
      <c r="B2" s="51"/>
      <c r="C2" s="51"/>
      <c r="D2" s="1"/>
      <c r="E2" s="1"/>
      <c r="F2" s="1"/>
      <c r="G2" s="1"/>
      <c r="H2" s="1"/>
      <c r="I2" s="1"/>
      <c r="J2" s="1"/>
      <c r="K2" s="1"/>
      <c r="L2" s="1"/>
      <c r="M2" s="1"/>
      <c r="N2" s="1"/>
      <c r="O2" s="1"/>
      <c r="P2" s="1"/>
      <c r="Q2" s="1"/>
      <c r="R2" s="1"/>
      <c r="S2" s="1"/>
      <c r="T2" s="1"/>
    </row>
    <row r="3" spans="1:25" ht="58.5" customHeight="1">
      <c r="A3" s="1"/>
      <c r="B3" s="52" t="s">
        <v>29</v>
      </c>
      <c r="C3" s="54" t="s">
        <v>10</v>
      </c>
      <c r="D3" s="55" t="s">
        <v>146</v>
      </c>
      <c r="E3" s="56" t="s">
        <v>22</v>
      </c>
      <c r="F3" s="56" t="s">
        <v>121</v>
      </c>
      <c r="G3" s="57" t="s">
        <v>4</v>
      </c>
      <c r="H3" s="57" t="s">
        <v>3</v>
      </c>
      <c r="I3" s="56" t="s">
        <v>66</v>
      </c>
      <c r="J3" s="56" t="s">
        <v>67</v>
      </c>
      <c r="K3" s="56" t="s">
        <v>165</v>
      </c>
      <c r="L3" s="56" t="s">
        <v>68</v>
      </c>
      <c r="M3" s="56" t="s">
        <v>69</v>
      </c>
      <c r="N3" s="56" t="s">
        <v>130</v>
      </c>
      <c r="O3" s="57" t="s">
        <v>40</v>
      </c>
      <c r="P3" s="56" t="s">
        <v>70</v>
      </c>
      <c r="Q3" s="150" t="s">
        <v>71</v>
      </c>
      <c r="R3" s="150" t="s">
        <v>147</v>
      </c>
      <c r="S3" s="208" t="s">
        <v>178</v>
      </c>
      <c r="T3" s="60" t="s">
        <v>26</v>
      </c>
    </row>
    <row r="4" spans="1:25" ht="43.5" customHeight="1">
      <c r="A4" s="1"/>
      <c r="B4" s="53">
        <f t="shared" ref="B4:B13" si="0">ROW()-3</f>
        <v>1</v>
      </c>
      <c r="C4" s="152" t="str">
        <f>IF(施設１!N6="","",総括表!E11)</f>
        <v/>
      </c>
      <c r="D4" s="153">
        <f>施設１!N6</f>
        <v>0</v>
      </c>
      <c r="E4" s="154">
        <f>施設１!N5</f>
        <v>0</v>
      </c>
      <c r="F4" s="155" t="str">
        <f>IF(施設１!AK6="","",施設１!AK6)</f>
        <v/>
      </c>
      <c r="G4" s="156">
        <f>施設１!N7</f>
        <v>0</v>
      </c>
      <c r="H4" s="156">
        <f>施設１!N9</f>
        <v>0</v>
      </c>
      <c r="I4" s="157">
        <f>施設１!AC7</f>
        <v>0</v>
      </c>
      <c r="J4" s="157">
        <f>施設１!AH7</f>
        <v>0</v>
      </c>
      <c r="K4" s="168">
        <f>施設１!AM7</f>
        <v>0</v>
      </c>
      <c r="L4" s="158" t="str">
        <f>IF(施設１!N7="","",施設１!K18)</f>
        <v/>
      </c>
      <c r="M4" s="158" t="str">
        <f>IF(施設１!N7="","",施設１!K21)</f>
        <v/>
      </c>
      <c r="N4" s="158" t="str">
        <f>IF(施設１!N7="","",施設１!K24)</f>
        <v/>
      </c>
      <c r="O4" s="158" t="str">
        <f>IF(施設１!N$7="","",I4*L4+J4*M4+K4*N4)</f>
        <v/>
      </c>
      <c r="P4" s="176">
        <f>施設１!Y18</f>
        <v>12</v>
      </c>
      <c r="Q4" s="177">
        <f>施設１!Y21</f>
        <v>12</v>
      </c>
      <c r="R4" s="177">
        <f>施設１!Y24</f>
        <v>12</v>
      </c>
      <c r="S4" s="178" t="str">
        <f>施設１!R24</f>
        <v>0</v>
      </c>
      <c r="T4" s="159" t="str">
        <f>IF(施設１!N7="","",施設１!AJ27)</f>
        <v/>
      </c>
    </row>
    <row r="5" spans="1:25" ht="43.5" customHeight="1">
      <c r="A5" s="1"/>
      <c r="B5" s="53">
        <f t="shared" si="0"/>
        <v>2</v>
      </c>
      <c r="C5" s="152" t="str">
        <f>IF(施設２!N6="","",総括表!E11)</f>
        <v/>
      </c>
      <c r="D5" s="153">
        <f>施設２!N6</f>
        <v>0</v>
      </c>
      <c r="E5" s="154">
        <f>施設２!N5</f>
        <v>0</v>
      </c>
      <c r="F5" s="155" t="str">
        <f>IF(施設２!AK6="","",施設２!AK6)</f>
        <v/>
      </c>
      <c r="G5" s="156">
        <f>施設２!N7</f>
        <v>0</v>
      </c>
      <c r="H5" s="156">
        <f>施設２!N9</f>
        <v>0</v>
      </c>
      <c r="I5" s="157">
        <f>施設２!AC7</f>
        <v>0</v>
      </c>
      <c r="J5" s="157">
        <f>施設２!AH7</f>
        <v>0</v>
      </c>
      <c r="K5" s="168">
        <f>施設２!AM7</f>
        <v>0</v>
      </c>
      <c r="L5" s="158" t="str">
        <f>IF(施設２!N7="","",施設２!K18)</f>
        <v/>
      </c>
      <c r="M5" s="158" t="str">
        <f>IF(施設２!N7="","",施設２!K21)</f>
        <v/>
      </c>
      <c r="N5" s="158" t="str">
        <f>IF(施設２!N7="","",施設２!K24)</f>
        <v/>
      </c>
      <c r="O5" s="158" t="str">
        <f>IF(施設２!N$7="","",I5*L5+J5*M5+K5*N5)</f>
        <v/>
      </c>
      <c r="P5" s="176">
        <f>施設２!Y18</f>
        <v>12</v>
      </c>
      <c r="Q5" s="177">
        <f>施設２!Y21</f>
        <v>12</v>
      </c>
      <c r="R5" s="177">
        <f>施設２!Y24</f>
        <v>12</v>
      </c>
      <c r="S5" s="178" t="str">
        <f>施設２!R24</f>
        <v>0</v>
      </c>
      <c r="T5" s="159" t="str">
        <f>IF(施設２!N7="","",施設２!AJ27)</f>
        <v/>
      </c>
    </row>
    <row r="6" spans="1:25" ht="43.5" customHeight="1">
      <c r="A6" s="1"/>
      <c r="B6" s="53">
        <f t="shared" si="0"/>
        <v>3</v>
      </c>
      <c r="C6" s="152" t="str">
        <f>IF(施設３!N6="","",総括表!E11)</f>
        <v/>
      </c>
      <c r="D6" s="153">
        <f>施設３!N6</f>
        <v>0</v>
      </c>
      <c r="E6" s="154">
        <f>施設３!N5</f>
        <v>0</v>
      </c>
      <c r="F6" s="155" t="str">
        <f>IF(施設３!AK6="","",施設３!AK6)</f>
        <v/>
      </c>
      <c r="G6" s="156">
        <f>施設３!N7</f>
        <v>0</v>
      </c>
      <c r="H6" s="156">
        <f>施設３!N9</f>
        <v>0</v>
      </c>
      <c r="I6" s="157">
        <f>施設３!AC7</f>
        <v>0</v>
      </c>
      <c r="J6" s="157">
        <f>施設３!AH7</f>
        <v>0</v>
      </c>
      <c r="K6" s="168">
        <f>施設３!AM7</f>
        <v>0</v>
      </c>
      <c r="L6" s="158" t="str">
        <f>IF(施設３!N7="","",施設３!K18)</f>
        <v/>
      </c>
      <c r="M6" s="158" t="str">
        <f>IF(施設３!N7="","",施設３!K21)</f>
        <v/>
      </c>
      <c r="N6" s="158" t="str">
        <f>IF(施設３!N7="","",施設３!K24)</f>
        <v/>
      </c>
      <c r="O6" s="158" t="str">
        <f>IF(施設３!N$7="","",I6*L6+J6*M6+K6*N6)</f>
        <v/>
      </c>
      <c r="P6" s="176">
        <f>施設３!Y18</f>
        <v>12</v>
      </c>
      <c r="Q6" s="177">
        <f>施設３!Y21</f>
        <v>12</v>
      </c>
      <c r="R6" s="177">
        <f>施設３!Y24</f>
        <v>12</v>
      </c>
      <c r="S6" s="179" t="str">
        <f>施設３!R24</f>
        <v>0</v>
      </c>
      <c r="T6" s="159" t="str">
        <f>IF(施設３!N7="","",施設３!AJ27)</f>
        <v/>
      </c>
    </row>
    <row r="7" spans="1:25" ht="43.5" customHeight="1">
      <c r="A7" s="1"/>
      <c r="B7" s="53">
        <f t="shared" si="0"/>
        <v>4</v>
      </c>
      <c r="C7" s="152" t="str">
        <f>IF(施設４!N6="","",総括表!E11)</f>
        <v/>
      </c>
      <c r="D7" s="153">
        <f>施設４!N6</f>
        <v>0</v>
      </c>
      <c r="E7" s="154">
        <f>施設４!N5</f>
        <v>0</v>
      </c>
      <c r="F7" s="155" t="str">
        <f>IF(施設４!AK6="","",施設４!AK6)</f>
        <v/>
      </c>
      <c r="G7" s="156">
        <f>施設４!N7</f>
        <v>0</v>
      </c>
      <c r="H7" s="156">
        <f>施設４!N9</f>
        <v>0</v>
      </c>
      <c r="I7" s="157">
        <f>施設４!AC7</f>
        <v>0</v>
      </c>
      <c r="J7" s="157">
        <f>施設４!AH7</f>
        <v>0</v>
      </c>
      <c r="K7" s="168">
        <f>施設４!AM7</f>
        <v>0</v>
      </c>
      <c r="L7" s="158" t="str">
        <f>IF(施設４!N7="","",施設４!K18)</f>
        <v/>
      </c>
      <c r="M7" s="158" t="str">
        <f>IF(施設４!N7="","",施設４!K21)</f>
        <v/>
      </c>
      <c r="N7" s="158" t="str">
        <f>IF(施設４!N7="","",施設４!K24)</f>
        <v/>
      </c>
      <c r="O7" s="158" t="str">
        <f>IF(施設４!N$7="","",I7*L7+J7*M7+K7*N7)</f>
        <v/>
      </c>
      <c r="P7" s="176">
        <f>施設４!Y18</f>
        <v>12</v>
      </c>
      <c r="Q7" s="177">
        <f>施設４!Y21</f>
        <v>12</v>
      </c>
      <c r="R7" s="177">
        <f>施設４!Y24</f>
        <v>12</v>
      </c>
      <c r="S7" s="179" t="str">
        <f>施設４!R24</f>
        <v>0</v>
      </c>
      <c r="T7" s="159" t="str">
        <f>IF(施設４!N7="","",施設４!AJ27)</f>
        <v/>
      </c>
    </row>
    <row r="8" spans="1:25" ht="43.5" customHeight="1">
      <c r="A8" s="1"/>
      <c r="B8" s="53">
        <f t="shared" si="0"/>
        <v>5</v>
      </c>
      <c r="C8" s="152" t="str">
        <f>IF(施設５!N6="","",総括表!E11)</f>
        <v/>
      </c>
      <c r="D8" s="153">
        <f>施設５!N6</f>
        <v>0</v>
      </c>
      <c r="E8" s="154">
        <f>施設５!N5</f>
        <v>0</v>
      </c>
      <c r="F8" s="155" t="str">
        <f>IF(施設５!AK6="","",施設５!AK6)</f>
        <v/>
      </c>
      <c r="G8" s="156">
        <f>施設５!N7</f>
        <v>0</v>
      </c>
      <c r="H8" s="156">
        <f>施設５!N9</f>
        <v>0</v>
      </c>
      <c r="I8" s="157">
        <f>施設５!AC7</f>
        <v>0</v>
      </c>
      <c r="J8" s="157">
        <f>施設５!AH7</f>
        <v>0</v>
      </c>
      <c r="K8" s="168">
        <f>施設５!AM7</f>
        <v>0</v>
      </c>
      <c r="L8" s="158" t="str">
        <f>IF(施設５!N7="","",施設５!K18)</f>
        <v/>
      </c>
      <c r="M8" s="158" t="str">
        <f>IF(施設５!N7="","",施設５!K21)</f>
        <v/>
      </c>
      <c r="N8" s="158" t="str">
        <f>IF(施設５!N7="","",施設５!K24)</f>
        <v/>
      </c>
      <c r="O8" s="158" t="str">
        <f>IF(施設５!N$7="","",I8*L8+J8*M8+K8*N8)</f>
        <v/>
      </c>
      <c r="P8" s="176">
        <f>施設５!Y18</f>
        <v>12</v>
      </c>
      <c r="Q8" s="177">
        <f>施設５!Y21</f>
        <v>12</v>
      </c>
      <c r="R8" s="177">
        <f>施設５!Y24</f>
        <v>12</v>
      </c>
      <c r="S8" s="179" t="str">
        <f>施設５!R24</f>
        <v>0</v>
      </c>
      <c r="T8" s="159" t="str">
        <f>IF(施設５!N7="","",施設５!AJ27)</f>
        <v/>
      </c>
    </row>
    <row r="9" spans="1:25" ht="43.5" customHeight="1">
      <c r="A9" s="1"/>
      <c r="B9" s="53">
        <f t="shared" si="0"/>
        <v>6</v>
      </c>
      <c r="C9" s="152" t="str">
        <f>IF(施設６!N6="","",総括表!E11)</f>
        <v/>
      </c>
      <c r="D9" s="153">
        <f>施設６!N6</f>
        <v>0</v>
      </c>
      <c r="E9" s="154">
        <f>施設６!N5</f>
        <v>0</v>
      </c>
      <c r="F9" s="155" t="str">
        <f>IF(施設６!AK6="","",施設６!AK6)</f>
        <v/>
      </c>
      <c r="G9" s="156">
        <f>施設６!N7</f>
        <v>0</v>
      </c>
      <c r="H9" s="156">
        <f>施設６!N9</f>
        <v>0</v>
      </c>
      <c r="I9" s="157">
        <f>施設６!AC7</f>
        <v>0</v>
      </c>
      <c r="J9" s="157">
        <f>施設６!AH7</f>
        <v>0</v>
      </c>
      <c r="K9" s="168">
        <f>施設６!AM7</f>
        <v>0</v>
      </c>
      <c r="L9" s="158" t="str">
        <f>IF(施設６!N7="","",施設６!K18)</f>
        <v/>
      </c>
      <c r="M9" s="158" t="str">
        <f>IF(施設６!N7="","",施設６!K21)</f>
        <v/>
      </c>
      <c r="N9" s="158" t="str">
        <f>IF(施設６!N7="","",施設６!K24)</f>
        <v/>
      </c>
      <c r="O9" s="158" t="str">
        <f>IF(施設６!N$7="","",I9*L9+J9*M9+K9*N9)</f>
        <v/>
      </c>
      <c r="P9" s="176">
        <f>施設６!Y18</f>
        <v>12</v>
      </c>
      <c r="Q9" s="177">
        <f>施設６!Y21</f>
        <v>12</v>
      </c>
      <c r="R9" s="177">
        <f>施設６!Y24</f>
        <v>12</v>
      </c>
      <c r="S9" s="179" t="str">
        <f>施設６!R24</f>
        <v>0</v>
      </c>
      <c r="T9" s="159" t="str">
        <f>IF(施設６!N7="","",施設６!AJ27)</f>
        <v/>
      </c>
    </row>
    <row r="10" spans="1:25" ht="43.5" customHeight="1">
      <c r="A10" s="1"/>
      <c r="B10" s="53">
        <f t="shared" si="0"/>
        <v>7</v>
      </c>
      <c r="C10" s="152" t="str">
        <f>IF(施設７!N6="","",総括表!E11)</f>
        <v/>
      </c>
      <c r="D10" s="153">
        <f>施設７!N6</f>
        <v>0</v>
      </c>
      <c r="E10" s="154">
        <f>施設７!N5</f>
        <v>0</v>
      </c>
      <c r="F10" s="155" t="str">
        <f>IF(施設７!AK6="","",施設７!AK6)</f>
        <v/>
      </c>
      <c r="G10" s="156">
        <f>施設７!N7</f>
        <v>0</v>
      </c>
      <c r="H10" s="156">
        <f>施設７!N9</f>
        <v>0</v>
      </c>
      <c r="I10" s="157">
        <f>施設７!AC7</f>
        <v>0</v>
      </c>
      <c r="J10" s="157">
        <f>施設７!AH7</f>
        <v>0</v>
      </c>
      <c r="K10" s="168">
        <f>施設７!AM7</f>
        <v>0</v>
      </c>
      <c r="L10" s="158" t="str">
        <f>IF(施設７!N7="","",施設７!K18)</f>
        <v/>
      </c>
      <c r="M10" s="158" t="str">
        <f>IF(施設７!N7="","",施設７!K21)</f>
        <v/>
      </c>
      <c r="N10" s="158" t="str">
        <f>IF(施設７!N7="","",施設７!K24)</f>
        <v/>
      </c>
      <c r="O10" s="158" t="str">
        <f>IF(施設７!N$7="","",I10*L10+J10*M10+K10*N10)</f>
        <v/>
      </c>
      <c r="P10" s="176">
        <f>施設７!Y18</f>
        <v>12</v>
      </c>
      <c r="Q10" s="177">
        <f>施設７!Y21</f>
        <v>12</v>
      </c>
      <c r="R10" s="177">
        <f>施設７!Y24</f>
        <v>12</v>
      </c>
      <c r="S10" s="179" t="str">
        <f>施設７!R24</f>
        <v>0</v>
      </c>
      <c r="T10" s="159" t="str">
        <f>IF(施設７!N7="","",施設７!AJ27)</f>
        <v/>
      </c>
    </row>
    <row r="11" spans="1:25" ht="43.5" customHeight="1">
      <c r="A11" s="1"/>
      <c r="B11" s="53">
        <f t="shared" si="0"/>
        <v>8</v>
      </c>
      <c r="C11" s="152" t="str">
        <f>IF(施設８!N6="","",総括表!E11)</f>
        <v/>
      </c>
      <c r="D11" s="153">
        <f>施設８!N6</f>
        <v>0</v>
      </c>
      <c r="E11" s="154">
        <f>施設８!N5</f>
        <v>0</v>
      </c>
      <c r="F11" s="155" t="str">
        <f>IF(施設８!AK6="","",施設８!AK6)</f>
        <v/>
      </c>
      <c r="G11" s="156">
        <f>施設８!N7</f>
        <v>0</v>
      </c>
      <c r="H11" s="156">
        <f>施設８!N9</f>
        <v>0</v>
      </c>
      <c r="I11" s="157">
        <f>施設８!AC7</f>
        <v>0</v>
      </c>
      <c r="J11" s="157">
        <f>施設８!AH7</f>
        <v>0</v>
      </c>
      <c r="K11" s="168">
        <f>施設８!AM7</f>
        <v>0</v>
      </c>
      <c r="L11" s="158" t="str">
        <f>IF(施設８!N7="","",施設８!K18)</f>
        <v/>
      </c>
      <c r="M11" s="158" t="str">
        <f>IF(施設８!N7="","",施設８!K21)</f>
        <v/>
      </c>
      <c r="N11" s="158" t="str">
        <f>IF(施設８!N7="","",施設８!K24)</f>
        <v/>
      </c>
      <c r="O11" s="158" t="str">
        <f>IF(施設８!N$7="","",I11*L11+J11*M11+K11*N11)</f>
        <v/>
      </c>
      <c r="P11" s="176">
        <f>施設９!Y18</f>
        <v>12</v>
      </c>
      <c r="Q11" s="177">
        <f>施設８!Y21</f>
        <v>12</v>
      </c>
      <c r="R11" s="177">
        <f>施設８!Y24</f>
        <v>12</v>
      </c>
      <c r="S11" s="179" t="str">
        <f>施設８!R24</f>
        <v>0</v>
      </c>
      <c r="T11" s="159" t="str">
        <f>IF(施設８!N7="","",施設８!AJ27)</f>
        <v/>
      </c>
    </row>
    <row r="12" spans="1:25" ht="43.5" customHeight="1">
      <c r="A12" s="1"/>
      <c r="B12" s="53">
        <f t="shared" si="0"/>
        <v>9</v>
      </c>
      <c r="C12" s="152" t="str">
        <f>IF(施設９!N6="","",総括表!E11)</f>
        <v/>
      </c>
      <c r="D12" s="153">
        <f>施設９!N6</f>
        <v>0</v>
      </c>
      <c r="E12" s="154">
        <f>施設９!N5</f>
        <v>0</v>
      </c>
      <c r="F12" s="155" t="str">
        <f>IF(施設９!AK6="","",施設９!AK6)</f>
        <v/>
      </c>
      <c r="G12" s="156">
        <f>施設９!N7</f>
        <v>0</v>
      </c>
      <c r="H12" s="156">
        <f>施設９!N9</f>
        <v>0</v>
      </c>
      <c r="I12" s="157">
        <f>施設９!AC7</f>
        <v>0</v>
      </c>
      <c r="J12" s="157">
        <f>施設９!AH7</f>
        <v>0</v>
      </c>
      <c r="K12" s="168">
        <f>施設９!AM7</f>
        <v>0</v>
      </c>
      <c r="L12" s="158" t="str">
        <f>IF(施設９!N7="","",施設９!K18)</f>
        <v/>
      </c>
      <c r="M12" s="158" t="str">
        <f>IF(施設９!N7="","",施設９!K21)</f>
        <v/>
      </c>
      <c r="N12" s="158" t="str">
        <f>IF(施設９!N7="","",施設９!K24)</f>
        <v/>
      </c>
      <c r="O12" s="158" t="str">
        <f>IF(施設９!N$7="","",I12*L12+J12*M12+K12*N12)</f>
        <v/>
      </c>
      <c r="P12" s="176">
        <f>施設９!Y18</f>
        <v>12</v>
      </c>
      <c r="Q12" s="177">
        <f>施設９!Y21</f>
        <v>12</v>
      </c>
      <c r="R12" s="177">
        <f>施設９!Y24</f>
        <v>12</v>
      </c>
      <c r="S12" s="179" t="str">
        <f>施設９!R24</f>
        <v>0</v>
      </c>
      <c r="T12" s="159" t="str">
        <f>IF(施設９!N7="","",施設９!AJ27)</f>
        <v/>
      </c>
    </row>
    <row r="13" spans="1:25" ht="43.5" customHeight="1" thickBot="1">
      <c r="A13" s="1"/>
      <c r="B13" s="53">
        <f t="shared" si="0"/>
        <v>10</v>
      </c>
      <c r="C13" s="152" t="str">
        <f>IF(施設１０!N6="","",総括表!E11)</f>
        <v/>
      </c>
      <c r="D13" s="153">
        <f>施設１０!N6</f>
        <v>0</v>
      </c>
      <c r="E13" s="154">
        <f>施設１０!N5</f>
        <v>0</v>
      </c>
      <c r="F13" s="155" t="str">
        <f>IF(施設１０!AK6="","",施設１０!AK6)</f>
        <v/>
      </c>
      <c r="G13" s="156">
        <f>施設１０!N7</f>
        <v>0</v>
      </c>
      <c r="H13" s="156">
        <f>施設１０!N9</f>
        <v>0</v>
      </c>
      <c r="I13" s="157">
        <f>施設１０!AC7</f>
        <v>0</v>
      </c>
      <c r="J13" s="157">
        <f>施設１０!AH7</f>
        <v>0</v>
      </c>
      <c r="K13" s="168">
        <f>施設１０!AM7</f>
        <v>0</v>
      </c>
      <c r="L13" s="158" t="str">
        <f>IF(施設１０!N7="","",施設１０!K18)</f>
        <v/>
      </c>
      <c r="M13" s="158" t="str">
        <f>IF(施設１０!N7="","",施設１０!K21)</f>
        <v/>
      </c>
      <c r="N13" s="158" t="str">
        <f>IF(施設１０!N7="","",施設１０!K24)</f>
        <v/>
      </c>
      <c r="O13" s="158" t="str">
        <f>IF(施設１０!N$7="","",I13*L13+J13*M13+K13*N13)</f>
        <v/>
      </c>
      <c r="P13" s="176">
        <f>施設１０!Y18</f>
        <v>12</v>
      </c>
      <c r="Q13" s="177">
        <f>施設１０!Y21</f>
        <v>12</v>
      </c>
      <c r="R13" s="177">
        <f>施設１０!Y24</f>
        <v>12</v>
      </c>
      <c r="S13" s="179" t="str">
        <f>施設１０!R24</f>
        <v>0</v>
      </c>
      <c r="T13" s="159" t="str">
        <f>IF(施設１０!N7="","",施設１０!AJ27)</f>
        <v/>
      </c>
    </row>
    <row r="14" spans="1:25" ht="43.5" customHeight="1" thickBot="1">
      <c r="C14" s="160"/>
      <c r="D14" s="160"/>
      <c r="E14" s="160"/>
      <c r="F14" s="160"/>
      <c r="G14" s="160"/>
      <c r="H14" s="160"/>
      <c r="I14" s="160"/>
      <c r="J14" s="160"/>
      <c r="K14" s="160"/>
      <c r="L14" s="160"/>
      <c r="M14" s="160"/>
      <c r="N14" s="160"/>
      <c r="O14" s="160"/>
      <c r="P14" s="160"/>
      <c r="Q14" s="160"/>
      <c r="R14" s="161"/>
      <c r="S14" s="175" t="s">
        <v>11</v>
      </c>
      <c r="T14" s="61">
        <f>SUM(T4:T13)</f>
        <v>0</v>
      </c>
      <c r="W14" s="63"/>
      <c r="X14" s="62" t="s">
        <v>154</v>
      </c>
      <c r="Y14" s="63" t="s">
        <v>74</v>
      </c>
    </row>
    <row r="15" spans="1:25">
      <c r="W15" s="62" t="s">
        <v>41</v>
      </c>
      <c r="X15" s="63">
        <f t="shared" ref="X15:X31" si="1">COUNTIF($G$4:$G$13,W15)</f>
        <v>0</v>
      </c>
      <c r="Y15" s="63">
        <f t="shared" ref="Y15:Y31" si="2">SUMIF($G$4:$G$13,W15,$T$4:$T$13)</f>
        <v>0</v>
      </c>
    </row>
    <row r="16" spans="1:25">
      <c r="W16" s="62" t="s">
        <v>78</v>
      </c>
      <c r="X16" s="63">
        <f t="shared" si="1"/>
        <v>0</v>
      </c>
      <c r="Y16" s="63">
        <f t="shared" si="2"/>
        <v>0</v>
      </c>
    </row>
    <row r="17" spans="23:25">
      <c r="W17" s="62" t="s">
        <v>57</v>
      </c>
      <c r="X17" s="63">
        <f t="shared" si="1"/>
        <v>0</v>
      </c>
      <c r="Y17" s="63">
        <f t="shared" si="2"/>
        <v>0</v>
      </c>
    </row>
    <row r="18" spans="23:25">
      <c r="W18" s="62" t="s">
        <v>58</v>
      </c>
      <c r="X18" s="63">
        <f t="shared" si="1"/>
        <v>0</v>
      </c>
      <c r="Y18" s="63">
        <f t="shared" si="2"/>
        <v>0</v>
      </c>
    </row>
    <row r="19" spans="23:25">
      <c r="W19" s="62" t="s">
        <v>107</v>
      </c>
      <c r="X19" s="63">
        <f t="shared" si="1"/>
        <v>0</v>
      </c>
      <c r="Y19" s="63">
        <f t="shared" si="2"/>
        <v>0</v>
      </c>
    </row>
    <row r="20" spans="23:25">
      <c r="W20" s="62" t="s">
        <v>108</v>
      </c>
      <c r="X20" s="63">
        <f t="shared" si="1"/>
        <v>0</v>
      </c>
      <c r="Y20" s="63">
        <f t="shared" si="2"/>
        <v>0</v>
      </c>
    </row>
    <row r="21" spans="23:25">
      <c r="W21" s="62" t="s">
        <v>109</v>
      </c>
      <c r="X21" s="63">
        <f t="shared" si="1"/>
        <v>0</v>
      </c>
      <c r="Y21" s="63">
        <f t="shared" si="2"/>
        <v>0</v>
      </c>
    </row>
    <row r="22" spans="23:25">
      <c r="W22" s="62" t="s">
        <v>59</v>
      </c>
      <c r="X22" s="63">
        <f t="shared" si="1"/>
        <v>0</v>
      </c>
      <c r="Y22" s="63">
        <f t="shared" si="2"/>
        <v>0</v>
      </c>
    </row>
    <row r="23" spans="23:25">
      <c r="W23" s="62" t="s">
        <v>110</v>
      </c>
      <c r="X23" s="63">
        <f t="shared" si="1"/>
        <v>0</v>
      </c>
      <c r="Y23" s="63">
        <f t="shared" si="2"/>
        <v>0</v>
      </c>
    </row>
    <row r="24" spans="23:25">
      <c r="W24" s="62" t="s">
        <v>111</v>
      </c>
      <c r="X24" s="63">
        <f t="shared" si="1"/>
        <v>0</v>
      </c>
      <c r="Y24" s="63">
        <f t="shared" si="2"/>
        <v>0</v>
      </c>
    </row>
    <row r="25" spans="23:25">
      <c r="W25" s="62" t="s">
        <v>48</v>
      </c>
      <c r="X25" s="63">
        <f t="shared" si="1"/>
        <v>0</v>
      </c>
      <c r="Y25" s="63">
        <f t="shared" si="2"/>
        <v>0</v>
      </c>
    </row>
    <row r="26" spans="23:25">
      <c r="W26" s="62" t="s">
        <v>54</v>
      </c>
      <c r="X26" s="63">
        <f t="shared" si="1"/>
        <v>0</v>
      </c>
      <c r="Y26" s="63">
        <f t="shared" si="2"/>
        <v>0</v>
      </c>
    </row>
    <row r="27" spans="23:25">
      <c r="W27" s="62" t="s">
        <v>112</v>
      </c>
      <c r="X27" s="63">
        <f t="shared" si="1"/>
        <v>0</v>
      </c>
      <c r="Y27" s="63">
        <f t="shared" si="2"/>
        <v>0</v>
      </c>
    </row>
    <row r="28" spans="23:25">
      <c r="W28" s="145" t="s">
        <v>125</v>
      </c>
      <c r="X28" s="63">
        <f t="shared" si="1"/>
        <v>0</v>
      </c>
      <c r="Y28" s="63">
        <f t="shared" si="2"/>
        <v>0</v>
      </c>
    </row>
    <row r="29" spans="23:25">
      <c r="W29" s="145" t="s">
        <v>119</v>
      </c>
      <c r="X29" s="63">
        <f t="shared" si="1"/>
        <v>0</v>
      </c>
      <c r="Y29" s="63">
        <f t="shared" si="2"/>
        <v>0</v>
      </c>
    </row>
    <row r="30" spans="23:25">
      <c r="W30" s="145" t="s">
        <v>120</v>
      </c>
      <c r="X30" s="63">
        <f t="shared" si="1"/>
        <v>0</v>
      </c>
      <c r="Y30" s="63">
        <f t="shared" si="2"/>
        <v>0</v>
      </c>
    </row>
    <row r="31" spans="23:25">
      <c r="W31" s="166" t="s">
        <v>161</v>
      </c>
      <c r="X31" s="167">
        <f t="shared" si="1"/>
        <v>0</v>
      </c>
      <c r="Y31" s="167">
        <f t="shared" si="2"/>
        <v>0</v>
      </c>
    </row>
  </sheetData>
  <phoneticPr fontId="3" type="Hiragana"/>
  <conditionalFormatting sqref="T1">
    <cfRule type="cellIs" dxfId="93" priority="1" operator="equal">
      <formula>0</formula>
    </cfRule>
  </conditionalFormatting>
  <pageMargins left="0.39370078740157483" right="0.39370078740157483" top="0.74803149606299213" bottom="0.74803149606299213" header="0.31496062992125984" footer="0.31496062992125984"/>
  <pageSetup paperSize="9" scale="48" orientation="landscape" r:id="rId1"/>
  <headerFooter>
    <oddHeader>&amp;L&amp;"ＭＳ 明朝,標準"様式第２号（第４条関係）</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6"/>
  <sheetViews>
    <sheetView tabSelected="1" zoomScaleNormal="100" workbookViewId="0">
      <selection activeCell="D7" sqref="D7"/>
    </sheetView>
  </sheetViews>
  <sheetFormatPr defaultRowHeight="13.5"/>
  <cols>
    <col min="1" max="1" width="9" style="151"/>
    <col min="2" max="2" width="31.5" style="151" customWidth="1"/>
    <col min="3" max="3" width="21.5" style="151" customWidth="1"/>
    <col min="4" max="4" width="21.375" style="151" customWidth="1"/>
    <col min="5" max="16384" width="9" style="151"/>
  </cols>
  <sheetData>
    <row r="1" spans="1:4">
      <c r="A1" s="151" t="s">
        <v>179</v>
      </c>
    </row>
    <row r="2" spans="1:4" ht="6.75" customHeight="1"/>
    <row r="3" spans="1:4">
      <c r="A3" s="151" t="s">
        <v>166</v>
      </c>
    </row>
    <row r="4" spans="1:4" ht="36" customHeight="1">
      <c r="C4" s="169" t="s">
        <v>170</v>
      </c>
      <c r="D4" s="180">
        <f>総括表!E11</f>
        <v>0</v>
      </c>
    </row>
    <row r="5" spans="1:4" ht="27">
      <c r="A5" s="170" t="s">
        <v>169</v>
      </c>
      <c r="B5" s="170" t="s">
        <v>167</v>
      </c>
      <c r="C5" s="170" t="s">
        <v>168</v>
      </c>
      <c r="D5" s="209" t="s">
        <v>180</v>
      </c>
    </row>
    <row r="6" spans="1:4" ht="24" customHeight="1">
      <c r="A6" s="170">
        <v>1</v>
      </c>
      <c r="B6" s="170">
        <v>555</v>
      </c>
      <c r="C6" s="170"/>
      <c r="D6" s="170"/>
    </row>
    <row r="7" spans="1:4" ht="24" customHeight="1">
      <c r="A7" s="170">
        <v>2</v>
      </c>
      <c r="B7" s="170">
        <v>111</v>
      </c>
      <c r="C7" s="170"/>
      <c r="D7" s="170"/>
    </row>
    <row r="8" spans="1:4" ht="24" customHeight="1">
      <c r="A8" s="170">
        <v>3</v>
      </c>
      <c r="B8" s="170"/>
      <c r="C8" s="170"/>
      <c r="D8" s="170"/>
    </row>
    <row r="9" spans="1:4" ht="24" customHeight="1">
      <c r="A9" s="170">
        <v>4</v>
      </c>
      <c r="B9" s="170"/>
      <c r="C9" s="170"/>
      <c r="D9" s="170"/>
    </row>
    <row r="10" spans="1:4" ht="24" customHeight="1">
      <c r="A10" s="170">
        <v>5</v>
      </c>
      <c r="B10" s="170"/>
      <c r="C10" s="170"/>
      <c r="D10" s="170"/>
    </row>
    <row r="11" spans="1:4" ht="24" customHeight="1">
      <c r="A11" s="170">
        <v>6</v>
      </c>
      <c r="B11" s="170"/>
      <c r="C11" s="170"/>
      <c r="D11" s="170"/>
    </row>
    <row r="12" spans="1:4" ht="24" customHeight="1">
      <c r="A12" s="170">
        <v>7</v>
      </c>
      <c r="B12" s="170"/>
      <c r="C12" s="170"/>
      <c r="D12" s="170"/>
    </row>
    <row r="13" spans="1:4" ht="24" customHeight="1">
      <c r="A13" s="170">
        <v>8</v>
      </c>
      <c r="B13" s="170"/>
      <c r="C13" s="170"/>
      <c r="D13" s="170"/>
    </row>
    <row r="14" spans="1:4" ht="24" customHeight="1">
      <c r="A14" s="170">
        <v>9</v>
      </c>
      <c r="B14" s="170"/>
      <c r="C14" s="170"/>
      <c r="D14" s="170"/>
    </row>
    <row r="15" spans="1:4" ht="24" customHeight="1">
      <c r="A15" s="170">
        <v>10</v>
      </c>
      <c r="B15" s="170"/>
      <c r="C15" s="170"/>
      <c r="D15" s="170"/>
    </row>
    <row r="16" spans="1:4" ht="24" customHeight="1">
      <c r="A16" s="170">
        <v>11</v>
      </c>
      <c r="B16" s="170"/>
      <c r="C16" s="170"/>
      <c r="D16" s="170"/>
    </row>
    <row r="17" spans="1:4" ht="24" customHeight="1">
      <c r="A17" s="170">
        <v>12</v>
      </c>
      <c r="B17" s="170"/>
      <c r="C17" s="170"/>
      <c r="D17" s="170"/>
    </row>
    <row r="18" spans="1:4" ht="24" customHeight="1">
      <c r="A18" s="170">
        <v>13</v>
      </c>
      <c r="B18" s="170"/>
      <c r="C18" s="170"/>
      <c r="D18" s="170"/>
    </row>
    <row r="19" spans="1:4" ht="24" customHeight="1">
      <c r="A19" s="170">
        <v>14</v>
      </c>
      <c r="B19" s="170"/>
      <c r="C19" s="170"/>
      <c r="D19" s="170"/>
    </row>
    <row r="20" spans="1:4" ht="24" customHeight="1">
      <c r="A20" s="170">
        <v>15</v>
      </c>
      <c r="B20" s="170"/>
      <c r="C20" s="170"/>
      <c r="D20" s="170"/>
    </row>
    <row r="21" spans="1:4" ht="24" customHeight="1">
      <c r="A21" s="170">
        <v>16</v>
      </c>
      <c r="B21" s="170"/>
      <c r="C21" s="170"/>
      <c r="D21" s="170"/>
    </row>
    <row r="22" spans="1:4" ht="24" customHeight="1">
      <c r="A22" s="170">
        <v>17</v>
      </c>
      <c r="B22" s="170"/>
      <c r="C22" s="170"/>
      <c r="D22" s="170"/>
    </row>
    <row r="23" spans="1:4" ht="24" customHeight="1">
      <c r="A23" s="170">
        <v>18</v>
      </c>
      <c r="B23" s="170"/>
      <c r="C23" s="170"/>
      <c r="D23" s="170"/>
    </row>
    <row r="24" spans="1:4" ht="24" customHeight="1">
      <c r="A24" s="170">
        <v>19</v>
      </c>
      <c r="B24" s="170"/>
      <c r="C24" s="170"/>
      <c r="D24" s="170"/>
    </row>
    <row r="25" spans="1:4" ht="24" customHeight="1">
      <c r="A25" s="170">
        <v>20</v>
      </c>
      <c r="B25" s="170"/>
      <c r="C25" s="170"/>
      <c r="D25" s="170"/>
    </row>
    <row r="26" spans="1:4" ht="24" customHeight="1">
      <c r="A26" s="170">
        <v>21</v>
      </c>
      <c r="B26" s="170"/>
      <c r="C26" s="170"/>
      <c r="D26" s="170"/>
    </row>
    <row r="27" spans="1:4" ht="24" customHeight="1">
      <c r="A27" s="170">
        <v>22</v>
      </c>
      <c r="B27" s="170"/>
      <c r="C27" s="170"/>
      <c r="D27" s="170"/>
    </row>
    <row r="28" spans="1:4" ht="24" customHeight="1">
      <c r="A28" s="170">
        <v>23</v>
      </c>
      <c r="B28" s="170"/>
      <c r="C28" s="170"/>
      <c r="D28" s="170"/>
    </row>
    <row r="29" spans="1:4" ht="24" customHeight="1">
      <c r="A29" s="170">
        <v>24</v>
      </c>
      <c r="B29" s="170"/>
      <c r="C29" s="170"/>
      <c r="D29" s="170"/>
    </row>
    <row r="30" spans="1:4" ht="24" customHeight="1">
      <c r="A30" s="170">
        <v>25</v>
      </c>
      <c r="B30" s="170"/>
      <c r="C30" s="170"/>
      <c r="D30" s="170"/>
    </row>
    <row r="31" spans="1:4" ht="24" customHeight="1">
      <c r="A31" s="170">
        <v>26</v>
      </c>
      <c r="B31" s="170"/>
      <c r="C31" s="170"/>
      <c r="D31" s="170"/>
    </row>
    <row r="32" spans="1:4" ht="24" customHeight="1" thickBot="1">
      <c r="A32" s="173">
        <v>27</v>
      </c>
      <c r="B32" s="173"/>
      <c r="C32" s="173"/>
      <c r="D32" s="173"/>
    </row>
    <row r="33" spans="1:4" ht="24" customHeight="1" thickTop="1">
      <c r="A33" s="172" t="s">
        <v>173</v>
      </c>
      <c r="B33" s="181">
        <f>COUNTIF($C$6:$C$32,"所有")</f>
        <v>0</v>
      </c>
      <c r="C33" s="182" t="s">
        <v>174</v>
      </c>
      <c r="D33" s="183" t="str">
        <f>IF(SUM(D6:D32)=0,"0",ROUNDDOWN(SUMIF($C$6:$C$32,"所有",$D$6:$D$32)/B33,1))</f>
        <v>0</v>
      </c>
    </row>
    <row r="34" spans="1:4" ht="24" customHeight="1">
      <c r="A34" s="170" t="s">
        <v>172</v>
      </c>
      <c r="B34" s="184">
        <f>COUNTIF($C$6:$C$32,"借用")</f>
        <v>0</v>
      </c>
      <c r="C34" s="185" t="s">
        <v>174</v>
      </c>
      <c r="D34" s="186" t="str">
        <f>IF(SUM(D6:D32)=0,"0",ROUNDDOWN(SUMIF($C$6:$C$32,"借用",$D$6:$D$32)/B34,0))</f>
        <v>0</v>
      </c>
    </row>
    <row r="35" spans="1:4" ht="24" customHeight="1">
      <c r="A35" s="171" t="s">
        <v>171</v>
      </c>
      <c r="B35" s="187">
        <f>COUNT(B6:B32)</f>
        <v>2</v>
      </c>
      <c r="C35" s="188" t="s">
        <v>175</v>
      </c>
      <c r="D35" s="189" t="str">
        <f>IF(D33="0","0",ROUNDDOWN(AVERAGE(D33:D34),0))</f>
        <v>0</v>
      </c>
    </row>
    <row r="36" spans="1:4" ht="24" customHeight="1"/>
  </sheetData>
  <phoneticPr fontId="46"/>
  <dataValidations count="1">
    <dataValidation type="list" allowBlank="1" showInputMessage="1" showErrorMessage="1" sqref="C6:C32">
      <formula1>"所有,借用"</formula1>
    </dataValidation>
  </dataValidations>
  <pageMargins left="0.7" right="0.7" top="0.75" bottom="0.75" header="0.3" footer="0.3"/>
  <pageSetup paperSize="9" scale="9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7"/>
  <sheetViews>
    <sheetView view="pageBreakPreview" topLeftCell="A7" zoomScaleNormal="100" zoomScaleSheetLayoutView="100" workbookViewId="0">
      <selection activeCell="D15" sqref="D15:AP15"/>
    </sheetView>
  </sheetViews>
  <sheetFormatPr defaultRowHeight="13.5"/>
  <cols>
    <col min="1" max="42" width="2.125" customWidth="1"/>
    <col min="47" max="47" width="48.625" bestFit="1" customWidth="1"/>
  </cols>
  <sheetData>
    <row r="1" spans="1:42">
      <c r="A1" s="151" t="s">
        <v>131</v>
      </c>
    </row>
    <row r="2" spans="1:42" ht="4.5" customHeight="1"/>
    <row r="3" spans="1:42">
      <c r="A3" s="64" t="s">
        <v>143</v>
      </c>
      <c r="B3" s="64"/>
      <c r="C3" s="64"/>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row>
    <row r="4" spans="1:42" ht="14.25"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row>
    <row r="5" spans="1:42" ht="42" customHeight="1">
      <c r="A5" s="348" t="s">
        <v>0</v>
      </c>
      <c r="B5" s="349"/>
      <c r="C5" s="350"/>
      <c r="D5" s="68" t="s">
        <v>14</v>
      </c>
      <c r="E5" s="71"/>
      <c r="F5" s="71"/>
      <c r="G5" s="74"/>
      <c r="H5" s="74"/>
      <c r="I5" s="74"/>
      <c r="J5" s="74"/>
      <c r="K5" s="74"/>
      <c r="L5" s="74"/>
      <c r="M5" s="83"/>
      <c r="N5" s="365"/>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7"/>
    </row>
    <row r="6" spans="1:42" ht="42" customHeight="1">
      <c r="A6" s="351"/>
      <c r="B6" s="352"/>
      <c r="C6" s="353"/>
      <c r="D6" s="69" t="s">
        <v>132</v>
      </c>
      <c r="E6" s="72"/>
      <c r="F6" s="72"/>
      <c r="G6" s="75"/>
      <c r="H6" s="75"/>
      <c r="I6" s="75"/>
      <c r="J6" s="75"/>
      <c r="K6" s="75"/>
      <c r="L6" s="75"/>
      <c r="M6" s="84"/>
      <c r="N6" s="363"/>
      <c r="O6" s="238"/>
      <c r="P6" s="238"/>
      <c r="Q6" s="238"/>
      <c r="R6" s="238"/>
      <c r="S6" s="238"/>
      <c r="T6" s="238"/>
      <c r="U6" s="238"/>
      <c r="V6" s="238"/>
      <c r="W6" s="238"/>
      <c r="X6" s="238"/>
      <c r="Y6" s="238"/>
      <c r="Z6" s="238"/>
      <c r="AA6" s="238"/>
      <c r="AB6" s="238"/>
      <c r="AC6" s="238"/>
      <c r="AD6" s="238"/>
      <c r="AE6" s="238"/>
      <c r="AF6" s="364" t="s">
        <v>47</v>
      </c>
      <c r="AG6" s="282"/>
      <c r="AH6" s="282"/>
      <c r="AI6" s="282"/>
      <c r="AJ6" s="282"/>
      <c r="AK6" s="374"/>
      <c r="AL6" s="374"/>
      <c r="AM6" s="374"/>
      <c r="AN6" s="374"/>
      <c r="AO6" s="374"/>
      <c r="AP6" s="375"/>
    </row>
    <row r="7" spans="1:42" ht="42" customHeight="1">
      <c r="A7" s="351"/>
      <c r="B7" s="352"/>
      <c r="C7" s="353"/>
      <c r="D7" s="70" t="s">
        <v>4</v>
      </c>
      <c r="E7" s="73"/>
      <c r="F7" s="73"/>
      <c r="G7" s="76"/>
      <c r="H7" s="76"/>
      <c r="I7" s="76"/>
      <c r="J7" s="76"/>
      <c r="K7" s="76"/>
      <c r="L7" s="76"/>
      <c r="M7" s="85"/>
      <c r="N7" s="368"/>
      <c r="O7" s="369"/>
      <c r="P7" s="369"/>
      <c r="Q7" s="369"/>
      <c r="R7" s="369"/>
      <c r="S7" s="369"/>
      <c r="T7" s="369"/>
      <c r="U7" s="369"/>
      <c r="V7" s="369"/>
      <c r="W7" s="369"/>
      <c r="X7" s="369"/>
      <c r="Y7" s="369"/>
      <c r="Z7" s="370"/>
      <c r="AA7" s="371" t="s">
        <v>60</v>
      </c>
      <c r="AB7" s="372"/>
      <c r="AC7" s="373"/>
      <c r="AD7" s="373"/>
      <c r="AE7" s="91" t="s">
        <v>42</v>
      </c>
      <c r="AF7" s="371" t="s">
        <v>36</v>
      </c>
      <c r="AG7" s="372"/>
      <c r="AH7" s="373"/>
      <c r="AI7" s="373"/>
      <c r="AJ7" s="91" t="s">
        <v>42</v>
      </c>
      <c r="AK7" s="371" t="s">
        <v>158</v>
      </c>
      <c r="AL7" s="372"/>
      <c r="AM7" s="373"/>
      <c r="AN7" s="373"/>
      <c r="AO7" s="91" t="s">
        <v>153</v>
      </c>
      <c r="AP7" s="92"/>
    </row>
    <row r="8" spans="1:42" ht="42" customHeight="1">
      <c r="A8" s="351"/>
      <c r="B8" s="352"/>
      <c r="C8" s="353"/>
      <c r="D8" s="357" t="s">
        <v>133</v>
      </c>
      <c r="E8" s="358"/>
      <c r="F8" s="358"/>
      <c r="G8" s="358"/>
      <c r="H8" s="358"/>
      <c r="I8" s="358"/>
      <c r="J8" s="358"/>
      <c r="K8" s="358"/>
      <c r="L8" s="358"/>
      <c r="M8" s="359"/>
      <c r="N8" s="87" t="s">
        <v>8</v>
      </c>
      <c r="O8" s="87"/>
      <c r="P8" s="87"/>
      <c r="Q8" s="87"/>
      <c r="R8" s="87"/>
      <c r="S8" s="336"/>
      <c r="T8" s="336"/>
      <c r="U8" s="87" t="s">
        <v>6</v>
      </c>
      <c r="V8" s="336"/>
      <c r="W8" s="336"/>
      <c r="X8" s="336"/>
      <c r="Y8" s="89"/>
      <c r="Z8" s="87" t="s">
        <v>17</v>
      </c>
      <c r="AA8" s="87"/>
      <c r="AB8" s="87"/>
      <c r="AC8" s="87"/>
      <c r="AD8" s="87"/>
      <c r="AE8" s="87"/>
      <c r="AF8" s="339"/>
      <c r="AG8" s="339"/>
      <c r="AH8" s="339"/>
      <c r="AI8" s="339"/>
      <c r="AJ8" s="339"/>
      <c r="AK8" s="339"/>
      <c r="AL8" s="339"/>
      <c r="AM8" s="339"/>
      <c r="AN8" s="339"/>
      <c r="AO8" s="339"/>
      <c r="AP8" s="340"/>
    </row>
    <row r="9" spans="1:42" ht="42" customHeight="1">
      <c r="A9" s="354"/>
      <c r="B9" s="355"/>
      <c r="C9" s="356"/>
      <c r="D9" s="360"/>
      <c r="E9" s="361"/>
      <c r="F9" s="361"/>
      <c r="G9" s="361"/>
      <c r="H9" s="361"/>
      <c r="I9" s="361"/>
      <c r="J9" s="361"/>
      <c r="K9" s="361"/>
      <c r="L9" s="361"/>
      <c r="M9" s="362"/>
      <c r="N9" s="341"/>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3"/>
    </row>
    <row r="10" spans="1:42">
      <c r="A10" s="66"/>
      <c r="B10" s="66"/>
      <c r="C10" s="66"/>
      <c r="D10" s="66"/>
      <c r="E10" s="66"/>
      <c r="F10" s="66"/>
      <c r="G10" s="66"/>
      <c r="H10" s="66"/>
      <c r="I10" s="66"/>
      <c r="J10" s="66"/>
      <c r="K10" s="79"/>
      <c r="L10" s="81"/>
      <c r="M10" s="76"/>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row>
    <row r="11" spans="1:42" ht="29.25" customHeight="1" thickBot="1">
      <c r="A11" s="344" t="s">
        <v>181</v>
      </c>
      <c r="B11" s="345"/>
      <c r="C11" s="345"/>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7"/>
    </row>
    <row r="12" spans="1:42" ht="29.25" customHeight="1" thickBot="1">
      <c r="A12" s="330"/>
      <c r="B12" s="331"/>
      <c r="C12" s="332"/>
      <c r="D12" s="337" t="s">
        <v>134</v>
      </c>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8"/>
    </row>
    <row r="13" spans="1:42" ht="29.25" customHeight="1">
      <c r="A13" s="330"/>
      <c r="B13" s="331"/>
      <c r="C13" s="332"/>
      <c r="D13" s="337" t="s">
        <v>135</v>
      </c>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8"/>
    </row>
    <row r="14" spans="1:42" ht="29.25" customHeight="1" thickBot="1">
      <c r="A14" s="330"/>
      <c r="B14" s="331"/>
      <c r="C14" s="332"/>
      <c r="D14" s="337" t="s">
        <v>28</v>
      </c>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8"/>
    </row>
    <row r="15" spans="1:42" ht="29.25" customHeight="1" thickBot="1">
      <c r="A15" s="330"/>
      <c r="B15" s="331"/>
      <c r="C15" s="332"/>
      <c r="D15" s="333" t="s">
        <v>182</v>
      </c>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5"/>
    </row>
    <row r="16" spans="1:42">
      <c r="A16" s="66"/>
      <c r="B16" s="66"/>
      <c r="C16" s="66"/>
      <c r="D16" s="66"/>
      <c r="E16" s="66"/>
      <c r="F16" s="66"/>
      <c r="G16" s="66"/>
      <c r="H16" s="66"/>
      <c r="I16" s="66"/>
      <c r="J16" s="66"/>
      <c r="K16" s="79"/>
      <c r="L16" s="81"/>
      <c r="M16" s="76"/>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row>
    <row r="17" spans="1:43" ht="41.25" customHeight="1">
      <c r="A17" s="315" t="s">
        <v>159</v>
      </c>
      <c r="B17" s="316"/>
      <c r="C17" s="316"/>
      <c r="D17" s="316"/>
      <c r="E17" s="316"/>
      <c r="F17" s="316"/>
      <c r="G17" s="316"/>
      <c r="H17" s="316"/>
      <c r="I17" s="316"/>
      <c r="J17" s="316"/>
      <c r="K17" s="317" t="s">
        <v>7</v>
      </c>
      <c r="L17" s="317"/>
      <c r="M17" s="317"/>
      <c r="N17" s="317"/>
      <c r="O17" s="317"/>
      <c r="P17" s="317"/>
      <c r="Q17" s="317"/>
      <c r="R17" s="317" t="s">
        <v>39</v>
      </c>
      <c r="S17" s="317"/>
      <c r="T17" s="317"/>
      <c r="U17" s="317"/>
      <c r="V17" s="317"/>
      <c r="W17" s="317"/>
      <c r="X17" s="317"/>
      <c r="Y17" s="318" t="s">
        <v>62</v>
      </c>
      <c r="Z17" s="318"/>
      <c r="AA17" s="318"/>
      <c r="AB17" s="318"/>
      <c r="AC17" s="318"/>
      <c r="AD17" s="318"/>
      <c r="AE17" s="318"/>
      <c r="AF17" s="317" t="s">
        <v>64</v>
      </c>
      <c r="AG17" s="317"/>
      <c r="AH17" s="317"/>
      <c r="AI17" s="317"/>
      <c r="AJ17" s="317"/>
      <c r="AK17" s="317"/>
      <c r="AL17" s="319"/>
      <c r="AM17" s="88"/>
      <c r="AN17" s="88"/>
      <c r="AO17" s="88"/>
      <c r="AP17" s="88"/>
    </row>
    <row r="18" spans="1:43" ht="41.25" customHeight="1">
      <c r="A18" s="306">
        <f>IF(AC7="",0,AC7)</f>
        <v>0</v>
      </c>
      <c r="B18" s="307"/>
      <c r="C18" s="307"/>
      <c r="D18" s="307"/>
      <c r="E18" s="307"/>
      <c r="F18" s="307"/>
      <c r="G18" s="307"/>
      <c r="H18" s="307"/>
      <c r="I18" s="308"/>
      <c r="J18" s="78" t="s">
        <v>61</v>
      </c>
      <c r="K18" s="309">
        <v>12000</v>
      </c>
      <c r="L18" s="309"/>
      <c r="M18" s="309"/>
      <c r="N18" s="309"/>
      <c r="O18" s="310"/>
      <c r="P18" s="311" t="s">
        <v>114</v>
      </c>
      <c r="Q18" s="312"/>
      <c r="R18" s="313">
        <f>A18*K18</f>
        <v>0</v>
      </c>
      <c r="S18" s="313"/>
      <c r="T18" s="313"/>
      <c r="U18" s="313"/>
      <c r="V18" s="314"/>
      <c r="W18" s="311" t="s">
        <v>114</v>
      </c>
      <c r="X18" s="312"/>
      <c r="Y18" s="320">
        <v>12</v>
      </c>
      <c r="Z18" s="321"/>
      <c r="AA18" s="321"/>
      <c r="AB18" s="321"/>
      <c r="AC18" s="321"/>
      <c r="AD18" s="321"/>
      <c r="AE18" s="90" t="s">
        <v>63</v>
      </c>
      <c r="AF18" s="313">
        <f>R18/12*Y18</f>
        <v>0</v>
      </c>
      <c r="AG18" s="313"/>
      <c r="AH18" s="313"/>
      <c r="AI18" s="313"/>
      <c r="AJ18" s="314"/>
      <c r="AK18" s="311" t="s">
        <v>114</v>
      </c>
      <c r="AL18" s="322"/>
      <c r="AM18" s="88"/>
      <c r="AN18" s="88"/>
      <c r="AO18" s="88"/>
      <c r="AP18" s="88"/>
      <c r="AQ18" s="93"/>
    </row>
    <row r="19" spans="1:43" ht="22.5" customHeight="1" thickBot="1">
      <c r="A19" s="67"/>
      <c r="B19" s="67"/>
      <c r="C19" s="67"/>
      <c r="D19" s="67"/>
      <c r="E19" s="67"/>
      <c r="F19" s="67"/>
      <c r="G19" s="77"/>
      <c r="H19" s="67"/>
      <c r="I19" s="67"/>
      <c r="J19" s="67"/>
      <c r="K19" s="80"/>
      <c r="L19" s="82"/>
      <c r="M19" s="86"/>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43" ht="41.25" customHeight="1">
      <c r="A20" s="315" t="s">
        <v>160</v>
      </c>
      <c r="B20" s="316"/>
      <c r="C20" s="316"/>
      <c r="D20" s="316"/>
      <c r="E20" s="316"/>
      <c r="F20" s="316"/>
      <c r="G20" s="316"/>
      <c r="H20" s="316"/>
      <c r="I20" s="316"/>
      <c r="J20" s="316"/>
      <c r="K20" s="317" t="s">
        <v>7</v>
      </c>
      <c r="L20" s="317"/>
      <c r="M20" s="317"/>
      <c r="N20" s="317"/>
      <c r="O20" s="317"/>
      <c r="P20" s="317"/>
      <c r="Q20" s="317"/>
      <c r="R20" s="317" t="s">
        <v>39</v>
      </c>
      <c r="S20" s="317"/>
      <c r="T20" s="317"/>
      <c r="U20" s="317"/>
      <c r="V20" s="317"/>
      <c r="W20" s="317"/>
      <c r="X20" s="317"/>
      <c r="Y20" s="318" t="s">
        <v>62</v>
      </c>
      <c r="Z20" s="318"/>
      <c r="AA20" s="318"/>
      <c r="AB20" s="318"/>
      <c r="AC20" s="318"/>
      <c r="AD20" s="318"/>
      <c r="AE20" s="318"/>
      <c r="AF20" s="317" t="s">
        <v>65</v>
      </c>
      <c r="AG20" s="317"/>
      <c r="AH20" s="317"/>
      <c r="AI20" s="317"/>
      <c r="AJ20" s="317"/>
      <c r="AK20" s="317"/>
      <c r="AL20" s="319"/>
      <c r="AM20" s="88"/>
      <c r="AN20" s="88"/>
      <c r="AO20" s="88"/>
      <c r="AP20" s="88"/>
    </row>
    <row r="21" spans="1:43" ht="41.25" customHeight="1" thickBot="1">
      <c r="A21" s="306">
        <f>IF(AH7="",0,AH7)</f>
        <v>0</v>
      </c>
      <c r="B21" s="307"/>
      <c r="C21" s="307"/>
      <c r="D21" s="307"/>
      <c r="E21" s="307"/>
      <c r="F21" s="307"/>
      <c r="G21" s="307"/>
      <c r="H21" s="307"/>
      <c r="I21" s="308"/>
      <c r="J21" s="78" t="s">
        <v>61</v>
      </c>
      <c r="K21" s="309">
        <v>6000</v>
      </c>
      <c r="L21" s="309"/>
      <c r="M21" s="309"/>
      <c r="N21" s="309"/>
      <c r="O21" s="310"/>
      <c r="P21" s="311" t="s">
        <v>114</v>
      </c>
      <c r="Q21" s="312"/>
      <c r="R21" s="313">
        <f>A21*K21</f>
        <v>0</v>
      </c>
      <c r="S21" s="313"/>
      <c r="T21" s="313"/>
      <c r="U21" s="313"/>
      <c r="V21" s="314"/>
      <c r="W21" s="311" t="s">
        <v>114</v>
      </c>
      <c r="X21" s="312"/>
      <c r="Y21" s="320">
        <v>12</v>
      </c>
      <c r="Z21" s="321"/>
      <c r="AA21" s="321"/>
      <c r="AB21" s="321"/>
      <c r="AC21" s="321"/>
      <c r="AD21" s="321"/>
      <c r="AE21" s="90" t="s">
        <v>63</v>
      </c>
      <c r="AF21" s="313">
        <f>R21/12*Y21</f>
        <v>0</v>
      </c>
      <c r="AG21" s="313"/>
      <c r="AH21" s="313"/>
      <c r="AI21" s="313"/>
      <c r="AJ21" s="314"/>
      <c r="AK21" s="311" t="s">
        <v>114</v>
      </c>
      <c r="AL21" s="322"/>
      <c r="AM21" s="88"/>
      <c r="AN21" s="88"/>
      <c r="AO21" s="88"/>
      <c r="AP21" s="88"/>
      <c r="AQ21" s="93"/>
    </row>
    <row r="22" spans="1:43" ht="22.5" customHeight="1" thickBot="1">
      <c r="A22" s="67"/>
      <c r="B22" s="67"/>
      <c r="C22" s="67"/>
      <c r="D22" s="67"/>
      <c r="E22" s="67"/>
      <c r="F22" s="67"/>
      <c r="G22" s="67"/>
      <c r="H22" s="67"/>
      <c r="I22" s="67"/>
      <c r="J22" s="67"/>
      <c r="K22" s="80"/>
      <c r="L22" s="82"/>
      <c r="M22" s="86"/>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row>
    <row r="23" spans="1:43" ht="41.25" customHeight="1">
      <c r="A23" s="315" t="s">
        <v>162</v>
      </c>
      <c r="B23" s="316"/>
      <c r="C23" s="316"/>
      <c r="D23" s="316"/>
      <c r="E23" s="316"/>
      <c r="F23" s="316"/>
      <c r="G23" s="316"/>
      <c r="H23" s="316"/>
      <c r="I23" s="316"/>
      <c r="J23" s="316"/>
      <c r="K23" s="317" t="s">
        <v>7</v>
      </c>
      <c r="L23" s="317"/>
      <c r="M23" s="317"/>
      <c r="N23" s="317"/>
      <c r="O23" s="317"/>
      <c r="P23" s="317"/>
      <c r="Q23" s="317"/>
      <c r="R23" s="317" t="s">
        <v>163</v>
      </c>
      <c r="S23" s="317"/>
      <c r="T23" s="317"/>
      <c r="U23" s="317"/>
      <c r="V23" s="317"/>
      <c r="W23" s="317"/>
      <c r="X23" s="317"/>
      <c r="Y23" s="318" t="s">
        <v>62</v>
      </c>
      <c r="Z23" s="318"/>
      <c r="AA23" s="318"/>
      <c r="AB23" s="318"/>
      <c r="AC23" s="318"/>
      <c r="AD23" s="318"/>
      <c r="AE23" s="318"/>
      <c r="AF23" s="317" t="s">
        <v>144</v>
      </c>
      <c r="AG23" s="317"/>
      <c r="AH23" s="317"/>
      <c r="AI23" s="317"/>
      <c r="AJ23" s="317"/>
      <c r="AK23" s="317"/>
      <c r="AL23" s="319"/>
      <c r="AM23" s="88"/>
      <c r="AN23" s="88"/>
      <c r="AO23" s="88"/>
      <c r="AP23" s="88"/>
    </row>
    <row r="24" spans="1:43" ht="41.25" customHeight="1" thickBot="1">
      <c r="A24" s="306">
        <f>IF(AM7="",0,AM7)</f>
        <v>0</v>
      </c>
      <c r="B24" s="307"/>
      <c r="C24" s="307"/>
      <c r="D24" s="307"/>
      <c r="E24" s="307"/>
      <c r="F24" s="307"/>
      <c r="G24" s="307"/>
      <c r="H24" s="307"/>
      <c r="I24" s="308"/>
      <c r="J24" s="78" t="s">
        <v>156</v>
      </c>
      <c r="K24" s="309">
        <v>6000</v>
      </c>
      <c r="L24" s="309"/>
      <c r="M24" s="309"/>
      <c r="N24" s="309"/>
      <c r="O24" s="310"/>
      <c r="P24" s="311" t="s">
        <v>114</v>
      </c>
      <c r="Q24" s="312"/>
      <c r="R24" s="313" t="str">
        <f>車両一覧表!D35</f>
        <v>0</v>
      </c>
      <c r="S24" s="313"/>
      <c r="T24" s="313"/>
      <c r="U24" s="313"/>
      <c r="V24" s="314"/>
      <c r="W24" s="311" t="s">
        <v>164</v>
      </c>
      <c r="X24" s="312"/>
      <c r="Y24" s="320">
        <v>12</v>
      </c>
      <c r="Z24" s="321"/>
      <c r="AA24" s="321"/>
      <c r="AB24" s="321"/>
      <c r="AC24" s="321"/>
      <c r="AD24" s="321"/>
      <c r="AE24" s="90" t="s">
        <v>63</v>
      </c>
      <c r="AF24" s="314">
        <f>K24*(R24/100)*A24*(Y24/12)</f>
        <v>0</v>
      </c>
      <c r="AG24" s="327"/>
      <c r="AH24" s="327"/>
      <c r="AI24" s="327"/>
      <c r="AJ24" s="327"/>
      <c r="AK24" s="311" t="s">
        <v>114</v>
      </c>
      <c r="AL24" s="322"/>
      <c r="AM24" s="88"/>
      <c r="AN24" s="88"/>
      <c r="AO24" s="88"/>
      <c r="AP24" s="88"/>
      <c r="AQ24" s="93"/>
    </row>
    <row r="25" spans="1:43" ht="22.5" customHeight="1" thickBot="1">
      <c r="A25" s="67"/>
      <c r="B25" s="67"/>
      <c r="C25" s="67"/>
      <c r="D25" s="67"/>
      <c r="E25" s="67"/>
      <c r="F25" s="67"/>
      <c r="G25" s="67"/>
      <c r="H25" s="67"/>
      <c r="I25" s="67"/>
      <c r="J25" s="67"/>
      <c r="K25" s="80"/>
      <c r="L25" s="82"/>
      <c r="M25" s="86"/>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row>
    <row r="26" spans="1:43" ht="40.5" customHeight="1">
      <c r="AJ26" s="323" t="s">
        <v>49</v>
      </c>
      <c r="AK26" s="324"/>
      <c r="AL26" s="324"/>
      <c r="AM26" s="324"/>
      <c r="AN26" s="324"/>
      <c r="AO26" s="324"/>
      <c r="AP26" s="325"/>
    </row>
    <row r="27" spans="1:43" ht="40.5" customHeight="1" thickBot="1">
      <c r="AJ27" s="326">
        <f>AF18+AF21+AF24</f>
        <v>0</v>
      </c>
      <c r="AK27" s="327"/>
      <c r="AL27" s="327"/>
      <c r="AM27" s="327"/>
      <c r="AN27" s="327"/>
      <c r="AO27" s="328" t="s">
        <v>114</v>
      </c>
      <c r="AP27" s="329"/>
    </row>
  </sheetData>
  <mergeCells count="68">
    <mergeCell ref="N7:Z7"/>
    <mergeCell ref="AA7:AB7"/>
    <mergeCell ref="AC7:AD7"/>
    <mergeCell ref="AK6:AP6"/>
    <mergeCell ref="AF7:AG7"/>
    <mergeCell ref="AH7:AI7"/>
    <mergeCell ref="AK7:AL7"/>
    <mergeCell ref="AM7:AN7"/>
    <mergeCell ref="S8:T8"/>
    <mergeCell ref="A13:C13"/>
    <mergeCell ref="D13:AP13"/>
    <mergeCell ref="A14:C14"/>
    <mergeCell ref="D14:AP14"/>
    <mergeCell ref="A12:C12"/>
    <mergeCell ref="D12:AP12"/>
    <mergeCell ref="V8:X8"/>
    <mergeCell ref="AF8:AP8"/>
    <mergeCell ref="N9:AP9"/>
    <mergeCell ref="A11:AP11"/>
    <mergeCell ref="A5:C9"/>
    <mergeCell ref="D8:M9"/>
    <mergeCell ref="N6:AE6"/>
    <mergeCell ref="AF6:AJ6"/>
    <mergeCell ref="N5:AP5"/>
    <mergeCell ref="A15:C15"/>
    <mergeCell ref="D15:AP15"/>
    <mergeCell ref="A17:J17"/>
    <mergeCell ref="K17:Q17"/>
    <mergeCell ref="R17:X17"/>
    <mergeCell ref="Y17:AE17"/>
    <mergeCell ref="AF17:AL17"/>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21:I21"/>
    <mergeCell ref="K21:O21"/>
    <mergeCell ref="P21:Q21"/>
    <mergeCell ref="R21:V21"/>
    <mergeCell ref="W21:X21"/>
    <mergeCell ref="Y21:AD21"/>
    <mergeCell ref="AF21:AJ21"/>
    <mergeCell ref="AK21:AL21"/>
    <mergeCell ref="AJ26:AP26"/>
    <mergeCell ref="AJ27:AN27"/>
    <mergeCell ref="AO27:AP27"/>
    <mergeCell ref="Y24:AD24"/>
    <mergeCell ref="AF24:AJ24"/>
    <mergeCell ref="AK24:AL24"/>
    <mergeCell ref="A23:J23"/>
    <mergeCell ref="K23:Q23"/>
    <mergeCell ref="R23:X23"/>
    <mergeCell ref="Y23:AE23"/>
    <mergeCell ref="AF23:AL23"/>
    <mergeCell ref="A24:I24"/>
    <mergeCell ref="K24:O24"/>
    <mergeCell ref="P24:Q24"/>
    <mergeCell ref="R24:V24"/>
    <mergeCell ref="W24:X24"/>
  </mergeCells>
  <phoneticPr fontId="3" type="Hiragana"/>
  <conditionalFormatting sqref="Y21:AD21">
    <cfRule type="containsBlanks" dxfId="92" priority="11">
      <formula>LEN(TRIM(Y21))=0</formula>
    </cfRule>
  </conditionalFormatting>
  <conditionalFormatting sqref="Y18:AD18">
    <cfRule type="containsBlanks" dxfId="91" priority="13">
      <formula>LEN(TRIM(Y18))=0</formula>
    </cfRule>
  </conditionalFormatting>
  <conditionalFormatting sqref="Y24:AD24 R24">
    <cfRule type="containsBlanks" dxfId="90" priority="10">
      <formula>LEN(TRIM(R24))=0</formula>
    </cfRule>
  </conditionalFormatting>
  <conditionalFormatting sqref="R24:V24">
    <cfRule type="expression" priority="1">
      <formula>"null"</formula>
    </cfRule>
  </conditionalFormatting>
  <dataValidations count="6">
    <dataValidation imeMode="halfAlpha" allowBlank="1" showInputMessage="1" showErrorMessage="1" sqref="AO7 AJ7 AE7"/>
    <dataValidation imeMode="disabled" allowBlank="1" showInputMessage="1" showErrorMessage="1" sqref="AC7:AD7 AH7:AI7 V8:Y8 S8:T8 AM7:AN7"/>
    <dataValidation type="list" allowBlank="1" showInputMessage="1" showErrorMessage="1" sqref="Y21:AD21 Y18:AD18 Y24:AD24">
      <formula1>"12,11,10,9,8,7,6,5,4,3,2,1"</formula1>
    </dataValidation>
    <dataValidation type="date" allowBlank="1" showInputMessage="1" showErrorMessage="1" sqref="AK6:AP6">
      <formula1>92</formula1>
      <formula2>45016</formula2>
    </dataValidation>
    <dataValidation type="textLength" allowBlank="1" showErrorMessage="1" error="10桁で入力してください。" sqref="N5">
      <formula1>9</formula1>
      <formula2>10</formula2>
    </dataValidation>
    <dataValidation type="list" imeMode="disabled" allowBlank="1" showInputMessage="1" showErrorMessage="1" sqref="A12:A15">
      <formula1>"○"</formula1>
    </dataValidation>
  </dataValidations>
  <pageMargins left="0.59055118110236215" right="0.59055118110236215" top="0.75" bottom="0.75" header="0.3" footer="0.3"/>
  <pageSetup paperSize="9" scale="93"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総括表!$C$24:$C$40</xm:f>
          </x14:formula1>
          <xm:sqref>N7:Z7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7"/>
  <sheetViews>
    <sheetView view="pageBreakPreview" zoomScaleNormal="100" zoomScaleSheetLayoutView="100" workbookViewId="0">
      <selection activeCell="D15" sqref="D15:AP15"/>
    </sheetView>
  </sheetViews>
  <sheetFormatPr defaultRowHeight="13.5"/>
  <cols>
    <col min="1" max="42" width="2.125" customWidth="1"/>
    <col min="47" max="47" width="48.625" bestFit="1" customWidth="1"/>
  </cols>
  <sheetData>
    <row r="1" spans="1:42">
      <c r="A1" s="151" t="s">
        <v>131</v>
      </c>
    </row>
    <row r="2" spans="1:42" ht="4.5" customHeight="1"/>
    <row r="3" spans="1:42">
      <c r="A3" s="64" t="s">
        <v>143</v>
      </c>
      <c r="B3" s="64"/>
      <c r="C3" s="64"/>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row>
    <row r="4" spans="1:42" ht="14.25"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row>
    <row r="5" spans="1:42" ht="42" customHeight="1">
      <c r="A5" s="348" t="s">
        <v>0</v>
      </c>
      <c r="B5" s="349"/>
      <c r="C5" s="350"/>
      <c r="D5" s="68" t="s">
        <v>14</v>
      </c>
      <c r="E5" s="71"/>
      <c r="F5" s="71"/>
      <c r="G5" s="74"/>
      <c r="H5" s="74"/>
      <c r="I5" s="74"/>
      <c r="J5" s="74"/>
      <c r="K5" s="74"/>
      <c r="L5" s="74"/>
      <c r="M5" s="83"/>
      <c r="N5" s="365"/>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7"/>
    </row>
    <row r="6" spans="1:42" ht="42" customHeight="1">
      <c r="A6" s="351"/>
      <c r="B6" s="352"/>
      <c r="C6" s="353"/>
      <c r="D6" s="69" t="s">
        <v>132</v>
      </c>
      <c r="E6" s="72"/>
      <c r="F6" s="72"/>
      <c r="G6" s="75"/>
      <c r="H6" s="75"/>
      <c r="I6" s="75"/>
      <c r="J6" s="75"/>
      <c r="K6" s="75"/>
      <c r="L6" s="75"/>
      <c r="M6" s="84"/>
      <c r="N6" s="363"/>
      <c r="O6" s="238"/>
      <c r="P6" s="238"/>
      <c r="Q6" s="238"/>
      <c r="R6" s="238"/>
      <c r="S6" s="238"/>
      <c r="T6" s="238"/>
      <c r="U6" s="238"/>
      <c r="V6" s="238"/>
      <c r="W6" s="238"/>
      <c r="X6" s="238"/>
      <c r="Y6" s="238"/>
      <c r="Z6" s="238"/>
      <c r="AA6" s="238"/>
      <c r="AB6" s="238"/>
      <c r="AC6" s="238"/>
      <c r="AD6" s="238"/>
      <c r="AE6" s="238"/>
      <c r="AF6" s="364" t="s">
        <v>47</v>
      </c>
      <c r="AG6" s="282"/>
      <c r="AH6" s="282"/>
      <c r="AI6" s="282"/>
      <c r="AJ6" s="282"/>
      <c r="AK6" s="374"/>
      <c r="AL6" s="374"/>
      <c r="AM6" s="374"/>
      <c r="AN6" s="374"/>
      <c r="AO6" s="374"/>
      <c r="AP6" s="375"/>
    </row>
    <row r="7" spans="1:42" ht="42" customHeight="1">
      <c r="A7" s="351"/>
      <c r="B7" s="352"/>
      <c r="C7" s="353"/>
      <c r="D7" s="70" t="s">
        <v>4</v>
      </c>
      <c r="E7" s="73"/>
      <c r="F7" s="73"/>
      <c r="G7" s="76"/>
      <c r="H7" s="76"/>
      <c r="I7" s="76"/>
      <c r="J7" s="76"/>
      <c r="K7" s="76"/>
      <c r="L7" s="76"/>
      <c r="M7" s="85"/>
      <c r="N7" s="368"/>
      <c r="O7" s="369"/>
      <c r="P7" s="369"/>
      <c r="Q7" s="369"/>
      <c r="R7" s="369"/>
      <c r="S7" s="369"/>
      <c r="T7" s="369"/>
      <c r="U7" s="369"/>
      <c r="V7" s="369"/>
      <c r="W7" s="369"/>
      <c r="X7" s="369"/>
      <c r="Y7" s="369"/>
      <c r="Z7" s="370"/>
      <c r="AA7" s="371" t="s">
        <v>60</v>
      </c>
      <c r="AB7" s="372"/>
      <c r="AC7" s="373"/>
      <c r="AD7" s="373"/>
      <c r="AE7" s="91" t="s">
        <v>42</v>
      </c>
      <c r="AF7" s="371" t="s">
        <v>36</v>
      </c>
      <c r="AG7" s="372"/>
      <c r="AH7" s="373"/>
      <c r="AI7" s="373"/>
      <c r="AJ7" s="91" t="s">
        <v>42</v>
      </c>
      <c r="AK7" s="371" t="s">
        <v>158</v>
      </c>
      <c r="AL7" s="372"/>
      <c r="AM7" s="373"/>
      <c r="AN7" s="373"/>
      <c r="AO7" s="91" t="s">
        <v>153</v>
      </c>
      <c r="AP7" s="92"/>
    </row>
    <row r="8" spans="1:42" ht="42" customHeight="1">
      <c r="A8" s="351"/>
      <c r="B8" s="352"/>
      <c r="C8" s="353"/>
      <c r="D8" s="357" t="s">
        <v>133</v>
      </c>
      <c r="E8" s="358"/>
      <c r="F8" s="358"/>
      <c r="G8" s="358"/>
      <c r="H8" s="358"/>
      <c r="I8" s="358"/>
      <c r="J8" s="358"/>
      <c r="K8" s="358"/>
      <c r="L8" s="358"/>
      <c r="M8" s="359"/>
      <c r="N8" s="87" t="s">
        <v>8</v>
      </c>
      <c r="O8" s="87"/>
      <c r="P8" s="87"/>
      <c r="Q8" s="87"/>
      <c r="R8" s="87"/>
      <c r="S8" s="336"/>
      <c r="T8" s="336"/>
      <c r="U8" s="87" t="s">
        <v>6</v>
      </c>
      <c r="V8" s="336"/>
      <c r="W8" s="336"/>
      <c r="X8" s="336"/>
      <c r="Y8" s="163"/>
      <c r="Z8" s="87" t="s">
        <v>17</v>
      </c>
      <c r="AA8" s="87"/>
      <c r="AB8" s="87"/>
      <c r="AC8" s="87"/>
      <c r="AD8" s="87"/>
      <c r="AE8" s="87"/>
      <c r="AF8" s="339"/>
      <c r="AG8" s="339"/>
      <c r="AH8" s="339"/>
      <c r="AI8" s="339"/>
      <c r="AJ8" s="339"/>
      <c r="AK8" s="339"/>
      <c r="AL8" s="339"/>
      <c r="AM8" s="339"/>
      <c r="AN8" s="339"/>
      <c r="AO8" s="339"/>
      <c r="AP8" s="340"/>
    </row>
    <row r="9" spans="1:42" ht="42" customHeight="1" thickBot="1">
      <c r="A9" s="354"/>
      <c r="B9" s="355"/>
      <c r="C9" s="356"/>
      <c r="D9" s="360"/>
      <c r="E9" s="361"/>
      <c r="F9" s="361"/>
      <c r="G9" s="361"/>
      <c r="H9" s="361"/>
      <c r="I9" s="361"/>
      <c r="J9" s="361"/>
      <c r="K9" s="361"/>
      <c r="L9" s="361"/>
      <c r="M9" s="362"/>
      <c r="N9" s="341"/>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3"/>
    </row>
    <row r="10" spans="1:42" ht="14.25" thickBot="1">
      <c r="A10" s="66"/>
      <c r="B10" s="66"/>
      <c r="C10" s="66"/>
      <c r="D10" s="66"/>
      <c r="E10" s="66"/>
      <c r="F10" s="66"/>
      <c r="G10" s="66"/>
      <c r="H10" s="66"/>
      <c r="I10" s="66"/>
      <c r="J10" s="66"/>
      <c r="K10" s="79"/>
      <c r="L10" s="81"/>
      <c r="M10" s="76"/>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row>
    <row r="11" spans="1:42" ht="29.25" customHeight="1" thickBot="1">
      <c r="A11" s="344" t="s">
        <v>181</v>
      </c>
      <c r="B11" s="345"/>
      <c r="C11" s="345"/>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7"/>
    </row>
    <row r="12" spans="1:42" ht="29.25" customHeight="1" thickBot="1">
      <c r="A12" s="330"/>
      <c r="B12" s="331"/>
      <c r="C12" s="332"/>
      <c r="D12" s="337" t="s">
        <v>134</v>
      </c>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8"/>
    </row>
    <row r="13" spans="1:42" ht="29.25" customHeight="1" thickBot="1">
      <c r="A13" s="330"/>
      <c r="B13" s="331"/>
      <c r="C13" s="332"/>
      <c r="D13" s="337" t="s">
        <v>135</v>
      </c>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8"/>
    </row>
    <row r="14" spans="1:42" ht="29.25" customHeight="1" thickBot="1">
      <c r="A14" s="330"/>
      <c r="B14" s="331"/>
      <c r="C14" s="332"/>
      <c r="D14" s="337" t="s">
        <v>28</v>
      </c>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8"/>
    </row>
    <row r="15" spans="1:42" ht="29.25" customHeight="1" thickBot="1">
      <c r="A15" s="330"/>
      <c r="B15" s="331"/>
      <c r="C15" s="332"/>
      <c r="D15" s="333" t="s">
        <v>182</v>
      </c>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5"/>
    </row>
    <row r="16" spans="1:42" ht="14.25" thickBot="1">
      <c r="A16" s="66"/>
      <c r="B16" s="66"/>
      <c r="C16" s="66"/>
      <c r="D16" s="66"/>
      <c r="E16" s="66"/>
      <c r="F16" s="66"/>
      <c r="G16" s="66"/>
      <c r="H16" s="66"/>
      <c r="I16" s="66"/>
      <c r="J16" s="66"/>
      <c r="K16" s="79"/>
      <c r="L16" s="81"/>
      <c r="M16" s="76"/>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row>
    <row r="17" spans="1:43" ht="41.25" customHeight="1">
      <c r="A17" s="315" t="s">
        <v>159</v>
      </c>
      <c r="B17" s="316"/>
      <c r="C17" s="316"/>
      <c r="D17" s="316"/>
      <c r="E17" s="316"/>
      <c r="F17" s="316"/>
      <c r="G17" s="316"/>
      <c r="H17" s="316"/>
      <c r="I17" s="316"/>
      <c r="J17" s="316"/>
      <c r="K17" s="317" t="s">
        <v>7</v>
      </c>
      <c r="L17" s="317"/>
      <c r="M17" s="317"/>
      <c r="N17" s="317"/>
      <c r="O17" s="317"/>
      <c r="P17" s="317"/>
      <c r="Q17" s="317"/>
      <c r="R17" s="317" t="s">
        <v>39</v>
      </c>
      <c r="S17" s="317"/>
      <c r="T17" s="317"/>
      <c r="U17" s="317"/>
      <c r="V17" s="317"/>
      <c r="W17" s="317"/>
      <c r="X17" s="317"/>
      <c r="Y17" s="318" t="s">
        <v>62</v>
      </c>
      <c r="Z17" s="318"/>
      <c r="AA17" s="318"/>
      <c r="AB17" s="318"/>
      <c r="AC17" s="318"/>
      <c r="AD17" s="318"/>
      <c r="AE17" s="318"/>
      <c r="AF17" s="317" t="s">
        <v>64</v>
      </c>
      <c r="AG17" s="317"/>
      <c r="AH17" s="317"/>
      <c r="AI17" s="317"/>
      <c r="AJ17" s="317"/>
      <c r="AK17" s="317"/>
      <c r="AL17" s="319"/>
      <c r="AM17" s="88"/>
      <c r="AN17" s="88"/>
      <c r="AO17" s="88"/>
      <c r="AP17" s="88"/>
    </row>
    <row r="18" spans="1:43" ht="41.25" customHeight="1" thickBot="1">
      <c r="A18" s="385">
        <f>IF(AC7="",0,AC7)</f>
        <v>0</v>
      </c>
      <c r="B18" s="386"/>
      <c r="C18" s="386"/>
      <c r="D18" s="386"/>
      <c r="E18" s="386"/>
      <c r="F18" s="386"/>
      <c r="G18" s="386"/>
      <c r="H18" s="386"/>
      <c r="I18" s="387"/>
      <c r="J18" s="78" t="s">
        <v>61</v>
      </c>
      <c r="K18" s="309">
        <v>12000</v>
      </c>
      <c r="L18" s="309"/>
      <c r="M18" s="309"/>
      <c r="N18" s="309"/>
      <c r="O18" s="310"/>
      <c r="P18" s="311" t="s">
        <v>114</v>
      </c>
      <c r="Q18" s="312"/>
      <c r="R18" s="378">
        <f>A18*K18</f>
        <v>0</v>
      </c>
      <c r="S18" s="378"/>
      <c r="T18" s="378"/>
      <c r="U18" s="378"/>
      <c r="V18" s="379"/>
      <c r="W18" s="311" t="s">
        <v>114</v>
      </c>
      <c r="X18" s="312"/>
      <c r="Y18" s="380">
        <v>12</v>
      </c>
      <c r="Z18" s="381"/>
      <c r="AA18" s="381"/>
      <c r="AB18" s="381"/>
      <c r="AC18" s="381"/>
      <c r="AD18" s="381"/>
      <c r="AE18" s="90" t="s">
        <v>63</v>
      </c>
      <c r="AF18" s="378">
        <f>R18/12*Y18</f>
        <v>0</v>
      </c>
      <c r="AG18" s="378"/>
      <c r="AH18" s="378"/>
      <c r="AI18" s="378"/>
      <c r="AJ18" s="379"/>
      <c r="AK18" s="311" t="s">
        <v>114</v>
      </c>
      <c r="AL18" s="322"/>
      <c r="AM18" s="88"/>
      <c r="AN18" s="88"/>
      <c r="AO18" s="88"/>
      <c r="AP18" s="88"/>
      <c r="AQ18" s="93"/>
    </row>
    <row r="19" spans="1:43" ht="22.5" customHeight="1" thickBot="1">
      <c r="A19" s="67"/>
      <c r="B19" s="67"/>
      <c r="C19" s="67"/>
      <c r="D19" s="67"/>
      <c r="E19" s="67"/>
      <c r="F19" s="67"/>
      <c r="G19" s="77"/>
      <c r="H19" s="67"/>
      <c r="I19" s="67"/>
      <c r="J19" s="67"/>
      <c r="K19" s="80"/>
      <c r="L19" s="82"/>
      <c r="M19" s="86"/>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43" ht="41.25" customHeight="1">
      <c r="A20" s="315" t="s">
        <v>160</v>
      </c>
      <c r="B20" s="316"/>
      <c r="C20" s="316"/>
      <c r="D20" s="316"/>
      <c r="E20" s="316"/>
      <c r="F20" s="316"/>
      <c r="G20" s="316"/>
      <c r="H20" s="316"/>
      <c r="I20" s="316"/>
      <c r="J20" s="316"/>
      <c r="K20" s="317" t="s">
        <v>7</v>
      </c>
      <c r="L20" s="317"/>
      <c r="M20" s="317"/>
      <c r="N20" s="317"/>
      <c r="O20" s="317"/>
      <c r="P20" s="317"/>
      <c r="Q20" s="317"/>
      <c r="R20" s="317" t="s">
        <v>39</v>
      </c>
      <c r="S20" s="317"/>
      <c r="T20" s="317"/>
      <c r="U20" s="317"/>
      <c r="V20" s="317"/>
      <c r="W20" s="317"/>
      <c r="X20" s="317"/>
      <c r="Y20" s="318" t="s">
        <v>62</v>
      </c>
      <c r="Z20" s="318"/>
      <c r="AA20" s="318"/>
      <c r="AB20" s="318"/>
      <c r="AC20" s="318"/>
      <c r="AD20" s="318"/>
      <c r="AE20" s="318"/>
      <c r="AF20" s="317" t="s">
        <v>65</v>
      </c>
      <c r="AG20" s="317"/>
      <c r="AH20" s="317"/>
      <c r="AI20" s="317"/>
      <c r="AJ20" s="317"/>
      <c r="AK20" s="317"/>
      <c r="AL20" s="319"/>
      <c r="AM20" s="88"/>
      <c r="AN20" s="88"/>
      <c r="AO20" s="88"/>
      <c r="AP20" s="88"/>
    </row>
    <row r="21" spans="1:43" ht="41.25" customHeight="1" thickBot="1">
      <c r="A21" s="382">
        <f>IF(AH7="",0,AH7)</f>
        <v>0</v>
      </c>
      <c r="B21" s="383"/>
      <c r="C21" s="383"/>
      <c r="D21" s="383"/>
      <c r="E21" s="383"/>
      <c r="F21" s="383"/>
      <c r="G21" s="383"/>
      <c r="H21" s="383"/>
      <c r="I21" s="384"/>
      <c r="J21" s="78" t="s">
        <v>61</v>
      </c>
      <c r="K21" s="309">
        <v>6000</v>
      </c>
      <c r="L21" s="309"/>
      <c r="M21" s="309"/>
      <c r="N21" s="309"/>
      <c r="O21" s="310"/>
      <c r="P21" s="311" t="s">
        <v>114</v>
      </c>
      <c r="Q21" s="312"/>
      <c r="R21" s="378">
        <f>A21*K21</f>
        <v>0</v>
      </c>
      <c r="S21" s="378"/>
      <c r="T21" s="378"/>
      <c r="U21" s="378"/>
      <c r="V21" s="379"/>
      <c r="W21" s="311" t="s">
        <v>114</v>
      </c>
      <c r="X21" s="312"/>
      <c r="Y21" s="380">
        <v>12</v>
      </c>
      <c r="Z21" s="381"/>
      <c r="AA21" s="381"/>
      <c r="AB21" s="381"/>
      <c r="AC21" s="381"/>
      <c r="AD21" s="381"/>
      <c r="AE21" s="90" t="s">
        <v>63</v>
      </c>
      <c r="AF21" s="378">
        <f>R21/12*Y21</f>
        <v>0</v>
      </c>
      <c r="AG21" s="378"/>
      <c r="AH21" s="378"/>
      <c r="AI21" s="378"/>
      <c r="AJ21" s="379"/>
      <c r="AK21" s="311" t="s">
        <v>114</v>
      </c>
      <c r="AL21" s="322"/>
      <c r="AM21" s="88"/>
      <c r="AN21" s="88"/>
      <c r="AO21" s="88"/>
      <c r="AP21" s="88"/>
      <c r="AQ21" s="93"/>
    </row>
    <row r="22" spans="1:43" ht="22.5" customHeight="1" thickBot="1">
      <c r="A22" s="67"/>
      <c r="B22" s="67"/>
      <c r="C22" s="67"/>
      <c r="D22" s="67"/>
      <c r="E22" s="67"/>
      <c r="F22" s="67"/>
      <c r="G22" s="67"/>
      <c r="H22" s="67"/>
      <c r="I22" s="67"/>
      <c r="J22" s="67"/>
      <c r="K22" s="80"/>
      <c r="L22" s="82"/>
      <c r="M22" s="86"/>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row>
    <row r="23" spans="1:43" ht="41.25" customHeight="1">
      <c r="A23" s="315" t="s">
        <v>162</v>
      </c>
      <c r="B23" s="316"/>
      <c r="C23" s="316"/>
      <c r="D23" s="316"/>
      <c r="E23" s="316"/>
      <c r="F23" s="316"/>
      <c r="G23" s="316"/>
      <c r="H23" s="316"/>
      <c r="I23" s="316"/>
      <c r="J23" s="316"/>
      <c r="K23" s="317" t="s">
        <v>7</v>
      </c>
      <c r="L23" s="317"/>
      <c r="M23" s="317"/>
      <c r="N23" s="317"/>
      <c r="O23" s="317"/>
      <c r="P23" s="317"/>
      <c r="Q23" s="317"/>
      <c r="R23" s="317" t="s">
        <v>163</v>
      </c>
      <c r="S23" s="317"/>
      <c r="T23" s="317"/>
      <c r="U23" s="317"/>
      <c r="V23" s="317"/>
      <c r="W23" s="317"/>
      <c r="X23" s="317"/>
      <c r="Y23" s="318" t="s">
        <v>62</v>
      </c>
      <c r="Z23" s="318"/>
      <c r="AA23" s="318"/>
      <c r="AB23" s="318"/>
      <c r="AC23" s="318"/>
      <c r="AD23" s="318"/>
      <c r="AE23" s="318"/>
      <c r="AF23" s="317" t="s">
        <v>144</v>
      </c>
      <c r="AG23" s="317"/>
      <c r="AH23" s="317"/>
      <c r="AI23" s="317"/>
      <c r="AJ23" s="317"/>
      <c r="AK23" s="317"/>
      <c r="AL23" s="319"/>
      <c r="AM23" s="88"/>
      <c r="AN23" s="88"/>
      <c r="AO23" s="88"/>
      <c r="AP23" s="88"/>
    </row>
    <row r="24" spans="1:43" ht="41.25" customHeight="1" thickBot="1">
      <c r="A24" s="382">
        <f>IF(AM7="",0,AM7)</f>
        <v>0</v>
      </c>
      <c r="B24" s="383"/>
      <c r="C24" s="383"/>
      <c r="D24" s="383"/>
      <c r="E24" s="383"/>
      <c r="F24" s="383"/>
      <c r="G24" s="383"/>
      <c r="H24" s="383"/>
      <c r="I24" s="384"/>
      <c r="J24" s="78" t="s">
        <v>156</v>
      </c>
      <c r="K24" s="309">
        <v>6000</v>
      </c>
      <c r="L24" s="309"/>
      <c r="M24" s="309"/>
      <c r="N24" s="309"/>
      <c r="O24" s="310"/>
      <c r="P24" s="311" t="s">
        <v>114</v>
      </c>
      <c r="Q24" s="312"/>
      <c r="R24" s="378" t="str">
        <f>車両一覧表!D35</f>
        <v>0</v>
      </c>
      <c r="S24" s="378"/>
      <c r="T24" s="378"/>
      <c r="U24" s="378"/>
      <c r="V24" s="379"/>
      <c r="W24" s="311" t="s">
        <v>164</v>
      </c>
      <c r="X24" s="312"/>
      <c r="Y24" s="380">
        <v>12</v>
      </c>
      <c r="Z24" s="381"/>
      <c r="AA24" s="381"/>
      <c r="AB24" s="381"/>
      <c r="AC24" s="381"/>
      <c r="AD24" s="381"/>
      <c r="AE24" s="90" t="s">
        <v>63</v>
      </c>
      <c r="AF24" s="378">
        <f>K24*(R24/100)*A24*(Y24/12)</f>
        <v>0</v>
      </c>
      <c r="AG24" s="378"/>
      <c r="AH24" s="378"/>
      <c r="AI24" s="378"/>
      <c r="AJ24" s="379"/>
      <c r="AK24" s="311" t="s">
        <v>114</v>
      </c>
      <c r="AL24" s="322"/>
      <c r="AM24" s="88"/>
      <c r="AN24" s="88"/>
      <c r="AO24" s="88"/>
      <c r="AP24" s="88"/>
      <c r="AQ24" s="93"/>
    </row>
    <row r="25" spans="1:43" ht="22.5" customHeight="1" thickBot="1">
      <c r="A25" s="67"/>
      <c r="B25" s="67"/>
      <c r="C25" s="67"/>
      <c r="D25" s="67"/>
      <c r="E25" s="67"/>
      <c r="F25" s="67"/>
      <c r="G25" s="67"/>
      <c r="H25" s="67"/>
      <c r="I25" s="67"/>
      <c r="J25" s="67"/>
      <c r="K25" s="80"/>
      <c r="L25" s="82"/>
      <c r="M25" s="86"/>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row>
    <row r="26" spans="1:43" ht="40.5" customHeight="1">
      <c r="AJ26" s="323" t="s">
        <v>49</v>
      </c>
      <c r="AK26" s="324"/>
      <c r="AL26" s="324"/>
      <c r="AM26" s="324"/>
      <c r="AN26" s="324"/>
      <c r="AO26" s="324"/>
      <c r="AP26" s="325"/>
    </row>
    <row r="27" spans="1:43" ht="40.5" customHeight="1" thickBot="1">
      <c r="AJ27" s="376">
        <f>AF18+AF21+AF24</f>
        <v>0</v>
      </c>
      <c r="AK27" s="377"/>
      <c r="AL27" s="377"/>
      <c r="AM27" s="377"/>
      <c r="AN27" s="377"/>
      <c r="AO27" s="328" t="s">
        <v>114</v>
      </c>
      <c r="AP27" s="329"/>
    </row>
  </sheetData>
  <mergeCells count="68">
    <mergeCell ref="AM7:AN7"/>
    <mergeCell ref="D8:M9"/>
    <mergeCell ref="S8:T8"/>
    <mergeCell ref="V8:X8"/>
    <mergeCell ref="AF8:AP8"/>
    <mergeCell ref="N9:AP9"/>
    <mergeCell ref="A5:C9"/>
    <mergeCell ref="N5:AP5"/>
    <mergeCell ref="N6:AE6"/>
    <mergeCell ref="AF6:AJ6"/>
    <mergeCell ref="A13:C13"/>
    <mergeCell ref="D13:AP13"/>
    <mergeCell ref="AK6:AP6"/>
    <mergeCell ref="N7:Z7"/>
    <mergeCell ref="AA7:AB7"/>
    <mergeCell ref="A11:AP11"/>
    <mergeCell ref="A12:C12"/>
    <mergeCell ref="D12:AP12"/>
    <mergeCell ref="AC7:AD7"/>
    <mergeCell ref="AF7:AG7"/>
    <mergeCell ref="AH7:AI7"/>
    <mergeCell ref="AK7:AL7"/>
    <mergeCell ref="A15:C15"/>
    <mergeCell ref="D15:AP15"/>
    <mergeCell ref="A17:J17"/>
    <mergeCell ref="K17:Q17"/>
    <mergeCell ref="R17:X17"/>
    <mergeCell ref="Y17:AE17"/>
    <mergeCell ref="AF17:AL17"/>
    <mergeCell ref="A14:C14"/>
    <mergeCell ref="D14:AP14"/>
    <mergeCell ref="A24:I24"/>
    <mergeCell ref="K24:O24"/>
    <mergeCell ref="AF18:AJ18"/>
    <mergeCell ref="AK18:AL18"/>
    <mergeCell ref="A20:J20"/>
    <mergeCell ref="K20:Q20"/>
    <mergeCell ref="R20:X20"/>
    <mergeCell ref="Y20:AE20"/>
    <mergeCell ref="AF20:AL20"/>
    <mergeCell ref="A18:I18"/>
    <mergeCell ref="K18:O18"/>
    <mergeCell ref="P18:Q18"/>
    <mergeCell ref="R18:V18"/>
    <mergeCell ref="W18:X18"/>
    <mergeCell ref="Y18:AD18"/>
    <mergeCell ref="AF21:AJ21"/>
    <mergeCell ref="AK21:AL21"/>
    <mergeCell ref="A23:J23"/>
    <mergeCell ref="K23:Q23"/>
    <mergeCell ref="R23:X23"/>
    <mergeCell ref="Y23:AE23"/>
    <mergeCell ref="AF23:AL23"/>
    <mergeCell ref="A21:I21"/>
    <mergeCell ref="K21:O21"/>
    <mergeCell ref="P21:Q21"/>
    <mergeCell ref="R21:V21"/>
    <mergeCell ref="W21:X21"/>
    <mergeCell ref="Y21:AD21"/>
    <mergeCell ref="AJ26:AP26"/>
    <mergeCell ref="AJ27:AN27"/>
    <mergeCell ref="AO27:AP27"/>
    <mergeCell ref="P24:Q24"/>
    <mergeCell ref="R24:V24"/>
    <mergeCell ref="W24:X24"/>
    <mergeCell ref="AF24:AJ24"/>
    <mergeCell ref="AK24:AL24"/>
    <mergeCell ref="Y24:AD24"/>
  </mergeCells>
  <phoneticPr fontId="46"/>
  <conditionalFormatting sqref="Y21:AD21">
    <cfRule type="containsBlanks" dxfId="89" priority="6">
      <formula>LEN(TRIM(Y21))=0</formula>
    </cfRule>
  </conditionalFormatting>
  <conditionalFormatting sqref="N5 AK6 N9:AP9 A12:A15">
    <cfRule type="containsBlanks" dxfId="88" priority="11">
      <formula>LEN(TRIM(A5))=0</formula>
    </cfRule>
  </conditionalFormatting>
  <conditionalFormatting sqref="N6:AE6">
    <cfRule type="containsBlanks" dxfId="87" priority="10">
      <formula>LEN(TRIM(N6))=0</formula>
    </cfRule>
  </conditionalFormatting>
  <conditionalFormatting sqref="AH7:AI7">
    <cfRule type="containsBlanks" dxfId="86" priority="9">
      <formula>LEN(TRIM(AH7))=0</formula>
    </cfRule>
  </conditionalFormatting>
  <conditionalFormatting sqref="S8:T8 V8:X8">
    <cfRule type="containsBlanks" dxfId="85" priority="8">
      <formula>LEN(TRIM(S8))=0</formula>
    </cfRule>
  </conditionalFormatting>
  <conditionalFormatting sqref="Y18:AD18">
    <cfRule type="containsBlanks" dxfId="84" priority="7">
      <formula>LEN(TRIM(Y18))=0</formula>
    </cfRule>
  </conditionalFormatting>
  <conditionalFormatting sqref="Y24:AD24 R24">
    <cfRule type="containsBlanks" dxfId="83" priority="5">
      <formula>LEN(TRIM(R24))=0</formula>
    </cfRule>
  </conditionalFormatting>
  <conditionalFormatting sqref="AM7:AN7">
    <cfRule type="containsBlanks" dxfId="82" priority="3">
      <formula>LEN(TRIM(AM7))=0</formula>
    </cfRule>
  </conditionalFormatting>
  <conditionalFormatting sqref="AC7:AD7">
    <cfRule type="containsBlanks" dxfId="81" priority="4">
      <formula>LEN(TRIM(AC7))=0</formula>
    </cfRule>
  </conditionalFormatting>
  <conditionalFormatting sqref="N7">
    <cfRule type="containsBlanks" dxfId="80" priority="2">
      <formula>LEN(TRIM(N7))=0</formula>
    </cfRule>
  </conditionalFormatting>
  <conditionalFormatting sqref="R24:V24">
    <cfRule type="expression" priority="1">
      <formula>"null"</formula>
    </cfRule>
  </conditionalFormatting>
  <dataValidations count="6">
    <dataValidation type="list" imeMode="disabled" allowBlank="1" showInputMessage="1" showErrorMessage="1" sqref="A12:A15">
      <formula1>"○"</formula1>
    </dataValidation>
    <dataValidation type="textLength" allowBlank="1" showErrorMessage="1" error="10桁で入力してください。" sqref="N5">
      <formula1>9</formula1>
      <formula2>10</formula2>
    </dataValidation>
    <dataValidation type="date" allowBlank="1" showInputMessage="1" showErrorMessage="1" sqref="AK6:AP6">
      <formula1>92</formula1>
      <formula2>45016</formula2>
    </dataValidation>
    <dataValidation type="list" allowBlank="1" showInputMessage="1" showErrorMessage="1" sqref="Y21:AD21 Y18:AD18 Y24:AD24">
      <formula1>"12,11,10,9,8,7,6,5,4,3,2,1"</formula1>
    </dataValidation>
    <dataValidation imeMode="disabled" allowBlank="1" showInputMessage="1" showErrorMessage="1" sqref="AC7:AD7 AH7:AI7 V8:Y8 S8:T8 AM7:AN7"/>
    <dataValidation imeMode="halfAlpha" allowBlank="1" showInputMessage="1" showErrorMessage="1" sqref="AO7 AJ7 AE7"/>
  </dataValidations>
  <pageMargins left="0.59055118110236215" right="0.59055118110236215" top="0.75" bottom="0.75" header="0.3" footer="0.3"/>
  <pageSetup paperSize="9" scale="93"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総括表!$C$24:$C$40</xm:f>
          </x14:formula1>
          <xm:sqref>N7:Z7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7"/>
  <sheetViews>
    <sheetView view="pageBreakPreview" topLeftCell="A4" zoomScaleNormal="100" zoomScaleSheetLayoutView="100" workbookViewId="0">
      <selection activeCell="D15" sqref="D15:AP15"/>
    </sheetView>
  </sheetViews>
  <sheetFormatPr defaultRowHeight="13.5"/>
  <cols>
    <col min="1" max="42" width="2.125" customWidth="1"/>
    <col min="47" max="47" width="48.625" bestFit="1" customWidth="1"/>
  </cols>
  <sheetData>
    <row r="1" spans="1:42">
      <c r="A1" s="151" t="s">
        <v>131</v>
      </c>
    </row>
    <row r="2" spans="1:42" ht="4.5" customHeight="1"/>
    <row r="3" spans="1:42">
      <c r="A3" s="64" t="s">
        <v>143</v>
      </c>
      <c r="B3" s="64"/>
      <c r="C3" s="64"/>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row>
    <row r="4" spans="1:42" ht="14.25"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row>
    <row r="5" spans="1:42" ht="42" customHeight="1">
      <c r="A5" s="348" t="s">
        <v>0</v>
      </c>
      <c r="B5" s="349"/>
      <c r="C5" s="350"/>
      <c r="D5" s="68" t="s">
        <v>14</v>
      </c>
      <c r="E5" s="71"/>
      <c r="F5" s="71"/>
      <c r="G5" s="74"/>
      <c r="H5" s="74"/>
      <c r="I5" s="74"/>
      <c r="J5" s="74"/>
      <c r="K5" s="74"/>
      <c r="L5" s="74"/>
      <c r="M5" s="83"/>
      <c r="N5" s="365"/>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7"/>
    </row>
    <row r="6" spans="1:42" ht="42" customHeight="1">
      <c r="A6" s="351"/>
      <c r="B6" s="352"/>
      <c r="C6" s="353"/>
      <c r="D6" s="69" t="s">
        <v>132</v>
      </c>
      <c r="E6" s="72"/>
      <c r="F6" s="72"/>
      <c r="G6" s="75"/>
      <c r="H6" s="75"/>
      <c r="I6" s="75"/>
      <c r="J6" s="75"/>
      <c r="K6" s="75"/>
      <c r="L6" s="75"/>
      <c r="M6" s="84"/>
      <c r="N6" s="363"/>
      <c r="O6" s="238"/>
      <c r="P6" s="238"/>
      <c r="Q6" s="238"/>
      <c r="R6" s="238"/>
      <c r="S6" s="238"/>
      <c r="T6" s="238"/>
      <c r="U6" s="238"/>
      <c r="V6" s="238"/>
      <c r="W6" s="238"/>
      <c r="X6" s="238"/>
      <c r="Y6" s="238"/>
      <c r="Z6" s="238"/>
      <c r="AA6" s="238"/>
      <c r="AB6" s="238"/>
      <c r="AC6" s="238"/>
      <c r="AD6" s="238"/>
      <c r="AE6" s="238"/>
      <c r="AF6" s="364" t="s">
        <v>47</v>
      </c>
      <c r="AG6" s="282"/>
      <c r="AH6" s="282"/>
      <c r="AI6" s="282"/>
      <c r="AJ6" s="282"/>
      <c r="AK6" s="374"/>
      <c r="AL6" s="374"/>
      <c r="AM6" s="374"/>
      <c r="AN6" s="374"/>
      <c r="AO6" s="374"/>
      <c r="AP6" s="375"/>
    </row>
    <row r="7" spans="1:42" ht="42" customHeight="1">
      <c r="A7" s="351"/>
      <c r="B7" s="352"/>
      <c r="C7" s="353"/>
      <c r="D7" s="70" t="s">
        <v>4</v>
      </c>
      <c r="E7" s="73"/>
      <c r="F7" s="73"/>
      <c r="G7" s="76"/>
      <c r="H7" s="76"/>
      <c r="I7" s="76"/>
      <c r="J7" s="76"/>
      <c r="K7" s="76"/>
      <c r="L7" s="76"/>
      <c r="M7" s="85"/>
      <c r="N7" s="368"/>
      <c r="O7" s="369"/>
      <c r="P7" s="369"/>
      <c r="Q7" s="369"/>
      <c r="R7" s="369"/>
      <c r="S7" s="369"/>
      <c r="T7" s="369"/>
      <c r="U7" s="369"/>
      <c r="V7" s="369"/>
      <c r="W7" s="369"/>
      <c r="X7" s="369"/>
      <c r="Y7" s="369"/>
      <c r="Z7" s="370"/>
      <c r="AA7" s="371" t="s">
        <v>60</v>
      </c>
      <c r="AB7" s="372"/>
      <c r="AC7" s="373"/>
      <c r="AD7" s="373"/>
      <c r="AE7" s="91" t="s">
        <v>42</v>
      </c>
      <c r="AF7" s="371" t="s">
        <v>36</v>
      </c>
      <c r="AG7" s="372"/>
      <c r="AH7" s="373"/>
      <c r="AI7" s="373"/>
      <c r="AJ7" s="91" t="s">
        <v>42</v>
      </c>
      <c r="AK7" s="371" t="s">
        <v>158</v>
      </c>
      <c r="AL7" s="372"/>
      <c r="AM7" s="373"/>
      <c r="AN7" s="373"/>
      <c r="AO7" s="91" t="s">
        <v>153</v>
      </c>
      <c r="AP7" s="92"/>
    </row>
    <row r="8" spans="1:42" ht="42" customHeight="1">
      <c r="A8" s="351"/>
      <c r="B8" s="352"/>
      <c r="C8" s="353"/>
      <c r="D8" s="357" t="s">
        <v>133</v>
      </c>
      <c r="E8" s="358"/>
      <c r="F8" s="358"/>
      <c r="G8" s="358"/>
      <c r="H8" s="358"/>
      <c r="I8" s="358"/>
      <c r="J8" s="358"/>
      <c r="K8" s="358"/>
      <c r="L8" s="358"/>
      <c r="M8" s="359"/>
      <c r="N8" s="87" t="s">
        <v>8</v>
      </c>
      <c r="O8" s="87"/>
      <c r="P8" s="87"/>
      <c r="Q8" s="87"/>
      <c r="R8" s="87"/>
      <c r="S8" s="336"/>
      <c r="T8" s="336"/>
      <c r="U8" s="87" t="s">
        <v>6</v>
      </c>
      <c r="V8" s="336"/>
      <c r="W8" s="336"/>
      <c r="X8" s="336"/>
      <c r="Y8" s="163"/>
      <c r="Z8" s="87" t="s">
        <v>17</v>
      </c>
      <c r="AA8" s="87"/>
      <c r="AB8" s="87"/>
      <c r="AC8" s="87"/>
      <c r="AD8" s="87"/>
      <c r="AE8" s="87"/>
      <c r="AF8" s="339"/>
      <c r="AG8" s="339"/>
      <c r="AH8" s="339"/>
      <c r="AI8" s="339"/>
      <c r="AJ8" s="339"/>
      <c r="AK8" s="339"/>
      <c r="AL8" s="339"/>
      <c r="AM8" s="339"/>
      <c r="AN8" s="339"/>
      <c r="AO8" s="339"/>
      <c r="AP8" s="340"/>
    </row>
    <row r="9" spans="1:42" ht="42" customHeight="1" thickBot="1">
      <c r="A9" s="354"/>
      <c r="B9" s="355"/>
      <c r="C9" s="356"/>
      <c r="D9" s="360"/>
      <c r="E9" s="361"/>
      <c r="F9" s="361"/>
      <c r="G9" s="361"/>
      <c r="H9" s="361"/>
      <c r="I9" s="361"/>
      <c r="J9" s="361"/>
      <c r="K9" s="361"/>
      <c r="L9" s="361"/>
      <c r="M9" s="362"/>
      <c r="N9" s="341"/>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3"/>
    </row>
    <row r="10" spans="1:42" ht="14.25" thickBot="1">
      <c r="A10" s="66"/>
      <c r="B10" s="66"/>
      <c r="C10" s="66"/>
      <c r="D10" s="66"/>
      <c r="E10" s="66"/>
      <c r="F10" s="66"/>
      <c r="G10" s="66"/>
      <c r="H10" s="66"/>
      <c r="I10" s="66"/>
      <c r="J10" s="66"/>
      <c r="K10" s="79"/>
      <c r="L10" s="81"/>
      <c r="M10" s="76"/>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row>
    <row r="11" spans="1:42" ht="29.25" customHeight="1" thickBot="1">
      <c r="A11" s="344" t="s">
        <v>181</v>
      </c>
      <c r="B11" s="345"/>
      <c r="C11" s="345"/>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7"/>
    </row>
    <row r="12" spans="1:42" ht="29.25" customHeight="1" thickBot="1">
      <c r="A12" s="330"/>
      <c r="B12" s="331"/>
      <c r="C12" s="332"/>
      <c r="D12" s="337" t="s">
        <v>134</v>
      </c>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8"/>
    </row>
    <row r="13" spans="1:42" ht="29.25" customHeight="1" thickBot="1">
      <c r="A13" s="330"/>
      <c r="B13" s="331"/>
      <c r="C13" s="332"/>
      <c r="D13" s="337" t="s">
        <v>135</v>
      </c>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8"/>
    </row>
    <row r="14" spans="1:42" ht="29.25" customHeight="1" thickBot="1">
      <c r="A14" s="330"/>
      <c r="B14" s="331"/>
      <c r="C14" s="332"/>
      <c r="D14" s="337" t="s">
        <v>28</v>
      </c>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8"/>
    </row>
    <row r="15" spans="1:42" ht="29.25" customHeight="1" thickBot="1">
      <c r="A15" s="330"/>
      <c r="B15" s="331"/>
      <c r="C15" s="332"/>
      <c r="D15" s="333" t="s">
        <v>182</v>
      </c>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5"/>
    </row>
    <row r="16" spans="1:42" ht="14.25" thickBot="1">
      <c r="A16" s="66"/>
      <c r="B16" s="66"/>
      <c r="C16" s="66"/>
      <c r="D16" s="66"/>
      <c r="E16" s="66"/>
      <c r="F16" s="66"/>
      <c r="G16" s="66"/>
      <c r="H16" s="66"/>
      <c r="I16" s="66"/>
      <c r="J16" s="66"/>
      <c r="K16" s="79"/>
      <c r="L16" s="81"/>
      <c r="M16" s="76"/>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row>
    <row r="17" spans="1:43" ht="41.25" customHeight="1">
      <c r="A17" s="315" t="s">
        <v>159</v>
      </c>
      <c r="B17" s="316"/>
      <c r="C17" s="316"/>
      <c r="D17" s="316"/>
      <c r="E17" s="316"/>
      <c r="F17" s="316"/>
      <c r="G17" s="316"/>
      <c r="H17" s="316"/>
      <c r="I17" s="316"/>
      <c r="J17" s="316"/>
      <c r="K17" s="317" t="s">
        <v>7</v>
      </c>
      <c r="L17" s="317"/>
      <c r="M17" s="317"/>
      <c r="N17" s="317"/>
      <c r="O17" s="317"/>
      <c r="P17" s="317"/>
      <c r="Q17" s="317"/>
      <c r="R17" s="317" t="s">
        <v>39</v>
      </c>
      <c r="S17" s="317"/>
      <c r="T17" s="317"/>
      <c r="U17" s="317"/>
      <c r="V17" s="317"/>
      <c r="W17" s="317"/>
      <c r="X17" s="317"/>
      <c r="Y17" s="318" t="s">
        <v>62</v>
      </c>
      <c r="Z17" s="318"/>
      <c r="AA17" s="318"/>
      <c r="AB17" s="318"/>
      <c r="AC17" s="318"/>
      <c r="AD17" s="318"/>
      <c r="AE17" s="318"/>
      <c r="AF17" s="317" t="s">
        <v>64</v>
      </c>
      <c r="AG17" s="317"/>
      <c r="AH17" s="317"/>
      <c r="AI17" s="317"/>
      <c r="AJ17" s="317"/>
      <c r="AK17" s="317"/>
      <c r="AL17" s="319"/>
      <c r="AM17" s="88"/>
      <c r="AN17" s="88"/>
      <c r="AO17" s="88"/>
      <c r="AP17" s="88"/>
    </row>
    <row r="18" spans="1:43" ht="41.25" customHeight="1" thickBot="1">
      <c r="A18" s="385">
        <f>IF(AC7="",0,AC7)</f>
        <v>0</v>
      </c>
      <c r="B18" s="386"/>
      <c r="C18" s="386"/>
      <c r="D18" s="386"/>
      <c r="E18" s="386"/>
      <c r="F18" s="386"/>
      <c r="G18" s="386"/>
      <c r="H18" s="386"/>
      <c r="I18" s="387"/>
      <c r="J18" s="78" t="s">
        <v>61</v>
      </c>
      <c r="K18" s="309">
        <v>12000</v>
      </c>
      <c r="L18" s="309"/>
      <c r="M18" s="309"/>
      <c r="N18" s="309"/>
      <c r="O18" s="310"/>
      <c r="P18" s="311" t="s">
        <v>114</v>
      </c>
      <c r="Q18" s="312"/>
      <c r="R18" s="378">
        <f>A18*K18</f>
        <v>0</v>
      </c>
      <c r="S18" s="378"/>
      <c r="T18" s="378"/>
      <c r="U18" s="378"/>
      <c r="V18" s="379"/>
      <c r="W18" s="311" t="s">
        <v>114</v>
      </c>
      <c r="X18" s="312"/>
      <c r="Y18" s="380">
        <v>12</v>
      </c>
      <c r="Z18" s="381"/>
      <c r="AA18" s="381"/>
      <c r="AB18" s="381"/>
      <c r="AC18" s="381"/>
      <c r="AD18" s="381"/>
      <c r="AE18" s="90" t="s">
        <v>63</v>
      </c>
      <c r="AF18" s="378">
        <f>R18/12*Y18</f>
        <v>0</v>
      </c>
      <c r="AG18" s="378"/>
      <c r="AH18" s="378"/>
      <c r="AI18" s="378"/>
      <c r="AJ18" s="379"/>
      <c r="AK18" s="311" t="s">
        <v>114</v>
      </c>
      <c r="AL18" s="322"/>
      <c r="AM18" s="88"/>
      <c r="AN18" s="88"/>
      <c r="AO18" s="88"/>
      <c r="AP18" s="88"/>
      <c r="AQ18" s="93"/>
    </row>
    <row r="19" spans="1:43" ht="22.5" customHeight="1" thickBot="1">
      <c r="A19" s="67"/>
      <c r="B19" s="67"/>
      <c r="C19" s="67"/>
      <c r="D19" s="67"/>
      <c r="E19" s="67"/>
      <c r="F19" s="67"/>
      <c r="G19" s="77"/>
      <c r="H19" s="67"/>
      <c r="I19" s="67"/>
      <c r="J19" s="67"/>
      <c r="K19" s="80"/>
      <c r="L19" s="82"/>
      <c r="M19" s="86"/>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43" ht="41.25" customHeight="1">
      <c r="A20" s="315" t="s">
        <v>160</v>
      </c>
      <c r="B20" s="316"/>
      <c r="C20" s="316"/>
      <c r="D20" s="316"/>
      <c r="E20" s="316"/>
      <c r="F20" s="316"/>
      <c r="G20" s="316"/>
      <c r="H20" s="316"/>
      <c r="I20" s="316"/>
      <c r="J20" s="316"/>
      <c r="K20" s="317" t="s">
        <v>7</v>
      </c>
      <c r="L20" s="317"/>
      <c r="M20" s="317"/>
      <c r="N20" s="317"/>
      <c r="O20" s="317"/>
      <c r="P20" s="317"/>
      <c r="Q20" s="317"/>
      <c r="R20" s="317" t="s">
        <v>39</v>
      </c>
      <c r="S20" s="317"/>
      <c r="T20" s="317"/>
      <c r="U20" s="317"/>
      <c r="V20" s="317"/>
      <c r="W20" s="317"/>
      <c r="X20" s="317"/>
      <c r="Y20" s="318" t="s">
        <v>62</v>
      </c>
      <c r="Z20" s="318"/>
      <c r="AA20" s="318"/>
      <c r="AB20" s="318"/>
      <c r="AC20" s="318"/>
      <c r="AD20" s="318"/>
      <c r="AE20" s="318"/>
      <c r="AF20" s="317" t="s">
        <v>65</v>
      </c>
      <c r="AG20" s="317"/>
      <c r="AH20" s="317"/>
      <c r="AI20" s="317"/>
      <c r="AJ20" s="317"/>
      <c r="AK20" s="317"/>
      <c r="AL20" s="319"/>
      <c r="AM20" s="88"/>
      <c r="AN20" s="88"/>
      <c r="AO20" s="88"/>
      <c r="AP20" s="88"/>
    </row>
    <row r="21" spans="1:43" ht="41.25" customHeight="1" thickBot="1">
      <c r="A21" s="382">
        <f>IF(AH7="",0,AH7)</f>
        <v>0</v>
      </c>
      <c r="B21" s="383"/>
      <c r="C21" s="383"/>
      <c r="D21" s="383"/>
      <c r="E21" s="383"/>
      <c r="F21" s="383"/>
      <c r="G21" s="383"/>
      <c r="H21" s="383"/>
      <c r="I21" s="384"/>
      <c r="J21" s="78" t="s">
        <v>61</v>
      </c>
      <c r="K21" s="309">
        <v>6000</v>
      </c>
      <c r="L21" s="309"/>
      <c r="M21" s="309"/>
      <c r="N21" s="309"/>
      <c r="O21" s="310"/>
      <c r="P21" s="311" t="s">
        <v>114</v>
      </c>
      <c r="Q21" s="312"/>
      <c r="R21" s="378">
        <f>A21*K21</f>
        <v>0</v>
      </c>
      <c r="S21" s="378"/>
      <c r="T21" s="378"/>
      <c r="U21" s="378"/>
      <c r="V21" s="379"/>
      <c r="W21" s="311" t="s">
        <v>114</v>
      </c>
      <c r="X21" s="312"/>
      <c r="Y21" s="380">
        <v>12</v>
      </c>
      <c r="Z21" s="381"/>
      <c r="AA21" s="381"/>
      <c r="AB21" s="381"/>
      <c r="AC21" s="381"/>
      <c r="AD21" s="381"/>
      <c r="AE21" s="90" t="s">
        <v>63</v>
      </c>
      <c r="AF21" s="378">
        <f>R21/12*Y21</f>
        <v>0</v>
      </c>
      <c r="AG21" s="378"/>
      <c r="AH21" s="378"/>
      <c r="AI21" s="378"/>
      <c r="AJ21" s="379"/>
      <c r="AK21" s="311" t="s">
        <v>114</v>
      </c>
      <c r="AL21" s="322"/>
      <c r="AM21" s="88"/>
      <c r="AN21" s="88"/>
      <c r="AO21" s="88"/>
      <c r="AP21" s="88"/>
      <c r="AQ21" s="93"/>
    </row>
    <row r="22" spans="1:43" ht="22.5" customHeight="1" thickBot="1">
      <c r="A22" s="67"/>
      <c r="B22" s="67"/>
      <c r="C22" s="67"/>
      <c r="D22" s="67"/>
      <c r="E22" s="67"/>
      <c r="F22" s="67"/>
      <c r="G22" s="67"/>
      <c r="H22" s="67"/>
      <c r="I22" s="67"/>
      <c r="J22" s="67"/>
      <c r="K22" s="80"/>
      <c r="L22" s="82"/>
      <c r="M22" s="86"/>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row>
    <row r="23" spans="1:43" ht="41.25" customHeight="1">
      <c r="A23" s="315" t="s">
        <v>162</v>
      </c>
      <c r="B23" s="316"/>
      <c r="C23" s="316"/>
      <c r="D23" s="316"/>
      <c r="E23" s="316"/>
      <c r="F23" s="316"/>
      <c r="G23" s="316"/>
      <c r="H23" s="316"/>
      <c r="I23" s="316"/>
      <c r="J23" s="316"/>
      <c r="K23" s="317" t="s">
        <v>7</v>
      </c>
      <c r="L23" s="317"/>
      <c r="M23" s="317"/>
      <c r="N23" s="317"/>
      <c r="O23" s="317"/>
      <c r="P23" s="317"/>
      <c r="Q23" s="317"/>
      <c r="R23" s="317" t="s">
        <v>163</v>
      </c>
      <c r="S23" s="317"/>
      <c r="T23" s="317"/>
      <c r="U23" s="317"/>
      <c r="V23" s="317"/>
      <c r="W23" s="317"/>
      <c r="X23" s="317"/>
      <c r="Y23" s="318" t="s">
        <v>62</v>
      </c>
      <c r="Z23" s="318"/>
      <c r="AA23" s="318"/>
      <c r="AB23" s="318"/>
      <c r="AC23" s="318"/>
      <c r="AD23" s="318"/>
      <c r="AE23" s="318"/>
      <c r="AF23" s="317" t="s">
        <v>144</v>
      </c>
      <c r="AG23" s="317"/>
      <c r="AH23" s="317"/>
      <c r="AI23" s="317"/>
      <c r="AJ23" s="317"/>
      <c r="AK23" s="317"/>
      <c r="AL23" s="319"/>
      <c r="AM23" s="88"/>
      <c r="AN23" s="88"/>
      <c r="AO23" s="88"/>
      <c r="AP23" s="88"/>
    </row>
    <row r="24" spans="1:43" ht="41.25" customHeight="1" thickBot="1">
      <c r="A24" s="382">
        <f>IF(AM7="",0,AM7)</f>
        <v>0</v>
      </c>
      <c r="B24" s="383"/>
      <c r="C24" s="383"/>
      <c r="D24" s="383"/>
      <c r="E24" s="383"/>
      <c r="F24" s="383"/>
      <c r="G24" s="383"/>
      <c r="H24" s="383"/>
      <c r="I24" s="384"/>
      <c r="J24" s="78" t="s">
        <v>156</v>
      </c>
      <c r="K24" s="309">
        <v>6000</v>
      </c>
      <c r="L24" s="309"/>
      <c r="M24" s="309"/>
      <c r="N24" s="309"/>
      <c r="O24" s="310"/>
      <c r="P24" s="311" t="s">
        <v>114</v>
      </c>
      <c r="Q24" s="312"/>
      <c r="R24" s="378" t="str">
        <f>車両一覧表!D35</f>
        <v>0</v>
      </c>
      <c r="S24" s="378"/>
      <c r="T24" s="378"/>
      <c r="U24" s="378"/>
      <c r="V24" s="379"/>
      <c r="W24" s="311" t="s">
        <v>164</v>
      </c>
      <c r="X24" s="312"/>
      <c r="Y24" s="380">
        <v>12</v>
      </c>
      <c r="Z24" s="381"/>
      <c r="AA24" s="381"/>
      <c r="AB24" s="381"/>
      <c r="AC24" s="381"/>
      <c r="AD24" s="381"/>
      <c r="AE24" s="90" t="s">
        <v>63</v>
      </c>
      <c r="AF24" s="378">
        <f>K24*(R24/100)*A24*(Y24/12)</f>
        <v>0</v>
      </c>
      <c r="AG24" s="378"/>
      <c r="AH24" s="378"/>
      <c r="AI24" s="378"/>
      <c r="AJ24" s="379"/>
      <c r="AK24" s="311" t="s">
        <v>114</v>
      </c>
      <c r="AL24" s="322"/>
      <c r="AM24" s="88"/>
      <c r="AN24" s="88"/>
      <c r="AO24" s="88"/>
      <c r="AP24" s="88"/>
      <c r="AQ24" s="93"/>
    </row>
    <row r="25" spans="1:43" ht="22.5" customHeight="1" thickBot="1">
      <c r="A25" s="67"/>
      <c r="B25" s="67"/>
      <c r="C25" s="67"/>
      <c r="D25" s="67"/>
      <c r="E25" s="67"/>
      <c r="F25" s="67"/>
      <c r="G25" s="67"/>
      <c r="H25" s="67"/>
      <c r="I25" s="67"/>
      <c r="J25" s="67"/>
      <c r="K25" s="80"/>
      <c r="L25" s="82"/>
      <c r="M25" s="86"/>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row>
    <row r="26" spans="1:43" ht="40.5" customHeight="1">
      <c r="AJ26" s="323" t="s">
        <v>49</v>
      </c>
      <c r="AK26" s="324"/>
      <c r="AL26" s="324"/>
      <c r="AM26" s="324"/>
      <c r="AN26" s="324"/>
      <c r="AO26" s="324"/>
      <c r="AP26" s="325"/>
    </row>
    <row r="27" spans="1:43" ht="40.5" customHeight="1" thickBot="1">
      <c r="AJ27" s="376">
        <f>AF18+AF21+AF24</f>
        <v>0</v>
      </c>
      <c r="AK27" s="377"/>
      <c r="AL27" s="377"/>
      <c r="AM27" s="377"/>
      <c r="AN27" s="377"/>
      <c r="AO27" s="328" t="s">
        <v>114</v>
      </c>
      <c r="AP27" s="329"/>
    </row>
  </sheetData>
  <mergeCells count="68">
    <mergeCell ref="AM7:AN7"/>
    <mergeCell ref="D8:M9"/>
    <mergeCell ref="S8:T8"/>
    <mergeCell ref="V8:X8"/>
    <mergeCell ref="AF8:AP8"/>
    <mergeCell ref="N9:AP9"/>
    <mergeCell ref="A5:C9"/>
    <mergeCell ref="N5:AP5"/>
    <mergeCell ref="N6:AE6"/>
    <mergeCell ref="AF6:AJ6"/>
    <mergeCell ref="A13:C13"/>
    <mergeCell ref="D13:AP13"/>
    <mergeCell ref="AK6:AP6"/>
    <mergeCell ref="N7:Z7"/>
    <mergeCell ref="AA7:AB7"/>
    <mergeCell ref="A11:AP11"/>
    <mergeCell ref="A12:C12"/>
    <mergeCell ref="D12:AP12"/>
    <mergeCell ref="AC7:AD7"/>
    <mergeCell ref="AF7:AG7"/>
    <mergeCell ref="AH7:AI7"/>
    <mergeCell ref="AK7:AL7"/>
    <mergeCell ref="A15:C15"/>
    <mergeCell ref="D15:AP15"/>
    <mergeCell ref="A17:J17"/>
    <mergeCell ref="K17:Q17"/>
    <mergeCell ref="R17:X17"/>
    <mergeCell ref="Y17:AE17"/>
    <mergeCell ref="AF17:AL17"/>
    <mergeCell ref="A14:C14"/>
    <mergeCell ref="D14:AP14"/>
    <mergeCell ref="A24:I24"/>
    <mergeCell ref="K24:O24"/>
    <mergeCell ref="AF18:AJ18"/>
    <mergeCell ref="AK18:AL18"/>
    <mergeCell ref="A20:J20"/>
    <mergeCell ref="K20:Q20"/>
    <mergeCell ref="R20:X20"/>
    <mergeCell ref="Y20:AE20"/>
    <mergeCell ref="AF20:AL20"/>
    <mergeCell ref="A18:I18"/>
    <mergeCell ref="K18:O18"/>
    <mergeCell ref="P18:Q18"/>
    <mergeCell ref="R18:V18"/>
    <mergeCell ref="W18:X18"/>
    <mergeCell ref="Y18:AD18"/>
    <mergeCell ref="AF21:AJ21"/>
    <mergeCell ref="AK21:AL21"/>
    <mergeCell ref="A23:J23"/>
    <mergeCell ref="K23:Q23"/>
    <mergeCell ref="R23:X23"/>
    <mergeCell ref="Y23:AE23"/>
    <mergeCell ref="AF23:AL23"/>
    <mergeCell ref="A21:I21"/>
    <mergeCell ref="K21:O21"/>
    <mergeCell ref="P21:Q21"/>
    <mergeCell ref="R21:V21"/>
    <mergeCell ref="W21:X21"/>
    <mergeCell ref="Y21:AD21"/>
    <mergeCell ref="AJ26:AP26"/>
    <mergeCell ref="AJ27:AN27"/>
    <mergeCell ref="AO27:AP27"/>
    <mergeCell ref="P24:Q24"/>
    <mergeCell ref="R24:V24"/>
    <mergeCell ref="W24:X24"/>
    <mergeCell ref="AF24:AJ24"/>
    <mergeCell ref="AK24:AL24"/>
    <mergeCell ref="Y24:AD24"/>
  </mergeCells>
  <phoneticPr fontId="46"/>
  <conditionalFormatting sqref="Y21:AD21">
    <cfRule type="containsBlanks" dxfId="79" priority="6">
      <formula>LEN(TRIM(Y21))=0</formula>
    </cfRule>
  </conditionalFormatting>
  <conditionalFormatting sqref="N5 AK6 N9:AP9 A12:A15">
    <cfRule type="containsBlanks" dxfId="78" priority="11">
      <formula>LEN(TRIM(A5))=0</formula>
    </cfRule>
  </conditionalFormatting>
  <conditionalFormatting sqref="N6:AE6">
    <cfRule type="containsBlanks" dxfId="77" priority="10">
      <formula>LEN(TRIM(N6))=0</formula>
    </cfRule>
  </conditionalFormatting>
  <conditionalFormatting sqref="AH7:AI7">
    <cfRule type="containsBlanks" dxfId="76" priority="9">
      <formula>LEN(TRIM(AH7))=0</formula>
    </cfRule>
  </conditionalFormatting>
  <conditionalFormatting sqref="S8:T8 V8:X8">
    <cfRule type="containsBlanks" dxfId="75" priority="8">
      <formula>LEN(TRIM(S8))=0</formula>
    </cfRule>
  </conditionalFormatting>
  <conditionalFormatting sqref="Y18:AD18">
    <cfRule type="containsBlanks" dxfId="74" priority="7">
      <formula>LEN(TRIM(Y18))=0</formula>
    </cfRule>
  </conditionalFormatting>
  <conditionalFormatting sqref="Y24:AD24 R24">
    <cfRule type="containsBlanks" dxfId="73" priority="5">
      <formula>LEN(TRIM(R24))=0</formula>
    </cfRule>
  </conditionalFormatting>
  <conditionalFormatting sqref="AM7:AN7">
    <cfRule type="containsBlanks" dxfId="72" priority="3">
      <formula>LEN(TRIM(AM7))=0</formula>
    </cfRule>
  </conditionalFormatting>
  <conditionalFormatting sqref="AC7:AD7">
    <cfRule type="containsBlanks" dxfId="71" priority="4">
      <formula>LEN(TRIM(AC7))=0</formula>
    </cfRule>
  </conditionalFormatting>
  <conditionalFormatting sqref="N7">
    <cfRule type="containsBlanks" dxfId="70" priority="2">
      <formula>LEN(TRIM(N7))=0</formula>
    </cfRule>
  </conditionalFormatting>
  <conditionalFormatting sqref="R24:V24">
    <cfRule type="expression" priority="1">
      <formula>"null"</formula>
    </cfRule>
  </conditionalFormatting>
  <dataValidations count="6">
    <dataValidation type="list" imeMode="disabled" allowBlank="1" showInputMessage="1" showErrorMessage="1" sqref="A12:A15">
      <formula1>"○"</formula1>
    </dataValidation>
    <dataValidation type="textLength" allowBlank="1" showErrorMessage="1" error="10桁で入力してください。" sqref="N5">
      <formula1>9</formula1>
      <formula2>10</formula2>
    </dataValidation>
    <dataValidation type="date" allowBlank="1" showInputMessage="1" showErrorMessage="1" sqref="AK6:AP6">
      <formula1>92</formula1>
      <formula2>45016</formula2>
    </dataValidation>
    <dataValidation type="list" allowBlank="1" showInputMessage="1" showErrorMessage="1" sqref="Y21:AD21 Y18:AD18 Y24:AD24">
      <formula1>"12,11,10,9,8,7,6,5,4,3,2,1"</formula1>
    </dataValidation>
    <dataValidation imeMode="disabled" allowBlank="1" showInputMessage="1" showErrorMessage="1" sqref="AC7:AD7 AH7:AI7 V8:Y8 S8:T8 AM7:AN7"/>
    <dataValidation imeMode="halfAlpha" allowBlank="1" showInputMessage="1" showErrorMessage="1" sqref="AO7 AJ7 AE7"/>
  </dataValidations>
  <pageMargins left="0.59055118110236215" right="0.59055118110236215" top="0.75" bottom="0.75" header="0.3" footer="0.3"/>
  <pageSetup paperSize="9" scale="93"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総括表!$C$24:$C$40</xm:f>
          </x14:formula1>
          <xm:sqref>N7:Z7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7"/>
  <sheetViews>
    <sheetView view="pageBreakPreview" zoomScaleNormal="100" zoomScaleSheetLayoutView="100" workbookViewId="0">
      <selection activeCell="D15" sqref="D15:AP15"/>
    </sheetView>
  </sheetViews>
  <sheetFormatPr defaultRowHeight="13.5"/>
  <cols>
    <col min="1" max="42" width="2.125" customWidth="1"/>
    <col min="47" max="47" width="48.625" bestFit="1" customWidth="1"/>
  </cols>
  <sheetData>
    <row r="1" spans="1:42">
      <c r="A1" s="151" t="s">
        <v>131</v>
      </c>
    </row>
    <row r="2" spans="1:42" ht="4.5" customHeight="1"/>
    <row r="3" spans="1:42">
      <c r="A3" s="64" t="s">
        <v>143</v>
      </c>
      <c r="B3" s="64"/>
      <c r="C3" s="64"/>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row>
    <row r="4" spans="1:42" ht="14.25"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row>
    <row r="5" spans="1:42" ht="42" customHeight="1">
      <c r="A5" s="348" t="s">
        <v>0</v>
      </c>
      <c r="B5" s="349"/>
      <c r="C5" s="350"/>
      <c r="D5" s="68" t="s">
        <v>14</v>
      </c>
      <c r="E5" s="71"/>
      <c r="F5" s="71"/>
      <c r="G5" s="74"/>
      <c r="H5" s="74"/>
      <c r="I5" s="74"/>
      <c r="J5" s="74"/>
      <c r="K5" s="74"/>
      <c r="L5" s="74"/>
      <c r="M5" s="83"/>
      <c r="N5" s="365"/>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7"/>
    </row>
    <row r="6" spans="1:42" ht="42" customHeight="1">
      <c r="A6" s="351"/>
      <c r="B6" s="352"/>
      <c r="C6" s="353"/>
      <c r="D6" s="69" t="s">
        <v>132</v>
      </c>
      <c r="E6" s="72"/>
      <c r="F6" s="72"/>
      <c r="G6" s="75"/>
      <c r="H6" s="75"/>
      <c r="I6" s="75"/>
      <c r="J6" s="75"/>
      <c r="K6" s="75"/>
      <c r="L6" s="75"/>
      <c r="M6" s="84"/>
      <c r="N6" s="363"/>
      <c r="O6" s="238"/>
      <c r="P6" s="238"/>
      <c r="Q6" s="238"/>
      <c r="R6" s="238"/>
      <c r="S6" s="238"/>
      <c r="T6" s="238"/>
      <c r="U6" s="238"/>
      <c r="V6" s="238"/>
      <c r="W6" s="238"/>
      <c r="X6" s="238"/>
      <c r="Y6" s="238"/>
      <c r="Z6" s="238"/>
      <c r="AA6" s="238"/>
      <c r="AB6" s="238"/>
      <c r="AC6" s="238"/>
      <c r="AD6" s="238"/>
      <c r="AE6" s="238"/>
      <c r="AF6" s="364" t="s">
        <v>47</v>
      </c>
      <c r="AG6" s="282"/>
      <c r="AH6" s="282"/>
      <c r="AI6" s="282"/>
      <c r="AJ6" s="282"/>
      <c r="AK6" s="374"/>
      <c r="AL6" s="374"/>
      <c r="AM6" s="374"/>
      <c r="AN6" s="374"/>
      <c r="AO6" s="374"/>
      <c r="AP6" s="375"/>
    </row>
    <row r="7" spans="1:42" ht="42" customHeight="1">
      <c r="A7" s="351"/>
      <c r="B7" s="352"/>
      <c r="C7" s="353"/>
      <c r="D7" s="70" t="s">
        <v>4</v>
      </c>
      <c r="E7" s="73"/>
      <c r="F7" s="73"/>
      <c r="G7" s="76"/>
      <c r="H7" s="76"/>
      <c r="I7" s="76"/>
      <c r="J7" s="76"/>
      <c r="K7" s="76"/>
      <c r="L7" s="76"/>
      <c r="M7" s="85"/>
      <c r="N7" s="368"/>
      <c r="O7" s="369"/>
      <c r="P7" s="369"/>
      <c r="Q7" s="369"/>
      <c r="R7" s="369"/>
      <c r="S7" s="369"/>
      <c r="T7" s="369"/>
      <c r="U7" s="369"/>
      <c r="V7" s="369"/>
      <c r="W7" s="369"/>
      <c r="X7" s="369"/>
      <c r="Y7" s="369"/>
      <c r="Z7" s="370"/>
      <c r="AA7" s="371" t="s">
        <v>60</v>
      </c>
      <c r="AB7" s="372"/>
      <c r="AC7" s="373"/>
      <c r="AD7" s="373"/>
      <c r="AE7" s="91" t="s">
        <v>42</v>
      </c>
      <c r="AF7" s="371" t="s">
        <v>36</v>
      </c>
      <c r="AG7" s="372"/>
      <c r="AH7" s="373"/>
      <c r="AI7" s="373"/>
      <c r="AJ7" s="91" t="s">
        <v>42</v>
      </c>
      <c r="AK7" s="371" t="s">
        <v>158</v>
      </c>
      <c r="AL7" s="372"/>
      <c r="AM7" s="373"/>
      <c r="AN7" s="373"/>
      <c r="AO7" s="91" t="s">
        <v>153</v>
      </c>
      <c r="AP7" s="92"/>
    </row>
    <row r="8" spans="1:42" ht="42" customHeight="1">
      <c r="A8" s="351"/>
      <c r="B8" s="352"/>
      <c r="C8" s="353"/>
      <c r="D8" s="357" t="s">
        <v>133</v>
      </c>
      <c r="E8" s="358"/>
      <c r="F8" s="358"/>
      <c r="G8" s="358"/>
      <c r="H8" s="358"/>
      <c r="I8" s="358"/>
      <c r="J8" s="358"/>
      <c r="K8" s="358"/>
      <c r="L8" s="358"/>
      <c r="M8" s="359"/>
      <c r="N8" s="87" t="s">
        <v>8</v>
      </c>
      <c r="O8" s="87"/>
      <c r="P8" s="87"/>
      <c r="Q8" s="87"/>
      <c r="R8" s="87"/>
      <c r="S8" s="336"/>
      <c r="T8" s="336"/>
      <c r="U8" s="87" t="s">
        <v>6</v>
      </c>
      <c r="V8" s="336"/>
      <c r="W8" s="336"/>
      <c r="X8" s="336"/>
      <c r="Y8" s="163"/>
      <c r="Z8" s="87" t="s">
        <v>17</v>
      </c>
      <c r="AA8" s="87"/>
      <c r="AB8" s="87"/>
      <c r="AC8" s="87"/>
      <c r="AD8" s="87"/>
      <c r="AE8" s="87"/>
      <c r="AF8" s="339"/>
      <c r="AG8" s="339"/>
      <c r="AH8" s="339"/>
      <c r="AI8" s="339"/>
      <c r="AJ8" s="339"/>
      <c r="AK8" s="339"/>
      <c r="AL8" s="339"/>
      <c r="AM8" s="339"/>
      <c r="AN8" s="339"/>
      <c r="AO8" s="339"/>
      <c r="AP8" s="340"/>
    </row>
    <row r="9" spans="1:42" ht="42" customHeight="1" thickBot="1">
      <c r="A9" s="354"/>
      <c r="B9" s="355"/>
      <c r="C9" s="356"/>
      <c r="D9" s="360"/>
      <c r="E9" s="361"/>
      <c r="F9" s="361"/>
      <c r="G9" s="361"/>
      <c r="H9" s="361"/>
      <c r="I9" s="361"/>
      <c r="J9" s="361"/>
      <c r="K9" s="361"/>
      <c r="L9" s="361"/>
      <c r="M9" s="362"/>
      <c r="N9" s="341"/>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3"/>
    </row>
    <row r="10" spans="1:42" ht="14.25" thickBot="1">
      <c r="A10" s="66"/>
      <c r="B10" s="66"/>
      <c r="C10" s="66"/>
      <c r="D10" s="66"/>
      <c r="E10" s="66"/>
      <c r="F10" s="66"/>
      <c r="G10" s="66"/>
      <c r="H10" s="66"/>
      <c r="I10" s="66"/>
      <c r="J10" s="66"/>
      <c r="K10" s="79"/>
      <c r="L10" s="81"/>
      <c r="M10" s="76"/>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row>
    <row r="11" spans="1:42" ht="29.25" customHeight="1" thickBot="1">
      <c r="A11" s="344" t="s">
        <v>181</v>
      </c>
      <c r="B11" s="345"/>
      <c r="C11" s="345"/>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7"/>
    </row>
    <row r="12" spans="1:42" ht="29.25" customHeight="1" thickBot="1">
      <c r="A12" s="330"/>
      <c r="B12" s="331"/>
      <c r="C12" s="332"/>
      <c r="D12" s="337" t="s">
        <v>134</v>
      </c>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8"/>
    </row>
    <row r="13" spans="1:42" ht="29.25" customHeight="1" thickBot="1">
      <c r="A13" s="330"/>
      <c r="B13" s="331"/>
      <c r="C13" s="332"/>
      <c r="D13" s="337" t="s">
        <v>135</v>
      </c>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8"/>
    </row>
    <row r="14" spans="1:42" ht="29.25" customHeight="1" thickBot="1">
      <c r="A14" s="330"/>
      <c r="B14" s="331"/>
      <c r="C14" s="332"/>
      <c r="D14" s="337" t="s">
        <v>28</v>
      </c>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8"/>
    </row>
    <row r="15" spans="1:42" ht="29.25" customHeight="1" thickBot="1">
      <c r="A15" s="330"/>
      <c r="B15" s="331"/>
      <c r="C15" s="332"/>
      <c r="D15" s="333" t="s">
        <v>182</v>
      </c>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5"/>
    </row>
    <row r="16" spans="1:42" ht="14.25" thickBot="1">
      <c r="A16" s="66"/>
      <c r="B16" s="66"/>
      <c r="C16" s="66"/>
      <c r="D16" s="66"/>
      <c r="E16" s="66"/>
      <c r="F16" s="66"/>
      <c r="G16" s="66"/>
      <c r="H16" s="66"/>
      <c r="I16" s="66"/>
      <c r="J16" s="66"/>
      <c r="K16" s="79"/>
      <c r="L16" s="81"/>
      <c r="M16" s="76"/>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row>
    <row r="17" spans="1:43" ht="41.25" customHeight="1">
      <c r="A17" s="315" t="s">
        <v>159</v>
      </c>
      <c r="B17" s="316"/>
      <c r="C17" s="316"/>
      <c r="D17" s="316"/>
      <c r="E17" s="316"/>
      <c r="F17" s="316"/>
      <c r="G17" s="316"/>
      <c r="H17" s="316"/>
      <c r="I17" s="316"/>
      <c r="J17" s="316"/>
      <c r="K17" s="317" t="s">
        <v>7</v>
      </c>
      <c r="L17" s="317"/>
      <c r="M17" s="317"/>
      <c r="N17" s="317"/>
      <c r="O17" s="317"/>
      <c r="P17" s="317"/>
      <c r="Q17" s="317"/>
      <c r="R17" s="317" t="s">
        <v>39</v>
      </c>
      <c r="S17" s="317"/>
      <c r="T17" s="317"/>
      <c r="U17" s="317"/>
      <c r="V17" s="317"/>
      <c r="W17" s="317"/>
      <c r="X17" s="317"/>
      <c r="Y17" s="318" t="s">
        <v>62</v>
      </c>
      <c r="Z17" s="318"/>
      <c r="AA17" s="318"/>
      <c r="AB17" s="318"/>
      <c r="AC17" s="318"/>
      <c r="AD17" s="318"/>
      <c r="AE17" s="318"/>
      <c r="AF17" s="317" t="s">
        <v>64</v>
      </c>
      <c r="AG17" s="317"/>
      <c r="AH17" s="317"/>
      <c r="AI17" s="317"/>
      <c r="AJ17" s="317"/>
      <c r="AK17" s="317"/>
      <c r="AL17" s="319"/>
      <c r="AM17" s="88"/>
      <c r="AN17" s="88"/>
      <c r="AO17" s="88"/>
      <c r="AP17" s="88"/>
    </row>
    <row r="18" spans="1:43" ht="41.25" customHeight="1" thickBot="1">
      <c r="A18" s="385">
        <f>IF(AC7="",0,AC7)</f>
        <v>0</v>
      </c>
      <c r="B18" s="386"/>
      <c r="C18" s="386"/>
      <c r="D18" s="386"/>
      <c r="E18" s="386"/>
      <c r="F18" s="386"/>
      <c r="G18" s="386"/>
      <c r="H18" s="386"/>
      <c r="I18" s="387"/>
      <c r="J18" s="78" t="s">
        <v>61</v>
      </c>
      <c r="K18" s="309">
        <v>12000</v>
      </c>
      <c r="L18" s="309"/>
      <c r="M18" s="309"/>
      <c r="N18" s="309"/>
      <c r="O18" s="310"/>
      <c r="P18" s="311" t="s">
        <v>114</v>
      </c>
      <c r="Q18" s="312"/>
      <c r="R18" s="378">
        <f>A18*K18</f>
        <v>0</v>
      </c>
      <c r="S18" s="378"/>
      <c r="T18" s="378"/>
      <c r="U18" s="378"/>
      <c r="V18" s="379"/>
      <c r="W18" s="311" t="s">
        <v>114</v>
      </c>
      <c r="X18" s="312"/>
      <c r="Y18" s="380">
        <v>12</v>
      </c>
      <c r="Z18" s="381"/>
      <c r="AA18" s="381"/>
      <c r="AB18" s="381"/>
      <c r="AC18" s="381"/>
      <c r="AD18" s="381"/>
      <c r="AE18" s="90" t="s">
        <v>63</v>
      </c>
      <c r="AF18" s="378">
        <f>R18/12*Y18</f>
        <v>0</v>
      </c>
      <c r="AG18" s="378"/>
      <c r="AH18" s="378"/>
      <c r="AI18" s="378"/>
      <c r="AJ18" s="379"/>
      <c r="AK18" s="311" t="s">
        <v>114</v>
      </c>
      <c r="AL18" s="322"/>
      <c r="AM18" s="88"/>
      <c r="AN18" s="88"/>
      <c r="AO18" s="88"/>
      <c r="AP18" s="88"/>
      <c r="AQ18" s="93"/>
    </row>
    <row r="19" spans="1:43" ht="22.5" customHeight="1" thickBot="1">
      <c r="A19" s="67"/>
      <c r="B19" s="67"/>
      <c r="C19" s="67"/>
      <c r="D19" s="67"/>
      <c r="E19" s="67"/>
      <c r="F19" s="67"/>
      <c r="G19" s="77"/>
      <c r="H19" s="67"/>
      <c r="I19" s="67"/>
      <c r="J19" s="67"/>
      <c r="K19" s="80"/>
      <c r="L19" s="82"/>
      <c r="M19" s="86"/>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43" ht="41.25" customHeight="1">
      <c r="A20" s="315" t="s">
        <v>160</v>
      </c>
      <c r="B20" s="316"/>
      <c r="C20" s="316"/>
      <c r="D20" s="316"/>
      <c r="E20" s="316"/>
      <c r="F20" s="316"/>
      <c r="G20" s="316"/>
      <c r="H20" s="316"/>
      <c r="I20" s="316"/>
      <c r="J20" s="316"/>
      <c r="K20" s="317" t="s">
        <v>7</v>
      </c>
      <c r="L20" s="317"/>
      <c r="M20" s="317"/>
      <c r="N20" s="317"/>
      <c r="O20" s="317"/>
      <c r="P20" s="317"/>
      <c r="Q20" s="317"/>
      <c r="R20" s="317" t="s">
        <v>39</v>
      </c>
      <c r="S20" s="317"/>
      <c r="T20" s="317"/>
      <c r="U20" s="317"/>
      <c r="V20" s="317"/>
      <c r="W20" s="317"/>
      <c r="X20" s="317"/>
      <c r="Y20" s="318" t="s">
        <v>62</v>
      </c>
      <c r="Z20" s="318"/>
      <c r="AA20" s="318"/>
      <c r="AB20" s="318"/>
      <c r="AC20" s="318"/>
      <c r="AD20" s="318"/>
      <c r="AE20" s="318"/>
      <c r="AF20" s="317" t="s">
        <v>65</v>
      </c>
      <c r="AG20" s="317"/>
      <c r="AH20" s="317"/>
      <c r="AI20" s="317"/>
      <c r="AJ20" s="317"/>
      <c r="AK20" s="317"/>
      <c r="AL20" s="319"/>
      <c r="AM20" s="88"/>
      <c r="AN20" s="88"/>
      <c r="AO20" s="88"/>
      <c r="AP20" s="88"/>
    </row>
    <row r="21" spans="1:43" ht="41.25" customHeight="1" thickBot="1">
      <c r="A21" s="382">
        <f>IF(AH7="",0,AH7)</f>
        <v>0</v>
      </c>
      <c r="B21" s="383"/>
      <c r="C21" s="383"/>
      <c r="D21" s="383"/>
      <c r="E21" s="383"/>
      <c r="F21" s="383"/>
      <c r="G21" s="383"/>
      <c r="H21" s="383"/>
      <c r="I21" s="384"/>
      <c r="J21" s="78" t="s">
        <v>61</v>
      </c>
      <c r="K21" s="309">
        <v>6000</v>
      </c>
      <c r="L21" s="309"/>
      <c r="M21" s="309"/>
      <c r="N21" s="309"/>
      <c r="O21" s="310"/>
      <c r="P21" s="311" t="s">
        <v>114</v>
      </c>
      <c r="Q21" s="312"/>
      <c r="R21" s="378">
        <f>A21*K21</f>
        <v>0</v>
      </c>
      <c r="S21" s="378"/>
      <c r="T21" s="378"/>
      <c r="U21" s="378"/>
      <c r="V21" s="379"/>
      <c r="W21" s="311" t="s">
        <v>114</v>
      </c>
      <c r="X21" s="312"/>
      <c r="Y21" s="380">
        <v>12</v>
      </c>
      <c r="Z21" s="381"/>
      <c r="AA21" s="381"/>
      <c r="AB21" s="381"/>
      <c r="AC21" s="381"/>
      <c r="AD21" s="381"/>
      <c r="AE21" s="90" t="s">
        <v>63</v>
      </c>
      <c r="AF21" s="378">
        <f>R21/12*Y21</f>
        <v>0</v>
      </c>
      <c r="AG21" s="378"/>
      <c r="AH21" s="378"/>
      <c r="AI21" s="378"/>
      <c r="AJ21" s="379"/>
      <c r="AK21" s="311" t="s">
        <v>114</v>
      </c>
      <c r="AL21" s="322"/>
      <c r="AM21" s="88"/>
      <c r="AN21" s="88"/>
      <c r="AO21" s="88"/>
      <c r="AP21" s="88"/>
      <c r="AQ21" s="93"/>
    </row>
    <row r="22" spans="1:43" ht="22.5" customHeight="1" thickBot="1">
      <c r="A22" s="67"/>
      <c r="B22" s="67"/>
      <c r="C22" s="67"/>
      <c r="D22" s="67"/>
      <c r="E22" s="67"/>
      <c r="F22" s="67"/>
      <c r="G22" s="67"/>
      <c r="H22" s="67"/>
      <c r="I22" s="67"/>
      <c r="J22" s="67"/>
      <c r="K22" s="80"/>
      <c r="L22" s="82"/>
      <c r="M22" s="86"/>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row>
    <row r="23" spans="1:43" ht="41.25" customHeight="1">
      <c r="A23" s="315" t="s">
        <v>162</v>
      </c>
      <c r="B23" s="316"/>
      <c r="C23" s="316"/>
      <c r="D23" s="316"/>
      <c r="E23" s="316"/>
      <c r="F23" s="316"/>
      <c r="G23" s="316"/>
      <c r="H23" s="316"/>
      <c r="I23" s="316"/>
      <c r="J23" s="316"/>
      <c r="K23" s="317" t="s">
        <v>7</v>
      </c>
      <c r="L23" s="317"/>
      <c r="M23" s="317"/>
      <c r="N23" s="317"/>
      <c r="O23" s="317"/>
      <c r="P23" s="317"/>
      <c r="Q23" s="317"/>
      <c r="R23" s="317" t="s">
        <v>163</v>
      </c>
      <c r="S23" s="317"/>
      <c r="T23" s="317"/>
      <c r="U23" s="317"/>
      <c r="V23" s="317"/>
      <c r="W23" s="317"/>
      <c r="X23" s="317"/>
      <c r="Y23" s="318" t="s">
        <v>62</v>
      </c>
      <c r="Z23" s="318"/>
      <c r="AA23" s="318"/>
      <c r="AB23" s="318"/>
      <c r="AC23" s="318"/>
      <c r="AD23" s="318"/>
      <c r="AE23" s="318"/>
      <c r="AF23" s="317" t="s">
        <v>144</v>
      </c>
      <c r="AG23" s="317"/>
      <c r="AH23" s="317"/>
      <c r="AI23" s="317"/>
      <c r="AJ23" s="317"/>
      <c r="AK23" s="317"/>
      <c r="AL23" s="319"/>
      <c r="AM23" s="88"/>
      <c r="AN23" s="88"/>
      <c r="AO23" s="88"/>
      <c r="AP23" s="88"/>
    </row>
    <row r="24" spans="1:43" ht="41.25" customHeight="1" thickBot="1">
      <c r="A24" s="382">
        <f>IF(AM7="",0,AM7)</f>
        <v>0</v>
      </c>
      <c r="B24" s="383"/>
      <c r="C24" s="383"/>
      <c r="D24" s="383"/>
      <c r="E24" s="383"/>
      <c r="F24" s="383"/>
      <c r="G24" s="383"/>
      <c r="H24" s="383"/>
      <c r="I24" s="384"/>
      <c r="J24" s="78" t="s">
        <v>156</v>
      </c>
      <c r="K24" s="309">
        <v>6000</v>
      </c>
      <c r="L24" s="309"/>
      <c r="M24" s="309"/>
      <c r="N24" s="309"/>
      <c r="O24" s="310"/>
      <c r="P24" s="311" t="s">
        <v>114</v>
      </c>
      <c r="Q24" s="312"/>
      <c r="R24" s="378" t="str">
        <f>車両一覧表!D35</f>
        <v>0</v>
      </c>
      <c r="S24" s="378"/>
      <c r="T24" s="378"/>
      <c r="U24" s="378"/>
      <c r="V24" s="379"/>
      <c r="W24" s="311" t="s">
        <v>164</v>
      </c>
      <c r="X24" s="312"/>
      <c r="Y24" s="380">
        <v>12</v>
      </c>
      <c r="Z24" s="381"/>
      <c r="AA24" s="381"/>
      <c r="AB24" s="381"/>
      <c r="AC24" s="381"/>
      <c r="AD24" s="381"/>
      <c r="AE24" s="90" t="s">
        <v>63</v>
      </c>
      <c r="AF24" s="378">
        <f>K24*(R24/100)*A24*(Y24/12)</f>
        <v>0</v>
      </c>
      <c r="AG24" s="378"/>
      <c r="AH24" s="378"/>
      <c r="AI24" s="378"/>
      <c r="AJ24" s="379"/>
      <c r="AK24" s="311" t="s">
        <v>114</v>
      </c>
      <c r="AL24" s="322"/>
      <c r="AM24" s="88"/>
      <c r="AN24" s="88"/>
      <c r="AO24" s="88"/>
      <c r="AP24" s="88"/>
      <c r="AQ24" s="93"/>
    </row>
    <row r="25" spans="1:43" ht="22.5" customHeight="1" thickBot="1">
      <c r="A25" s="67"/>
      <c r="B25" s="67"/>
      <c r="C25" s="67"/>
      <c r="D25" s="67"/>
      <c r="E25" s="67"/>
      <c r="F25" s="67"/>
      <c r="G25" s="67"/>
      <c r="H25" s="67"/>
      <c r="I25" s="67"/>
      <c r="J25" s="67"/>
      <c r="K25" s="80"/>
      <c r="L25" s="82"/>
      <c r="M25" s="86"/>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row>
    <row r="26" spans="1:43" ht="40.5" customHeight="1">
      <c r="AJ26" s="323" t="s">
        <v>49</v>
      </c>
      <c r="AK26" s="324"/>
      <c r="AL26" s="324"/>
      <c r="AM26" s="324"/>
      <c r="AN26" s="324"/>
      <c r="AO26" s="324"/>
      <c r="AP26" s="325"/>
    </row>
    <row r="27" spans="1:43" ht="40.5" customHeight="1" thickBot="1">
      <c r="AJ27" s="376">
        <f>AF18+AF21+AF24</f>
        <v>0</v>
      </c>
      <c r="AK27" s="377"/>
      <c r="AL27" s="377"/>
      <c r="AM27" s="377"/>
      <c r="AN27" s="377"/>
      <c r="AO27" s="328" t="s">
        <v>114</v>
      </c>
      <c r="AP27" s="329"/>
    </row>
  </sheetData>
  <mergeCells count="68">
    <mergeCell ref="AM7:AN7"/>
    <mergeCell ref="D8:M9"/>
    <mergeCell ref="S8:T8"/>
    <mergeCell ref="V8:X8"/>
    <mergeCell ref="AF8:AP8"/>
    <mergeCell ref="N9:AP9"/>
    <mergeCell ref="A5:C9"/>
    <mergeCell ref="N5:AP5"/>
    <mergeCell ref="N6:AE6"/>
    <mergeCell ref="AF6:AJ6"/>
    <mergeCell ref="A13:C13"/>
    <mergeCell ref="D13:AP13"/>
    <mergeCell ref="AK6:AP6"/>
    <mergeCell ref="N7:Z7"/>
    <mergeCell ref="AA7:AB7"/>
    <mergeCell ref="A11:AP11"/>
    <mergeCell ref="A12:C12"/>
    <mergeCell ref="D12:AP12"/>
    <mergeCell ref="AC7:AD7"/>
    <mergeCell ref="AF7:AG7"/>
    <mergeCell ref="AH7:AI7"/>
    <mergeCell ref="AK7:AL7"/>
    <mergeCell ref="A15:C15"/>
    <mergeCell ref="D15:AP15"/>
    <mergeCell ref="A17:J17"/>
    <mergeCell ref="K17:Q17"/>
    <mergeCell ref="R17:X17"/>
    <mergeCell ref="Y17:AE17"/>
    <mergeCell ref="AF17:AL17"/>
    <mergeCell ref="A14:C14"/>
    <mergeCell ref="D14:AP14"/>
    <mergeCell ref="A24:I24"/>
    <mergeCell ref="K24:O24"/>
    <mergeCell ref="AF18:AJ18"/>
    <mergeCell ref="AK18:AL18"/>
    <mergeCell ref="A20:J20"/>
    <mergeCell ref="K20:Q20"/>
    <mergeCell ref="R20:X20"/>
    <mergeCell ref="Y20:AE20"/>
    <mergeCell ref="AF20:AL20"/>
    <mergeCell ref="A18:I18"/>
    <mergeCell ref="K18:O18"/>
    <mergeCell ref="P18:Q18"/>
    <mergeCell ref="R18:V18"/>
    <mergeCell ref="W18:X18"/>
    <mergeCell ref="Y18:AD18"/>
    <mergeCell ref="AF21:AJ21"/>
    <mergeCell ref="AK21:AL21"/>
    <mergeCell ref="A23:J23"/>
    <mergeCell ref="K23:Q23"/>
    <mergeCell ref="R23:X23"/>
    <mergeCell ref="Y23:AE23"/>
    <mergeCell ref="AF23:AL23"/>
    <mergeCell ref="A21:I21"/>
    <mergeCell ref="K21:O21"/>
    <mergeCell ref="P21:Q21"/>
    <mergeCell ref="R21:V21"/>
    <mergeCell ref="W21:X21"/>
    <mergeCell ref="Y21:AD21"/>
    <mergeCell ref="AJ26:AP26"/>
    <mergeCell ref="AJ27:AN27"/>
    <mergeCell ref="AO27:AP27"/>
    <mergeCell ref="P24:Q24"/>
    <mergeCell ref="R24:V24"/>
    <mergeCell ref="W24:X24"/>
    <mergeCell ref="AF24:AJ24"/>
    <mergeCell ref="AK24:AL24"/>
    <mergeCell ref="Y24:AD24"/>
  </mergeCells>
  <phoneticPr fontId="46"/>
  <conditionalFormatting sqref="Y21:AD21">
    <cfRule type="containsBlanks" dxfId="69" priority="6">
      <formula>LEN(TRIM(Y21))=0</formula>
    </cfRule>
  </conditionalFormatting>
  <conditionalFormatting sqref="N5 AK6 N9:AP9 A12:A15">
    <cfRule type="containsBlanks" dxfId="68" priority="11">
      <formula>LEN(TRIM(A5))=0</formula>
    </cfRule>
  </conditionalFormatting>
  <conditionalFormatting sqref="N6:AE6">
    <cfRule type="containsBlanks" dxfId="67" priority="10">
      <formula>LEN(TRIM(N6))=0</formula>
    </cfRule>
  </conditionalFormatting>
  <conditionalFormatting sqref="AH7:AI7">
    <cfRule type="containsBlanks" dxfId="66" priority="9">
      <formula>LEN(TRIM(AH7))=0</formula>
    </cfRule>
  </conditionalFormatting>
  <conditionalFormatting sqref="S8:T8 V8:X8">
    <cfRule type="containsBlanks" dxfId="65" priority="8">
      <formula>LEN(TRIM(S8))=0</formula>
    </cfRule>
  </conditionalFormatting>
  <conditionalFormatting sqref="Y18:AD18">
    <cfRule type="containsBlanks" dxfId="64" priority="7">
      <formula>LEN(TRIM(Y18))=0</formula>
    </cfRule>
  </conditionalFormatting>
  <conditionalFormatting sqref="Y24:AD24 R24">
    <cfRule type="containsBlanks" dxfId="63" priority="5">
      <formula>LEN(TRIM(R24))=0</formula>
    </cfRule>
  </conditionalFormatting>
  <conditionalFormatting sqref="AM7:AN7">
    <cfRule type="containsBlanks" dxfId="62" priority="3">
      <formula>LEN(TRIM(AM7))=0</formula>
    </cfRule>
  </conditionalFormatting>
  <conditionalFormatting sqref="AC7:AD7">
    <cfRule type="containsBlanks" dxfId="61" priority="4">
      <formula>LEN(TRIM(AC7))=0</formula>
    </cfRule>
  </conditionalFormatting>
  <conditionalFormatting sqref="N7">
    <cfRule type="containsBlanks" dxfId="60" priority="2">
      <formula>LEN(TRIM(N7))=0</formula>
    </cfRule>
  </conditionalFormatting>
  <conditionalFormatting sqref="R24:V24">
    <cfRule type="expression" priority="1">
      <formula>"null"</formula>
    </cfRule>
  </conditionalFormatting>
  <dataValidations count="6">
    <dataValidation type="list" imeMode="disabled" allowBlank="1" showInputMessage="1" showErrorMessage="1" sqref="A12:A15">
      <formula1>"○"</formula1>
    </dataValidation>
    <dataValidation type="textLength" allowBlank="1" showErrorMessage="1" error="10桁で入力してください。" sqref="N5">
      <formula1>9</formula1>
      <formula2>10</formula2>
    </dataValidation>
    <dataValidation type="date" allowBlank="1" showInputMessage="1" showErrorMessage="1" sqref="AK6:AP6">
      <formula1>92</formula1>
      <formula2>45016</formula2>
    </dataValidation>
    <dataValidation type="list" allowBlank="1" showInputMessage="1" showErrorMessage="1" sqref="Y21:AD21 Y18:AD18 Y24:AD24">
      <formula1>"12,11,10,9,8,7,6,5,4,3,2,1"</formula1>
    </dataValidation>
    <dataValidation imeMode="disabled" allowBlank="1" showInputMessage="1" showErrorMessage="1" sqref="AC7:AD7 AH7:AI7 V8:Y8 S8:T8 AM7:AN7"/>
    <dataValidation imeMode="halfAlpha" allowBlank="1" showInputMessage="1" showErrorMessage="1" sqref="AO7 AJ7 AE7"/>
  </dataValidations>
  <pageMargins left="0.59055118110236215" right="0.59055118110236215" top="0.75" bottom="0.75" header="0.3" footer="0.3"/>
  <pageSetup paperSize="9" scale="93"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総括表!$C$24:$C$40</xm:f>
          </x14:formula1>
          <xm:sqref>N7:Z7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7"/>
  <sheetViews>
    <sheetView view="pageBreakPreview" zoomScaleNormal="100" zoomScaleSheetLayoutView="100" workbookViewId="0">
      <selection activeCell="D15" sqref="D15:AP15"/>
    </sheetView>
  </sheetViews>
  <sheetFormatPr defaultRowHeight="13.5"/>
  <cols>
    <col min="1" max="42" width="2.125" customWidth="1"/>
    <col min="47" max="47" width="48.625" bestFit="1" customWidth="1"/>
  </cols>
  <sheetData>
    <row r="1" spans="1:42">
      <c r="A1" s="151" t="s">
        <v>131</v>
      </c>
    </row>
    <row r="2" spans="1:42" ht="4.5" customHeight="1"/>
    <row r="3" spans="1:42">
      <c r="A3" s="64" t="s">
        <v>143</v>
      </c>
      <c r="B3" s="64"/>
      <c r="C3" s="64"/>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row>
    <row r="4" spans="1:42" ht="14.25"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row>
    <row r="5" spans="1:42" ht="42" customHeight="1">
      <c r="A5" s="348" t="s">
        <v>0</v>
      </c>
      <c r="B5" s="349"/>
      <c r="C5" s="350"/>
      <c r="D5" s="68" t="s">
        <v>14</v>
      </c>
      <c r="E5" s="71"/>
      <c r="F5" s="71"/>
      <c r="G5" s="74"/>
      <c r="H5" s="74"/>
      <c r="I5" s="74"/>
      <c r="J5" s="74"/>
      <c r="K5" s="74"/>
      <c r="L5" s="74"/>
      <c r="M5" s="83"/>
      <c r="N5" s="365"/>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7"/>
    </row>
    <row r="6" spans="1:42" ht="42" customHeight="1">
      <c r="A6" s="351"/>
      <c r="B6" s="352"/>
      <c r="C6" s="353"/>
      <c r="D6" s="69" t="s">
        <v>132</v>
      </c>
      <c r="E6" s="72"/>
      <c r="F6" s="72"/>
      <c r="G6" s="75"/>
      <c r="H6" s="75"/>
      <c r="I6" s="75"/>
      <c r="J6" s="75"/>
      <c r="K6" s="75"/>
      <c r="L6" s="75"/>
      <c r="M6" s="84"/>
      <c r="N6" s="363"/>
      <c r="O6" s="238"/>
      <c r="P6" s="238"/>
      <c r="Q6" s="238"/>
      <c r="R6" s="238"/>
      <c r="S6" s="238"/>
      <c r="T6" s="238"/>
      <c r="U6" s="238"/>
      <c r="V6" s="238"/>
      <c r="W6" s="238"/>
      <c r="X6" s="238"/>
      <c r="Y6" s="238"/>
      <c r="Z6" s="238"/>
      <c r="AA6" s="238"/>
      <c r="AB6" s="238"/>
      <c r="AC6" s="238"/>
      <c r="AD6" s="238"/>
      <c r="AE6" s="238"/>
      <c r="AF6" s="364" t="s">
        <v>47</v>
      </c>
      <c r="AG6" s="282"/>
      <c r="AH6" s="282"/>
      <c r="AI6" s="282"/>
      <c r="AJ6" s="282"/>
      <c r="AK6" s="374"/>
      <c r="AL6" s="374"/>
      <c r="AM6" s="374"/>
      <c r="AN6" s="374"/>
      <c r="AO6" s="374"/>
      <c r="AP6" s="375"/>
    </row>
    <row r="7" spans="1:42" ht="42" customHeight="1">
      <c r="A7" s="351"/>
      <c r="B7" s="352"/>
      <c r="C7" s="353"/>
      <c r="D7" s="70" t="s">
        <v>4</v>
      </c>
      <c r="E7" s="73"/>
      <c r="F7" s="73"/>
      <c r="G7" s="76"/>
      <c r="H7" s="76"/>
      <c r="I7" s="76"/>
      <c r="J7" s="76"/>
      <c r="K7" s="76"/>
      <c r="L7" s="76"/>
      <c r="M7" s="85"/>
      <c r="N7" s="368"/>
      <c r="O7" s="369"/>
      <c r="P7" s="369"/>
      <c r="Q7" s="369"/>
      <c r="R7" s="369"/>
      <c r="S7" s="369"/>
      <c r="T7" s="369"/>
      <c r="U7" s="369"/>
      <c r="V7" s="369"/>
      <c r="W7" s="369"/>
      <c r="X7" s="369"/>
      <c r="Y7" s="369"/>
      <c r="Z7" s="370"/>
      <c r="AA7" s="371" t="s">
        <v>60</v>
      </c>
      <c r="AB7" s="372"/>
      <c r="AC7" s="373"/>
      <c r="AD7" s="373"/>
      <c r="AE7" s="91" t="s">
        <v>42</v>
      </c>
      <c r="AF7" s="371" t="s">
        <v>36</v>
      </c>
      <c r="AG7" s="372"/>
      <c r="AH7" s="373"/>
      <c r="AI7" s="373"/>
      <c r="AJ7" s="91" t="s">
        <v>42</v>
      </c>
      <c r="AK7" s="371" t="s">
        <v>158</v>
      </c>
      <c r="AL7" s="372"/>
      <c r="AM7" s="373"/>
      <c r="AN7" s="373"/>
      <c r="AO7" s="91" t="s">
        <v>153</v>
      </c>
      <c r="AP7" s="92"/>
    </row>
    <row r="8" spans="1:42" ht="42" customHeight="1">
      <c r="A8" s="351"/>
      <c r="B8" s="352"/>
      <c r="C8" s="353"/>
      <c r="D8" s="357" t="s">
        <v>133</v>
      </c>
      <c r="E8" s="358"/>
      <c r="F8" s="358"/>
      <c r="G8" s="358"/>
      <c r="H8" s="358"/>
      <c r="I8" s="358"/>
      <c r="J8" s="358"/>
      <c r="K8" s="358"/>
      <c r="L8" s="358"/>
      <c r="M8" s="359"/>
      <c r="N8" s="87" t="s">
        <v>8</v>
      </c>
      <c r="O8" s="87"/>
      <c r="P8" s="87"/>
      <c r="Q8" s="87"/>
      <c r="R8" s="87"/>
      <c r="S8" s="336"/>
      <c r="T8" s="336"/>
      <c r="U8" s="87" t="s">
        <v>6</v>
      </c>
      <c r="V8" s="336"/>
      <c r="W8" s="336"/>
      <c r="X8" s="336"/>
      <c r="Y8" s="163"/>
      <c r="Z8" s="87" t="s">
        <v>17</v>
      </c>
      <c r="AA8" s="87"/>
      <c r="AB8" s="87"/>
      <c r="AC8" s="87"/>
      <c r="AD8" s="87"/>
      <c r="AE8" s="87"/>
      <c r="AF8" s="339"/>
      <c r="AG8" s="339"/>
      <c r="AH8" s="339"/>
      <c r="AI8" s="339"/>
      <c r="AJ8" s="339"/>
      <c r="AK8" s="339"/>
      <c r="AL8" s="339"/>
      <c r="AM8" s="339"/>
      <c r="AN8" s="339"/>
      <c r="AO8" s="339"/>
      <c r="AP8" s="340"/>
    </row>
    <row r="9" spans="1:42" ht="42" customHeight="1" thickBot="1">
      <c r="A9" s="354"/>
      <c r="B9" s="355"/>
      <c r="C9" s="356"/>
      <c r="D9" s="360"/>
      <c r="E9" s="361"/>
      <c r="F9" s="361"/>
      <c r="G9" s="361"/>
      <c r="H9" s="361"/>
      <c r="I9" s="361"/>
      <c r="J9" s="361"/>
      <c r="K9" s="361"/>
      <c r="L9" s="361"/>
      <c r="M9" s="362"/>
      <c r="N9" s="341"/>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3"/>
    </row>
    <row r="10" spans="1:42" ht="14.25" thickBot="1">
      <c r="A10" s="66"/>
      <c r="B10" s="66"/>
      <c r="C10" s="66"/>
      <c r="D10" s="66"/>
      <c r="E10" s="66"/>
      <c r="F10" s="66"/>
      <c r="G10" s="66"/>
      <c r="H10" s="66"/>
      <c r="I10" s="66"/>
      <c r="J10" s="66"/>
      <c r="K10" s="79"/>
      <c r="L10" s="81"/>
      <c r="M10" s="76"/>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row>
    <row r="11" spans="1:42" ht="29.25" customHeight="1" thickBot="1">
      <c r="A11" s="344" t="s">
        <v>181</v>
      </c>
      <c r="B11" s="345"/>
      <c r="C11" s="345"/>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7"/>
    </row>
    <row r="12" spans="1:42" ht="29.25" customHeight="1" thickBot="1">
      <c r="A12" s="330"/>
      <c r="B12" s="331"/>
      <c r="C12" s="332"/>
      <c r="D12" s="337" t="s">
        <v>134</v>
      </c>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8"/>
    </row>
    <row r="13" spans="1:42" ht="29.25" customHeight="1" thickBot="1">
      <c r="A13" s="330"/>
      <c r="B13" s="331"/>
      <c r="C13" s="332"/>
      <c r="D13" s="337" t="s">
        <v>135</v>
      </c>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8"/>
    </row>
    <row r="14" spans="1:42" ht="29.25" customHeight="1" thickBot="1">
      <c r="A14" s="330"/>
      <c r="B14" s="331"/>
      <c r="C14" s="332"/>
      <c r="D14" s="337" t="s">
        <v>28</v>
      </c>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8"/>
    </row>
    <row r="15" spans="1:42" ht="29.25" customHeight="1" thickBot="1">
      <c r="A15" s="330"/>
      <c r="B15" s="331"/>
      <c r="C15" s="332"/>
      <c r="D15" s="333" t="s">
        <v>182</v>
      </c>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5"/>
    </row>
    <row r="16" spans="1:42" ht="14.25" thickBot="1">
      <c r="A16" s="66"/>
      <c r="B16" s="66"/>
      <c r="C16" s="66"/>
      <c r="D16" s="66"/>
      <c r="E16" s="66"/>
      <c r="F16" s="66"/>
      <c r="G16" s="66"/>
      <c r="H16" s="66"/>
      <c r="I16" s="66"/>
      <c r="J16" s="66"/>
      <c r="K16" s="79"/>
      <c r="L16" s="81"/>
      <c r="M16" s="76"/>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row>
    <row r="17" spans="1:43" ht="41.25" customHeight="1">
      <c r="A17" s="315" t="s">
        <v>159</v>
      </c>
      <c r="B17" s="316"/>
      <c r="C17" s="316"/>
      <c r="D17" s="316"/>
      <c r="E17" s="316"/>
      <c r="F17" s="316"/>
      <c r="G17" s="316"/>
      <c r="H17" s="316"/>
      <c r="I17" s="316"/>
      <c r="J17" s="316"/>
      <c r="K17" s="317" t="s">
        <v>7</v>
      </c>
      <c r="L17" s="317"/>
      <c r="M17" s="317"/>
      <c r="N17" s="317"/>
      <c r="O17" s="317"/>
      <c r="P17" s="317"/>
      <c r="Q17" s="317"/>
      <c r="R17" s="317" t="s">
        <v>39</v>
      </c>
      <c r="S17" s="317"/>
      <c r="T17" s="317"/>
      <c r="U17" s="317"/>
      <c r="V17" s="317"/>
      <c r="W17" s="317"/>
      <c r="X17" s="317"/>
      <c r="Y17" s="318" t="s">
        <v>62</v>
      </c>
      <c r="Z17" s="318"/>
      <c r="AA17" s="318"/>
      <c r="AB17" s="318"/>
      <c r="AC17" s="318"/>
      <c r="AD17" s="318"/>
      <c r="AE17" s="318"/>
      <c r="AF17" s="317" t="s">
        <v>64</v>
      </c>
      <c r="AG17" s="317"/>
      <c r="AH17" s="317"/>
      <c r="AI17" s="317"/>
      <c r="AJ17" s="317"/>
      <c r="AK17" s="317"/>
      <c r="AL17" s="319"/>
      <c r="AM17" s="88"/>
      <c r="AN17" s="88"/>
      <c r="AO17" s="88"/>
      <c r="AP17" s="88"/>
    </row>
    <row r="18" spans="1:43" ht="41.25" customHeight="1" thickBot="1">
      <c r="A18" s="385">
        <f>IF(AC7="",0,AC7)</f>
        <v>0</v>
      </c>
      <c r="B18" s="386"/>
      <c r="C18" s="386"/>
      <c r="D18" s="386"/>
      <c r="E18" s="386"/>
      <c r="F18" s="386"/>
      <c r="G18" s="386"/>
      <c r="H18" s="386"/>
      <c r="I18" s="387"/>
      <c r="J18" s="78" t="s">
        <v>61</v>
      </c>
      <c r="K18" s="309">
        <v>12000</v>
      </c>
      <c r="L18" s="309"/>
      <c r="M18" s="309"/>
      <c r="N18" s="309"/>
      <c r="O18" s="310"/>
      <c r="P18" s="311" t="s">
        <v>114</v>
      </c>
      <c r="Q18" s="312"/>
      <c r="R18" s="378">
        <f>A18*K18</f>
        <v>0</v>
      </c>
      <c r="S18" s="378"/>
      <c r="T18" s="378"/>
      <c r="U18" s="378"/>
      <c r="V18" s="379"/>
      <c r="W18" s="311" t="s">
        <v>114</v>
      </c>
      <c r="X18" s="312"/>
      <c r="Y18" s="380">
        <v>12</v>
      </c>
      <c r="Z18" s="381"/>
      <c r="AA18" s="381"/>
      <c r="AB18" s="381"/>
      <c r="AC18" s="381"/>
      <c r="AD18" s="381"/>
      <c r="AE18" s="90" t="s">
        <v>63</v>
      </c>
      <c r="AF18" s="378">
        <f>R18/12*Y18</f>
        <v>0</v>
      </c>
      <c r="AG18" s="378"/>
      <c r="AH18" s="378"/>
      <c r="AI18" s="378"/>
      <c r="AJ18" s="379"/>
      <c r="AK18" s="311" t="s">
        <v>114</v>
      </c>
      <c r="AL18" s="322"/>
      <c r="AM18" s="88"/>
      <c r="AN18" s="88"/>
      <c r="AO18" s="88"/>
      <c r="AP18" s="88"/>
      <c r="AQ18" s="93"/>
    </row>
    <row r="19" spans="1:43" ht="22.5" customHeight="1" thickBot="1">
      <c r="A19" s="67"/>
      <c r="B19" s="67"/>
      <c r="C19" s="67"/>
      <c r="D19" s="67"/>
      <c r="E19" s="67"/>
      <c r="F19" s="67"/>
      <c r="G19" s="77"/>
      <c r="H19" s="67"/>
      <c r="I19" s="67"/>
      <c r="J19" s="67"/>
      <c r="K19" s="80"/>
      <c r="L19" s="82"/>
      <c r="M19" s="86"/>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43" ht="41.25" customHeight="1">
      <c r="A20" s="315" t="s">
        <v>160</v>
      </c>
      <c r="B20" s="316"/>
      <c r="C20" s="316"/>
      <c r="D20" s="316"/>
      <c r="E20" s="316"/>
      <c r="F20" s="316"/>
      <c r="G20" s="316"/>
      <c r="H20" s="316"/>
      <c r="I20" s="316"/>
      <c r="J20" s="316"/>
      <c r="K20" s="317" t="s">
        <v>7</v>
      </c>
      <c r="L20" s="317"/>
      <c r="M20" s="317"/>
      <c r="N20" s="317"/>
      <c r="O20" s="317"/>
      <c r="P20" s="317"/>
      <c r="Q20" s="317"/>
      <c r="R20" s="317" t="s">
        <v>39</v>
      </c>
      <c r="S20" s="317"/>
      <c r="T20" s="317"/>
      <c r="U20" s="317"/>
      <c r="V20" s="317"/>
      <c r="W20" s="317"/>
      <c r="X20" s="317"/>
      <c r="Y20" s="318" t="s">
        <v>62</v>
      </c>
      <c r="Z20" s="318"/>
      <c r="AA20" s="318"/>
      <c r="AB20" s="318"/>
      <c r="AC20" s="318"/>
      <c r="AD20" s="318"/>
      <c r="AE20" s="318"/>
      <c r="AF20" s="317" t="s">
        <v>65</v>
      </c>
      <c r="AG20" s="317"/>
      <c r="AH20" s="317"/>
      <c r="AI20" s="317"/>
      <c r="AJ20" s="317"/>
      <c r="AK20" s="317"/>
      <c r="AL20" s="319"/>
      <c r="AM20" s="88"/>
      <c r="AN20" s="88"/>
      <c r="AO20" s="88"/>
      <c r="AP20" s="88"/>
    </row>
    <row r="21" spans="1:43" ht="41.25" customHeight="1" thickBot="1">
      <c r="A21" s="382">
        <f>IF(AH7="",0,AH7)</f>
        <v>0</v>
      </c>
      <c r="B21" s="383"/>
      <c r="C21" s="383"/>
      <c r="D21" s="383"/>
      <c r="E21" s="383"/>
      <c r="F21" s="383"/>
      <c r="G21" s="383"/>
      <c r="H21" s="383"/>
      <c r="I21" s="384"/>
      <c r="J21" s="78" t="s">
        <v>61</v>
      </c>
      <c r="K21" s="309">
        <v>6000</v>
      </c>
      <c r="L21" s="309"/>
      <c r="M21" s="309"/>
      <c r="N21" s="309"/>
      <c r="O21" s="310"/>
      <c r="P21" s="311" t="s">
        <v>114</v>
      </c>
      <c r="Q21" s="312"/>
      <c r="R21" s="378">
        <f>A21*K21</f>
        <v>0</v>
      </c>
      <c r="S21" s="378"/>
      <c r="T21" s="378"/>
      <c r="U21" s="378"/>
      <c r="V21" s="379"/>
      <c r="W21" s="311" t="s">
        <v>114</v>
      </c>
      <c r="X21" s="312"/>
      <c r="Y21" s="380">
        <v>12</v>
      </c>
      <c r="Z21" s="381"/>
      <c r="AA21" s="381"/>
      <c r="AB21" s="381"/>
      <c r="AC21" s="381"/>
      <c r="AD21" s="381"/>
      <c r="AE21" s="90" t="s">
        <v>63</v>
      </c>
      <c r="AF21" s="378">
        <f>R21/12*Y21</f>
        <v>0</v>
      </c>
      <c r="AG21" s="378"/>
      <c r="AH21" s="378"/>
      <c r="AI21" s="378"/>
      <c r="AJ21" s="379"/>
      <c r="AK21" s="311" t="s">
        <v>114</v>
      </c>
      <c r="AL21" s="322"/>
      <c r="AM21" s="88"/>
      <c r="AN21" s="88"/>
      <c r="AO21" s="88"/>
      <c r="AP21" s="88"/>
      <c r="AQ21" s="93"/>
    </row>
    <row r="22" spans="1:43" ht="22.5" customHeight="1" thickBot="1">
      <c r="A22" s="67"/>
      <c r="B22" s="67"/>
      <c r="C22" s="67"/>
      <c r="D22" s="67"/>
      <c r="E22" s="67"/>
      <c r="F22" s="67"/>
      <c r="G22" s="67"/>
      <c r="H22" s="67"/>
      <c r="I22" s="67"/>
      <c r="J22" s="67"/>
      <c r="K22" s="80"/>
      <c r="L22" s="82"/>
      <c r="M22" s="86"/>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row>
    <row r="23" spans="1:43" ht="41.25" customHeight="1">
      <c r="A23" s="315" t="s">
        <v>162</v>
      </c>
      <c r="B23" s="316"/>
      <c r="C23" s="316"/>
      <c r="D23" s="316"/>
      <c r="E23" s="316"/>
      <c r="F23" s="316"/>
      <c r="G23" s="316"/>
      <c r="H23" s="316"/>
      <c r="I23" s="316"/>
      <c r="J23" s="316"/>
      <c r="K23" s="317" t="s">
        <v>7</v>
      </c>
      <c r="L23" s="317"/>
      <c r="M23" s="317"/>
      <c r="N23" s="317"/>
      <c r="O23" s="317"/>
      <c r="P23" s="317"/>
      <c r="Q23" s="317"/>
      <c r="R23" s="317" t="s">
        <v>163</v>
      </c>
      <c r="S23" s="317"/>
      <c r="T23" s="317"/>
      <c r="U23" s="317"/>
      <c r="V23" s="317"/>
      <c r="W23" s="317"/>
      <c r="X23" s="317"/>
      <c r="Y23" s="318" t="s">
        <v>62</v>
      </c>
      <c r="Z23" s="318"/>
      <c r="AA23" s="318"/>
      <c r="AB23" s="318"/>
      <c r="AC23" s="318"/>
      <c r="AD23" s="318"/>
      <c r="AE23" s="318"/>
      <c r="AF23" s="317" t="s">
        <v>144</v>
      </c>
      <c r="AG23" s="317"/>
      <c r="AH23" s="317"/>
      <c r="AI23" s="317"/>
      <c r="AJ23" s="317"/>
      <c r="AK23" s="317"/>
      <c r="AL23" s="319"/>
      <c r="AM23" s="88"/>
      <c r="AN23" s="88"/>
      <c r="AO23" s="88"/>
      <c r="AP23" s="88"/>
    </row>
    <row r="24" spans="1:43" ht="41.25" customHeight="1" thickBot="1">
      <c r="A24" s="382">
        <f>IF(AM7="",0,AM7)</f>
        <v>0</v>
      </c>
      <c r="B24" s="383"/>
      <c r="C24" s="383"/>
      <c r="D24" s="383"/>
      <c r="E24" s="383"/>
      <c r="F24" s="383"/>
      <c r="G24" s="383"/>
      <c r="H24" s="383"/>
      <c r="I24" s="384"/>
      <c r="J24" s="78" t="s">
        <v>156</v>
      </c>
      <c r="K24" s="309">
        <v>6000</v>
      </c>
      <c r="L24" s="309"/>
      <c r="M24" s="309"/>
      <c r="N24" s="309"/>
      <c r="O24" s="310"/>
      <c r="P24" s="311" t="s">
        <v>114</v>
      </c>
      <c r="Q24" s="312"/>
      <c r="R24" s="378" t="str">
        <f>車両一覧表!D35</f>
        <v>0</v>
      </c>
      <c r="S24" s="378"/>
      <c r="T24" s="378"/>
      <c r="U24" s="378"/>
      <c r="V24" s="379"/>
      <c r="W24" s="311" t="s">
        <v>164</v>
      </c>
      <c r="X24" s="312"/>
      <c r="Y24" s="380">
        <v>12</v>
      </c>
      <c r="Z24" s="381"/>
      <c r="AA24" s="381"/>
      <c r="AB24" s="381"/>
      <c r="AC24" s="381"/>
      <c r="AD24" s="381"/>
      <c r="AE24" s="90" t="s">
        <v>63</v>
      </c>
      <c r="AF24" s="378">
        <f>K24*(R24/100)*A24*(Y24/12)</f>
        <v>0</v>
      </c>
      <c r="AG24" s="378"/>
      <c r="AH24" s="378"/>
      <c r="AI24" s="378"/>
      <c r="AJ24" s="379"/>
      <c r="AK24" s="311" t="s">
        <v>114</v>
      </c>
      <c r="AL24" s="322"/>
      <c r="AM24" s="88"/>
      <c r="AN24" s="88"/>
      <c r="AO24" s="88"/>
      <c r="AP24" s="88"/>
      <c r="AQ24" s="93"/>
    </row>
    <row r="25" spans="1:43" ht="22.5" customHeight="1" thickBot="1">
      <c r="A25" s="67"/>
      <c r="B25" s="67"/>
      <c r="C25" s="67"/>
      <c r="D25" s="67"/>
      <c r="E25" s="67"/>
      <c r="F25" s="67"/>
      <c r="G25" s="67"/>
      <c r="H25" s="67"/>
      <c r="I25" s="67"/>
      <c r="J25" s="67"/>
      <c r="K25" s="80"/>
      <c r="L25" s="82"/>
      <c r="M25" s="86"/>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row>
    <row r="26" spans="1:43" ht="40.5" customHeight="1">
      <c r="AJ26" s="323" t="s">
        <v>49</v>
      </c>
      <c r="AK26" s="324"/>
      <c r="AL26" s="324"/>
      <c r="AM26" s="324"/>
      <c r="AN26" s="324"/>
      <c r="AO26" s="324"/>
      <c r="AP26" s="325"/>
    </row>
    <row r="27" spans="1:43" ht="40.5" customHeight="1" thickBot="1">
      <c r="AJ27" s="376">
        <f>AF18+AF21+AF24</f>
        <v>0</v>
      </c>
      <c r="AK27" s="377"/>
      <c r="AL27" s="377"/>
      <c r="AM27" s="377"/>
      <c r="AN27" s="377"/>
      <c r="AO27" s="328" t="s">
        <v>114</v>
      </c>
      <c r="AP27" s="329"/>
    </row>
  </sheetData>
  <mergeCells count="68">
    <mergeCell ref="AM7:AN7"/>
    <mergeCell ref="D8:M9"/>
    <mergeCell ref="S8:T8"/>
    <mergeCell ref="V8:X8"/>
    <mergeCell ref="AF8:AP8"/>
    <mergeCell ref="N9:AP9"/>
    <mergeCell ref="A5:C9"/>
    <mergeCell ref="N5:AP5"/>
    <mergeCell ref="N6:AE6"/>
    <mergeCell ref="AF6:AJ6"/>
    <mergeCell ref="A13:C13"/>
    <mergeCell ref="D13:AP13"/>
    <mergeCell ref="AK6:AP6"/>
    <mergeCell ref="N7:Z7"/>
    <mergeCell ref="AA7:AB7"/>
    <mergeCell ref="A11:AP11"/>
    <mergeCell ref="A12:C12"/>
    <mergeCell ref="D12:AP12"/>
    <mergeCell ref="AC7:AD7"/>
    <mergeCell ref="AF7:AG7"/>
    <mergeCell ref="AH7:AI7"/>
    <mergeCell ref="AK7:AL7"/>
    <mergeCell ref="A15:C15"/>
    <mergeCell ref="D15:AP15"/>
    <mergeCell ref="A17:J17"/>
    <mergeCell ref="K17:Q17"/>
    <mergeCell ref="R17:X17"/>
    <mergeCell ref="Y17:AE17"/>
    <mergeCell ref="AF17:AL17"/>
    <mergeCell ref="A14:C14"/>
    <mergeCell ref="D14:AP14"/>
    <mergeCell ref="A24:I24"/>
    <mergeCell ref="K24:O24"/>
    <mergeCell ref="AF18:AJ18"/>
    <mergeCell ref="AK18:AL18"/>
    <mergeCell ref="A20:J20"/>
    <mergeCell ref="K20:Q20"/>
    <mergeCell ref="R20:X20"/>
    <mergeCell ref="Y20:AE20"/>
    <mergeCell ref="AF20:AL20"/>
    <mergeCell ref="A18:I18"/>
    <mergeCell ref="K18:O18"/>
    <mergeCell ref="P18:Q18"/>
    <mergeCell ref="R18:V18"/>
    <mergeCell ref="W18:X18"/>
    <mergeCell ref="Y18:AD18"/>
    <mergeCell ref="AF21:AJ21"/>
    <mergeCell ref="AK21:AL21"/>
    <mergeCell ref="A23:J23"/>
    <mergeCell ref="K23:Q23"/>
    <mergeCell ref="R23:X23"/>
    <mergeCell ref="Y23:AE23"/>
    <mergeCell ref="AF23:AL23"/>
    <mergeCell ref="A21:I21"/>
    <mergeCell ref="K21:O21"/>
    <mergeCell ref="P21:Q21"/>
    <mergeCell ref="R21:V21"/>
    <mergeCell ref="W21:X21"/>
    <mergeCell ref="Y21:AD21"/>
    <mergeCell ref="AJ26:AP26"/>
    <mergeCell ref="AJ27:AN27"/>
    <mergeCell ref="AO27:AP27"/>
    <mergeCell ref="P24:Q24"/>
    <mergeCell ref="R24:V24"/>
    <mergeCell ref="W24:X24"/>
    <mergeCell ref="AF24:AJ24"/>
    <mergeCell ref="AK24:AL24"/>
    <mergeCell ref="Y24:AD24"/>
  </mergeCells>
  <phoneticPr fontId="46"/>
  <conditionalFormatting sqref="Y21:AD21">
    <cfRule type="containsBlanks" dxfId="59" priority="6">
      <formula>LEN(TRIM(Y21))=0</formula>
    </cfRule>
  </conditionalFormatting>
  <conditionalFormatting sqref="N5 AK6 N9:AP9 A12:A15">
    <cfRule type="containsBlanks" dxfId="58" priority="11">
      <formula>LEN(TRIM(A5))=0</formula>
    </cfRule>
  </conditionalFormatting>
  <conditionalFormatting sqref="N6:AE6">
    <cfRule type="containsBlanks" dxfId="57" priority="10">
      <formula>LEN(TRIM(N6))=0</formula>
    </cfRule>
  </conditionalFormatting>
  <conditionalFormatting sqref="AH7:AI7">
    <cfRule type="containsBlanks" dxfId="56" priority="9">
      <formula>LEN(TRIM(AH7))=0</formula>
    </cfRule>
  </conditionalFormatting>
  <conditionalFormatting sqref="S8:T8 V8:X8">
    <cfRule type="containsBlanks" dxfId="55" priority="8">
      <formula>LEN(TRIM(S8))=0</formula>
    </cfRule>
  </conditionalFormatting>
  <conditionalFormatting sqref="Y18:AD18">
    <cfRule type="containsBlanks" dxfId="54" priority="7">
      <formula>LEN(TRIM(Y18))=0</formula>
    </cfRule>
  </conditionalFormatting>
  <conditionalFormatting sqref="Y24:AD24 R24">
    <cfRule type="containsBlanks" dxfId="53" priority="5">
      <formula>LEN(TRIM(R24))=0</formula>
    </cfRule>
  </conditionalFormatting>
  <conditionalFormatting sqref="AM7:AN7">
    <cfRule type="containsBlanks" dxfId="52" priority="3">
      <formula>LEN(TRIM(AM7))=0</formula>
    </cfRule>
  </conditionalFormatting>
  <conditionalFormatting sqref="AC7:AD7">
    <cfRule type="containsBlanks" dxfId="51" priority="4">
      <formula>LEN(TRIM(AC7))=0</formula>
    </cfRule>
  </conditionalFormatting>
  <conditionalFormatting sqref="N7">
    <cfRule type="containsBlanks" dxfId="50" priority="2">
      <formula>LEN(TRIM(N7))=0</formula>
    </cfRule>
  </conditionalFormatting>
  <conditionalFormatting sqref="R24:V24">
    <cfRule type="expression" priority="1">
      <formula>"null"</formula>
    </cfRule>
  </conditionalFormatting>
  <dataValidations count="6">
    <dataValidation type="list" imeMode="disabled" allowBlank="1" showInputMessage="1" showErrorMessage="1" sqref="A12:A15">
      <formula1>"○"</formula1>
    </dataValidation>
    <dataValidation type="textLength" allowBlank="1" showErrorMessage="1" error="10桁で入力してください。" sqref="N5">
      <formula1>9</formula1>
      <formula2>10</formula2>
    </dataValidation>
    <dataValidation type="date" allowBlank="1" showInputMessage="1" showErrorMessage="1" sqref="AK6:AP6">
      <formula1>92</formula1>
      <formula2>45016</formula2>
    </dataValidation>
    <dataValidation type="list" allowBlank="1" showInputMessage="1" showErrorMessage="1" sqref="Y21:AD21 Y18:AD18 Y24:AD24">
      <formula1>"12,11,10,9,8,7,6,5,4,3,2,1"</formula1>
    </dataValidation>
    <dataValidation imeMode="disabled" allowBlank="1" showInputMessage="1" showErrorMessage="1" sqref="AC7:AD7 AH7:AI7 V8:Y8 S8:T8 AM7:AN7"/>
    <dataValidation imeMode="halfAlpha" allowBlank="1" showInputMessage="1" showErrorMessage="1" sqref="AO7 AJ7 AE7"/>
  </dataValidations>
  <pageMargins left="0.59055118110236215" right="0.59055118110236215" top="0.75" bottom="0.75" header="0.3" footer="0.3"/>
  <pageSetup paperSize="9" scale="93"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総括表!$C$24:$C$40</xm:f>
          </x14:formula1>
          <xm:sqref>N7:Z7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（はじめにお読みください）本申請書の使い方</vt:lpstr>
      <vt:lpstr>総括表</vt:lpstr>
      <vt:lpstr>申請額一覧（別紙１）</vt:lpstr>
      <vt:lpstr>車両一覧表</vt:lpstr>
      <vt:lpstr>施設１</vt:lpstr>
      <vt:lpstr>施設２</vt:lpstr>
      <vt:lpstr>施設３</vt:lpstr>
      <vt:lpstr>施設４</vt:lpstr>
      <vt:lpstr>施設５</vt:lpstr>
      <vt:lpstr>施設６</vt:lpstr>
      <vt:lpstr>施設７</vt:lpstr>
      <vt:lpstr>施設８</vt:lpstr>
      <vt:lpstr>施設９</vt:lpstr>
      <vt:lpstr>施設１０</vt:lpstr>
      <vt:lpstr>請求書</vt:lpstr>
      <vt:lpstr>委任状（申請者と口座名義人が違う場合に提出）</vt:lpstr>
      <vt:lpstr>'申請額一覧（別紙１）'!Print_Area</vt:lpstr>
      <vt:lpstr>請求書!Print_Area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2023-06-22T00:03:40Z</cp:lastPrinted>
  <dcterms:created xsi:type="dcterms:W3CDTF">2018-06-19T01:27:02Z</dcterms:created>
  <dcterms:modified xsi:type="dcterms:W3CDTF">2023-07-11T02:18:04Z</dcterms:modified>
</cp:coreProperties>
</file>