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31.48.85\ふれあい福祉係共有\19その他障害者福祉\07_障害者支援施設物価高騰補助金\R5\03_市要綱関係\起案用_告示（法令審査後）\"/>
    </mc:Choice>
  </mc:AlternateContent>
  <bookViews>
    <workbookView xWindow="0" yWindow="0" windowWidth="19200" windowHeight="11955" tabRatio="688" activeTab="3"/>
  </bookViews>
  <sheets>
    <sheet name="（はじめにお読みください）本申請書の使い方" sheetId="1" r:id="rId1"/>
    <sheet name="総括表" sheetId="2" r:id="rId2"/>
    <sheet name="申請額一覧（別紙１）" sheetId="12" r:id="rId3"/>
    <sheet name="車両一覧表" sheetId="46" r:id="rId4"/>
    <sheet name="施設１" sheetId="3" r:id="rId5"/>
    <sheet name="施設２" sheetId="37" r:id="rId6"/>
    <sheet name="施設３" sheetId="38" r:id="rId7"/>
    <sheet name="施設４" sheetId="39" r:id="rId8"/>
    <sheet name="施設５" sheetId="40" r:id="rId9"/>
    <sheet name="施設６" sheetId="41" r:id="rId10"/>
    <sheet name="施設７" sheetId="42" r:id="rId11"/>
    <sheet name="施設８" sheetId="43" r:id="rId12"/>
    <sheet name="施設９" sheetId="44" r:id="rId13"/>
    <sheet name="施設１０" sheetId="45" r:id="rId14"/>
    <sheet name="請求書" sheetId="21" r:id="rId15"/>
    <sheet name="委任状（申請者と口座名義人が違う場合に提出）" sheetId="20" r:id="rId16"/>
  </sheets>
  <definedNames>
    <definedName name="_xlnm.Print_Area" localSheetId="2">'申請額一覧（別紙１）'!$A$1:$T$14</definedName>
    <definedName name="_xlnm.Print_Area" localSheetId="14">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2" l="1"/>
  <c r="B34" i="46"/>
  <c r="D34" i="46" s="1"/>
  <c r="B33" i="46" l="1"/>
  <c r="D33" i="46" s="1"/>
  <c r="D35" i="46" s="1"/>
  <c r="B35" i="46"/>
  <c r="D4" i="46"/>
  <c r="C6" i="12" l="1"/>
  <c r="A24" i="45"/>
  <c r="A24" i="44"/>
  <c r="A24" i="43"/>
  <c r="A24" i="42"/>
  <c r="A24" i="41"/>
  <c r="A24" i="40"/>
  <c r="A24" i="39"/>
  <c r="A24" i="38"/>
  <c r="A24" i="37"/>
  <c r="A24" i="3"/>
  <c r="R13" i="12"/>
  <c r="R12" i="12"/>
  <c r="R11" i="12"/>
  <c r="R10" i="12"/>
  <c r="R9" i="12"/>
  <c r="R8" i="12"/>
  <c r="R7" i="12"/>
  <c r="R6" i="12"/>
  <c r="R5" i="12"/>
  <c r="Q13" i="12"/>
  <c r="Q12" i="12"/>
  <c r="Q11" i="12"/>
  <c r="Q10" i="12"/>
  <c r="Q9" i="12"/>
  <c r="Q8" i="12"/>
  <c r="Q7" i="12"/>
  <c r="Q6" i="12"/>
  <c r="Q5" i="12"/>
  <c r="P13" i="12"/>
  <c r="P12" i="12"/>
  <c r="P11" i="12"/>
  <c r="P10" i="12"/>
  <c r="P9" i="12"/>
  <c r="P8" i="12"/>
  <c r="P7" i="12"/>
  <c r="P6" i="12"/>
  <c r="P5" i="12"/>
  <c r="N13" i="12"/>
  <c r="N12" i="12"/>
  <c r="N11" i="12"/>
  <c r="N10" i="12"/>
  <c r="N9" i="12"/>
  <c r="N8" i="12"/>
  <c r="N7" i="12"/>
  <c r="N6" i="12"/>
  <c r="N5" i="12"/>
  <c r="M13" i="12"/>
  <c r="M12" i="12"/>
  <c r="M11" i="12"/>
  <c r="M10" i="12"/>
  <c r="M9" i="12"/>
  <c r="M8" i="12"/>
  <c r="M7" i="12"/>
  <c r="M6" i="12"/>
  <c r="M5" i="12"/>
  <c r="L13" i="12"/>
  <c r="L12" i="12"/>
  <c r="L11" i="12"/>
  <c r="L10" i="12"/>
  <c r="L9" i="12"/>
  <c r="L8" i="12"/>
  <c r="R24" i="41" l="1"/>
  <c r="S9" i="12" s="1"/>
  <c r="R24" i="40"/>
  <c r="S8" i="12" s="1"/>
  <c r="R24" i="45"/>
  <c r="S13" i="12" s="1"/>
  <c r="R24" i="39"/>
  <c r="S7" i="12" s="1"/>
  <c r="R24" i="44"/>
  <c r="S12" i="12" s="1"/>
  <c r="R24" i="38"/>
  <c r="S6" i="12" s="1"/>
  <c r="R24" i="43"/>
  <c r="S11" i="12" s="1"/>
  <c r="R24" i="37"/>
  <c r="S5" i="12" s="1"/>
  <c r="R24" i="42"/>
  <c r="S10" i="12" s="1"/>
  <c r="R24" i="3"/>
  <c r="L7" i="12"/>
  <c r="L6" i="12"/>
  <c r="O6" i="12" s="1"/>
  <c r="L5" i="12"/>
  <c r="K13" i="12"/>
  <c r="K12" i="12"/>
  <c r="K11" i="12"/>
  <c r="K10" i="12"/>
  <c r="K9" i="12"/>
  <c r="K8" i="12"/>
  <c r="K7" i="12"/>
  <c r="K6" i="12"/>
  <c r="K5" i="12"/>
  <c r="J13" i="12"/>
  <c r="O13" i="12" s="1"/>
  <c r="J12" i="12"/>
  <c r="J11" i="12"/>
  <c r="J10" i="12"/>
  <c r="J9" i="12"/>
  <c r="J8" i="12"/>
  <c r="J7" i="12"/>
  <c r="J6" i="12"/>
  <c r="J5" i="12"/>
  <c r="I13" i="12"/>
  <c r="I12" i="12"/>
  <c r="O12" i="12" s="1"/>
  <c r="I11" i="12"/>
  <c r="I10" i="12"/>
  <c r="I9" i="12"/>
  <c r="I8" i="12"/>
  <c r="O8" i="12" s="1"/>
  <c r="I7" i="12"/>
  <c r="O7" i="12" s="1"/>
  <c r="I6" i="12"/>
  <c r="I5" i="12"/>
  <c r="H13" i="12"/>
  <c r="H12" i="12"/>
  <c r="H11" i="12"/>
  <c r="H10" i="12"/>
  <c r="H9" i="12"/>
  <c r="H8" i="12"/>
  <c r="H7" i="12"/>
  <c r="H6" i="12"/>
  <c r="H5" i="12"/>
  <c r="G13" i="12"/>
  <c r="G12" i="12"/>
  <c r="G11" i="12"/>
  <c r="G10" i="12"/>
  <c r="G9" i="12"/>
  <c r="G8" i="12"/>
  <c r="G7" i="12"/>
  <c r="G6" i="12"/>
  <c r="G5" i="12"/>
  <c r="F13" i="12"/>
  <c r="F12" i="12"/>
  <c r="F11" i="12"/>
  <c r="F10" i="12"/>
  <c r="F9" i="12"/>
  <c r="F8" i="12"/>
  <c r="F7" i="12"/>
  <c r="F6" i="12"/>
  <c r="F5" i="12"/>
  <c r="E13" i="12"/>
  <c r="E12" i="12"/>
  <c r="E11" i="12"/>
  <c r="E10" i="12"/>
  <c r="E9" i="12"/>
  <c r="E8" i="12"/>
  <c r="E7" i="12"/>
  <c r="E6" i="12"/>
  <c r="E5" i="12"/>
  <c r="D13" i="12"/>
  <c r="D12" i="12"/>
  <c r="D11" i="12"/>
  <c r="D10" i="12"/>
  <c r="D9" i="12"/>
  <c r="D8" i="12"/>
  <c r="D7" i="12"/>
  <c r="D6" i="12"/>
  <c r="D5" i="12"/>
  <c r="C13" i="12"/>
  <c r="C12" i="12"/>
  <c r="C11" i="12"/>
  <c r="C10" i="12"/>
  <c r="C9" i="12"/>
  <c r="C8" i="12"/>
  <c r="C7" i="12"/>
  <c r="C5" i="12"/>
  <c r="A21" i="45"/>
  <c r="R21" i="45" s="1"/>
  <c r="AF21" i="45" s="1"/>
  <c r="A18" i="45"/>
  <c r="R18" i="45" s="1"/>
  <c r="AF18" i="45" s="1"/>
  <c r="A21" i="44"/>
  <c r="R21" i="44" s="1"/>
  <c r="AF21" i="44" s="1"/>
  <c r="A18" i="44"/>
  <c r="R18" i="44" s="1"/>
  <c r="AF18" i="44" s="1"/>
  <c r="A21" i="43"/>
  <c r="R21" i="43" s="1"/>
  <c r="AF21" i="43" s="1"/>
  <c r="A18" i="43"/>
  <c r="R18" i="43" s="1"/>
  <c r="AF18" i="43" s="1"/>
  <c r="A21" i="42"/>
  <c r="R21" i="42" s="1"/>
  <c r="AF21" i="42" s="1"/>
  <c r="A18" i="42"/>
  <c r="R18" i="42" s="1"/>
  <c r="AF18" i="42" s="1"/>
  <c r="A21" i="41"/>
  <c r="R21" i="41" s="1"/>
  <c r="AF21" i="41" s="1"/>
  <c r="A18" i="41"/>
  <c r="R18" i="41" s="1"/>
  <c r="AF18" i="41" s="1"/>
  <c r="A21" i="40"/>
  <c r="R21" i="40" s="1"/>
  <c r="AF21" i="40" s="1"/>
  <c r="A18" i="40"/>
  <c r="R18" i="40" s="1"/>
  <c r="AF18" i="40" s="1"/>
  <c r="A21" i="39"/>
  <c r="R21" i="39" s="1"/>
  <c r="AF21" i="39" s="1"/>
  <c r="A18" i="39"/>
  <c r="R18" i="39" s="1"/>
  <c r="AF18" i="39" s="1"/>
  <c r="A21" i="38"/>
  <c r="R21" i="38" s="1"/>
  <c r="AF21" i="38" s="1"/>
  <c r="A18" i="38"/>
  <c r="R18" i="38" s="1"/>
  <c r="AF18" i="38" s="1"/>
  <c r="A21" i="37"/>
  <c r="R21" i="37" s="1"/>
  <c r="AF21" i="37" s="1"/>
  <c r="A18" i="37"/>
  <c r="R18" i="37" s="1"/>
  <c r="AF18" i="37" s="1"/>
  <c r="R4" i="12"/>
  <c r="N4" i="12"/>
  <c r="M4" i="12"/>
  <c r="O5" i="12" l="1"/>
  <c r="S4" i="12"/>
  <c r="AF24" i="3"/>
  <c r="AF24" i="45"/>
  <c r="AJ27" i="45" s="1"/>
  <c r="T13" i="12" s="1"/>
  <c r="AF24" i="40"/>
  <c r="AJ27" i="40" s="1"/>
  <c r="T8" i="12" s="1"/>
  <c r="AF24" i="38"/>
  <c r="AJ27" i="38" s="1"/>
  <c r="T6" i="12" s="1"/>
  <c r="AF24" i="44"/>
  <c r="AJ27" i="44" s="1"/>
  <c r="T12" i="12" s="1"/>
  <c r="AF24" i="43"/>
  <c r="AJ27" i="43" s="1"/>
  <c r="T11" i="12" s="1"/>
  <c r="AF24" i="41"/>
  <c r="AJ27" i="41" s="1"/>
  <c r="T9" i="12" s="1"/>
  <c r="AF24" i="42"/>
  <c r="AJ27" i="42" s="1"/>
  <c r="T10" i="12" s="1"/>
  <c r="AF24" i="37"/>
  <c r="AJ27" i="37" s="1"/>
  <c r="T5" i="12" s="1"/>
  <c r="AF24" i="39"/>
  <c r="AJ27" i="39" s="1"/>
  <c r="T7" i="12" s="1"/>
  <c r="O11" i="12"/>
  <c r="O10" i="12"/>
  <c r="O9" i="12"/>
  <c r="A18" i="3"/>
  <c r="K4" i="12" l="1"/>
  <c r="J4" i="12"/>
  <c r="I4" i="12"/>
  <c r="O4" i="12" l="1"/>
  <c r="Q4" i="12"/>
  <c r="P4" i="12"/>
  <c r="H4" i="12"/>
  <c r="G4" i="12"/>
  <c r="F4" i="12"/>
  <c r="E4" i="12"/>
  <c r="D4" i="12"/>
  <c r="C4" i="12"/>
  <c r="B4" i="12"/>
  <c r="B5" i="12"/>
  <c r="B6" i="12"/>
  <c r="B7" i="12"/>
  <c r="B8" i="12"/>
  <c r="B9" i="12"/>
  <c r="B10" i="12"/>
  <c r="B11" i="12"/>
  <c r="B12" i="12"/>
  <c r="B13" i="12"/>
  <c r="X31" i="12" l="1"/>
  <c r="X29" i="12"/>
  <c r="Y29" i="12"/>
  <c r="Y26" i="12"/>
  <c r="Y32" i="12"/>
  <c r="X41" i="2" s="1"/>
  <c r="X32" i="12"/>
  <c r="T41" i="2" s="1"/>
  <c r="Y28" i="12"/>
  <c r="X23" i="12"/>
  <c r="Y31" i="12"/>
  <c r="Y30" i="12"/>
  <c r="X30" i="12"/>
  <c r="X28" i="12"/>
  <c r="Y16" i="12"/>
  <c r="X27" i="12"/>
  <c r="T34" i="2" s="1"/>
  <c r="X22" i="12"/>
  <c r="X24" i="12"/>
  <c r="X15" i="12"/>
  <c r="X26" i="12"/>
  <c r="Y25" i="12"/>
  <c r="X25" i="12"/>
  <c r="X16" i="12"/>
  <c r="Y27" i="12"/>
  <c r="X34" i="2" s="1"/>
  <c r="Y24" i="12"/>
  <c r="Y22" i="12"/>
  <c r="X20" i="12"/>
  <c r="Y19" i="12"/>
  <c r="Y23" i="12"/>
  <c r="Y21" i="12"/>
  <c r="Y18" i="12"/>
  <c r="X18" i="12"/>
  <c r="Y17" i="12"/>
  <c r="X17" i="12"/>
  <c r="X21" i="12"/>
  <c r="X19" i="12"/>
  <c r="T36" i="2" l="1"/>
  <c r="T40" i="2"/>
  <c r="X40" i="2"/>
  <c r="X36" i="2"/>
  <c r="X39" i="2"/>
  <c r="X35" i="2"/>
  <c r="X37" i="2"/>
  <c r="T35" i="2"/>
  <c r="T37" i="2"/>
  <c r="T39" i="2"/>
  <c r="A21" i="3"/>
  <c r="R21" i="3" s="1"/>
  <c r="R18" i="3"/>
  <c r="AF18" i="3" s="1"/>
  <c r="G18" i="21" l="1"/>
  <c r="G16" i="21"/>
  <c r="G13" i="21"/>
  <c r="L11" i="21"/>
  <c r="G11" i="21"/>
  <c r="AF21" i="3"/>
  <c r="AJ27" i="3" s="1"/>
  <c r="T4" i="12" s="1"/>
  <c r="T38" i="2"/>
  <c r="T14" i="12" l="1"/>
  <c r="Y20" i="12"/>
  <c r="X25" i="2"/>
  <c r="T24" i="2"/>
  <c r="X29" i="2"/>
  <c r="T26" i="2"/>
  <c r="X32" i="2"/>
  <c r="X26" i="2"/>
  <c r="X28" i="2"/>
  <c r="X27" i="2"/>
  <c r="X30" i="2"/>
  <c r="X31" i="2"/>
  <c r="X38" i="2"/>
  <c r="T25" i="2"/>
  <c r="T28" i="2"/>
  <c r="T29" i="2"/>
  <c r="T32" i="2"/>
  <c r="T33" i="2"/>
  <c r="X33" i="2"/>
  <c r="T27" i="2"/>
  <c r="T30" i="2"/>
  <c r="T31" i="2"/>
  <c r="Y15" i="12" l="1"/>
  <c r="X24" i="2" s="1"/>
  <c r="X42" i="2" s="1"/>
  <c r="G20" i="2" s="1"/>
  <c r="T42" i="2"/>
  <c r="P9" i="21" l="1"/>
</calcChain>
</file>

<file path=xl/comments1.xml><?xml version="1.0" encoding="utf-8"?>
<comments xmlns="http://schemas.openxmlformats.org/spreadsheetml/2006/main">
  <authors>
    <author>藤原　貴晃</author>
  </authors>
  <commentList>
    <comment ref="E1" authorId="0" shapeId="0">
      <text>
        <r>
          <rPr>
            <sz val="11"/>
            <rFont val="ＭＳ Ｐゴシック"/>
            <family val="3"/>
            <charset val="128"/>
          </rPr>
          <t>自動集計</t>
        </r>
      </text>
    </comment>
  </commentList>
</comments>
</file>

<file path=xl/comments10.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11.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12.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13.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4.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石岡 貢</author>
  </authors>
  <commentList>
    <comment ref="B5" authorId="0" shapeId="0">
      <text>
        <r>
          <rPr>
            <b/>
            <sz val="9"/>
            <color indexed="81"/>
            <rFont val="MS P ゴシック"/>
            <family val="3"/>
            <charset val="128"/>
          </rPr>
          <t>自動車のナンバーを記入ください。</t>
        </r>
      </text>
    </comment>
    <comment ref="C5" authorId="0" shapeId="0">
      <text>
        <r>
          <rPr>
            <b/>
            <sz val="9"/>
            <color indexed="81"/>
            <rFont val="MS P ゴシック"/>
            <family val="3"/>
            <charset val="128"/>
          </rPr>
          <t>「所有」「借用」をのどちらかを選択ください。</t>
        </r>
      </text>
    </comment>
    <comment ref="D5" authorId="0" shapeId="0">
      <text>
        <r>
          <rPr>
            <b/>
            <sz val="9"/>
            <color indexed="81"/>
            <rFont val="MS P ゴシック"/>
            <family val="3"/>
            <charset val="128"/>
          </rPr>
          <t>「借用」の場合、本業務に使用している割合を記入ください。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4.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5.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 xml:space="preserve">他の事業と併用又は借用して使用している場合は、車両一覧表の「平均」の割合を入力してください。
本事業のみ使用の場合は、「100」と入力ください。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6.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7.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8.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 xml:space="preserve">他の事業と併用又は借用して使用している場合は、車両一覧表の「平均」の割合を入力してください。
本事業のみ使用の場合は、「100」と入力ください。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9.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sharedStrings.xml><?xml version="1.0" encoding="utf-8"?>
<sst xmlns="http://schemas.openxmlformats.org/spreadsheetml/2006/main" count="759" uniqueCount="184">
  <si>
    <t>事業所・施設の状況</t>
    <rPh sb="0" eb="3">
      <t>ジギョウショ</t>
    </rPh>
    <rPh sb="4" eb="6">
      <t>シセツ</t>
    </rPh>
    <rPh sb="7" eb="9">
      <t>ジョウキョウ</t>
    </rPh>
    <phoneticPr fontId="20"/>
  </si>
  <si>
    <t>所 在 地　</t>
  </si>
  <si>
    <t>連絡先</t>
    <rPh sb="0" eb="3">
      <t>レンラクサキ</t>
    </rPh>
    <phoneticPr fontId="20"/>
  </si>
  <si>
    <t>住所</t>
  </si>
  <si>
    <t>サービス種別</t>
    <rPh sb="4" eb="6">
      <t>シュベツ</t>
    </rPh>
    <phoneticPr fontId="20"/>
  </si>
  <si>
    <t>本申請書の使い方</t>
    <rPh sb="0" eb="1">
      <t>ホン</t>
    </rPh>
    <rPh sb="1" eb="4">
      <t>シンセイショ</t>
    </rPh>
    <rPh sb="5" eb="6">
      <t>ツカ</t>
    </rPh>
    <rPh sb="7" eb="8">
      <t>カタ</t>
    </rPh>
    <phoneticPr fontId="20"/>
  </si>
  <si>
    <t>‐</t>
  </si>
  <si>
    <t>基準単価</t>
    <rPh sb="0" eb="2">
      <t>キジュン</t>
    </rPh>
    <rPh sb="2" eb="4">
      <t>タンカ</t>
    </rPh>
    <phoneticPr fontId="20"/>
  </si>
  <si>
    <t>（郵便番号</t>
    <rPh sb="1" eb="3">
      <t>ユウビン</t>
    </rPh>
    <rPh sb="3" eb="5">
      <t>バンゴウ</t>
    </rPh>
    <phoneticPr fontId="20"/>
  </si>
  <si>
    <t>日</t>
    <rPh sb="0" eb="1">
      <t>ニチ</t>
    </rPh>
    <phoneticPr fontId="20"/>
  </si>
  <si>
    <t>法人名</t>
    <rPh sb="0" eb="2">
      <t>ホウジン</t>
    </rPh>
    <rPh sb="2" eb="3">
      <t>メイ</t>
    </rPh>
    <phoneticPr fontId="20"/>
  </si>
  <si>
    <t>申請額計</t>
    <rPh sb="0" eb="3">
      <t>しんせいがく</t>
    </rPh>
    <rPh sb="3" eb="4">
      <t>けい</t>
    </rPh>
    <phoneticPr fontId="3" type="Hiragana"/>
  </si>
  <si>
    <t>年</t>
    <rPh sb="0" eb="1">
      <t>ネン</t>
    </rPh>
    <phoneticPr fontId="20"/>
  </si>
  <si>
    <t>月</t>
    <rPh sb="0" eb="1">
      <t>ゲツ</t>
    </rPh>
    <phoneticPr fontId="20"/>
  </si>
  <si>
    <t>様</t>
    <rPh sb="0" eb="1">
      <t>サマ</t>
    </rPh>
    <phoneticPr fontId="20"/>
  </si>
  <si>
    <t>フリガナ</t>
  </si>
  <si>
    <t>）</t>
  </si>
  <si>
    <t>電話番号</t>
    <rPh sb="0" eb="2">
      <t>デンワ</t>
    </rPh>
    <rPh sb="2" eb="4">
      <t>バンゴウ</t>
    </rPh>
    <phoneticPr fontId="20"/>
  </si>
  <si>
    <t>区　　分</t>
    <rPh sb="0" eb="1">
      <t>く</t>
    </rPh>
    <rPh sb="3" eb="4">
      <t>ふん</t>
    </rPh>
    <phoneticPr fontId="3" type="Hiragana"/>
  </si>
  <si>
    <t>職　　名</t>
    <rPh sb="0" eb="1">
      <t>ショク</t>
    </rPh>
    <rPh sb="3" eb="4">
      <t>ナ</t>
    </rPh>
    <phoneticPr fontId="20"/>
  </si>
  <si>
    <t>氏　　名</t>
    <rPh sb="0" eb="1">
      <t>シ</t>
    </rPh>
    <rPh sb="3" eb="4">
      <t>ナ</t>
    </rPh>
    <phoneticPr fontId="20"/>
  </si>
  <si>
    <t>振込口座</t>
    <rPh sb="0" eb="2">
      <t>フリコミ</t>
    </rPh>
    <rPh sb="2" eb="4">
      <t>コウザ</t>
    </rPh>
    <phoneticPr fontId="20"/>
  </si>
  <si>
    <t>申請に関する担当者</t>
    <rPh sb="0" eb="2">
      <t>シンセイ</t>
    </rPh>
    <rPh sb="3" eb="4">
      <t>カン</t>
    </rPh>
    <rPh sb="6" eb="9">
      <t>タントウシャ</t>
    </rPh>
    <phoneticPr fontId="20"/>
  </si>
  <si>
    <t>金融機関コード</t>
    <rPh sb="0" eb="2">
      <t>キンユウ</t>
    </rPh>
    <rPh sb="2" eb="4">
      <t>キカン</t>
    </rPh>
    <phoneticPr fontId="20"/>
  </si>
  <si>
    <t>申請額</t>
    <rPh sb="0" eb="3">
      <t>シンセイガク</t>
    </rPh>
    <phoneticPr fontId="20"/>
  </si>
  <si>
    <t>か所</t>
    <rPh sb="1" eb="2">
      <t>ショ</t>
    </rPh>
    <phoneticPr fontId="20"/>
  </si>
  <si>
    <t>　サービス種別・申請金額等の申請内容に相違ない。</t>
  </si>
  <si>
    <t>No.</t>
  </si>
  <si>
    <t>申　請　者</t>
    <rPh sb="0" eb="1">
      <t>サル</t>
    </rPh>
    <rPh sb="2" eb="3">
      <t>ショウ</t>
    </rPh>
    <rPh sb="4" eb="5">
      <t>シャ</t>
    </rPh>
    <phoneticPr fontId="20"/>
  </si>
  <si>
    <t>法人所在地</t>
    <rPh sb="0" eb="2">
      <t>ホウジン</t>
    </rPh>
    <rPh sb="2" eb="5">
      <t>ショザイチ</t>
    </rPh>
    <phoneticPr fontId="20"/>
  </si>
  <si>
    <t>－</t>
  </si>
  <si>
    <t>E-mail</t>
  </si>
  <si>
    <t>通所系</t>
    <rPh sb="0" eb="2">
      <t>ツウショ</t>
    </rPh>
    <rPh sb="2" eb="3">
      <t>ケイ</t>
    </rPh>
    <phoneticPr fontId="20"/>
  </si>
  <si>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0"/>
  </si>
  <si>
    <t>通所
定員</t>
    <rPh sb="0" eb="2">
      <t>ツウショ</t>
    </rPh>
    <rPh sb="3" eb="5">
      <t>テイイン</t>
    </rPh>
    <phoneticPr fontId="20"/>
  </si>
  <si>
    <t>手順</t>
    <rPh sb="0" eb="2">
      <t>テジュン</t>
    </rPh>
    <phoneticPr fontId="20"/>
  </si>
  <si>
    <t>合　　計</t>
    <rPh sb="0" eb="1">
      <t>ゴウ</t>
    </rPh>
    <rPh sb="3" eb="4">
      <t>ケイ</t>
    </rPh>
    <phoneticPr fontId="20"/>
  </si>
  <si>
    <t>算定額</t>
    <rPh sb="0" eb="2">
      <t>サンテイ</t>
    </rPh>
    <rPh sb="2" eb="3">
      <t>ガク</t>
    </rPh>
    <phoneticPr fontId="20"/>
  </si>
  <si>
    <t>算定額</t>
    <rPh sb="0" eb="3">
      <t>サンテイガク</t>
    </rPh>
    <phoneticPr fontId="20"/>
  </si>
  <si>
    <t>人</t>
    <rPh sb="0" eb="1">
      <t>ニン</t>
    </rPh>
    <phoneticPr fontId="20"/>
  </si>
  <si>
    <t>法人本部の作業</t>
    <rPh sb="0" eb="2">
      <t>ホウジン</t>
    </rPh>
    <rPh sb="2" eb="4">
      <t>ホンブ</t>
    </rPh>
    <rPh sb="5" eb="7">
      <t>サギョウ</t>
    </rPh>
    <phoneticPr fontId="20"/>
  </si>
  <si>
    <t>　添付書類</t>
    <rPh sb="1" eb="3">
      <t>テンプ</t>
    </rPh>
    <rPh sb="3" eb="5">
      <t>ショルイ</t>
    </rPh>
    <phoneticPr fontId="20"/>
  </si>
  <si>
    <t>Excelファイル名を代表となる事業所の事業所番号に変更</t>
  </si>
  <si>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0"/>
  </si>
  <si>
    <t>開設日</t>
    <rPh sb="0" eb="3">
      <t>カイセツビ</t>
    </rPh>
    <phoneticPr fontId="20"/>
  </si>
  <si>
    <t>申請額</t>
    <rPh sb="0" eb="2">
      <t>シンセイ</t>
    </rPh>
    <rPh sb="2" eb="3">
      <t>ガク</t>
    </rPh>
    <phoneticPr fontId="20"/>
  </si>
  <si>
    <t>普通</t>
    <rPh sb="0" eb="2">
      <t>フツウ</t>
    </rPh>
    <phoneticPr fontId="20"/>
  </si>
  <si>
    <t>店舗コード</t>
    <rPh sb="0" eb="2">
      <t>テンポ</t>
    </rPh>
    <phoneticPr fontId="20"/>
  </si>
  <si>
    <t>ゆうちょ銀行</t>
    <rPh sb="4" eb="6">
      <t>ギンコウ</t>
    </rPh>
    <phoneticPr fontId="20"/>
  </si>
  <si>
    <t>記号</t>
    <rPh sb="0" eb="2">
      <t>キゴウ</t>
    </rPh>
    <phoneticPr fontId="20"/>
  </si>
  <si>
    <t>番号</t>
    <rPh sb="0" eb="2">
      <t>バンゴウ</t>
    </rPh>
    <phoneticPr fontId="20"/>
  </si>
  <si>
    <t>入所
定員</t>
    <rPh sb="0" eb="2">
      <t>ニュウショ</t>
    </rPh>
    <rPh sb="3" eb="5">
      <t>テイイン</t>
    </rPh>
    <phoneticPr fontId="20"/>
  </si>
  <si>
    <t>人</t>
    <rPh sb="0" eb="1">
      <t>にん</t>
    </rPh>
    <phoneticPr fontId="3" type="Hiragana"/>
  </si>
  <si>
    <t>運営月数</t>
    <rPh sb="0" eb="2">
      <t>ウンエイ</t>
    </rPh>
    <rPh sb="2" eb="3">
      <t>ゲツ</t>
    </rPh>
    <rPh sb="3" eb="4">
      <t>スウ</t>
    </rPh>
    <phoneticPr fontId="20"/>
  </si>
  <si>
    <t>月</t>
    <rPh sb="0" eb="1">
      <t>つき</t>
    </rPh>
    <phoneticPr fontId="3" type="Hiragana"/>
  </si>
  <si>
    <t>申請額（入所）</t>
    <rPh sb="0" eb="2">
      <t>シンセイ</t>
    </rPh>
    <rPh sb="2" eb="3">
      <t>ガク</t>
    </rPh>
    <rPh sb="4" eb="6">
      <t>ニュウショ</t>
    </rPh>
    <phoneticPr fontId="20"/>
  </si>
  <si>
    <t>申請額（通所）</t>
    <rPh sb="0" eb="2">
      <t>シンセイ</t>
    </rPh>
    <rPh sb="2" eb="3">
      <t>ガク</t>
    </rPh>
    <rPh sb="4" eb="6">
      <t>ツウショ</t>
    </rPh>
    <phoneticPr fontId="20"/>
  </si>
  <si>
    <t>定員
（入所）</t>
    <rPh sb="0" eb="2">
      <t>テイイン</t>
    </rPh>
    <rPh sb="4" eb="6">
      <t>ニュウショ</t>
    </rPh>
    <phoneticPr fontId="20"/>
  </si>
  <si>
    <t>定員
（通所）</t>
    <rPh sb="0" eb="2">
      <t>ていいん</t>
    </rPh>
    <rPh sb="4" eb="6">
      <t>つうしょ</t>
    </rPh>
    <phoneticPr fontId="3" type="Hiragana"/>
  </si>
  <si>
    <t>基準単価
（入所）</t>
    <rPh sb="0" eb="2">
      <t>キジュン</t>
    </rPh>
    <rPh sb="2" eb="4">
      <t>タンカ</t>
    </rPh>
    <rPh sb="6" eb="8">
      <t>ニュウショ</t>
    </rPh>
    <phoneticPr fontId="20"/>
  </si>
  <si>
    <t>基準単価
（通所）</t>
    <rPh sb="0" eb="2">
      <t>キジュン</t>
    </rPh>
    <rPh sb="2" eb="4">
      <t>タンカ</t>
    </rPh>
    <rPh sb="6" eb="8">
      <t>ツウショ</t>
    </rPh>
    <phoneticPr fontId="20"/>
  </si>
  <si>
    <t>運営月数
（入所）</t>
    <rPh sb="0" eb="2">
      <t>ウンエイ</t>
    </rPh>
    <rPh sb="2" eb="3">
      <t>ツキ</t>
    </rPh>
    <rPh sb="3" eb="4">
      <t>スウ</t>
    </rPh>
    <rPh sb="6" eb="8">
      <t>ニュウショ</t>
    </rPh>
    <phoneticPr fontId="20"/>
  </si>
  <si>
    <t>運営月数
（通所）</t>
    <rPh sb="0" eb="2">
      <t>ウンエイ</t>
    </rPh>
    <rPh sb="2" eb="3">
      <t>ツキ</t>
    </rPh>
    <rPh sb="3" eb="4">
      <t>スウ</t>
    </rPh>
    <rPh sb="6" eb="8">
      <t>ツウショ</t>
    </rPh>
    <phoneticPr fontId="20"/>
  </si>
  <si>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0"/>
  </si>
  <si>
    <t>月</t>
    <rPh sb="0" eb="1">
      <t>がつ</t>
    </rPh>
    <phoneticPr fontId="3" type="Hiragana"/>
  </si>
  <si>
    <t>申請額</t>
    <rPh sb="0" eb="3">
      <t>しんせいがく</t>
    </rPh>
    <phoneticPr fontId="3" type="Hiragana"/>
  </si>
  <si>
    <t>委任に関する届け出</t>
  </si>
  <si>
    <t>（受 任 者）</t>
  </si>
  <si>
    <t>（委 任 者）</t>
  </si>
  <si>
    <t>法 人 名</t>
  </si>
  <si>
    <t>代表者名</t>
  </si>
  <si>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</si>
  <si>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</si>
  <si>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</si>
  <si>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0"/>
  </si>
  <si>
    <t>【債権者】</t>
    <rPh sb="1" eb="4">
      <t>サイケンシャ</t>
    </rPh>
    <phoneticPr fontId="20"/>
  </si>
  <si>
    <t>郵便番号</t>
    <rPh sb="0" eb="2">
      <t>ユウビン</t>
    </rPh>
    <rPh sb="2" eb="4">
      <t>バンゴウ</t>
    </rPh>
    <phoneticPr fontId="20"/>
  </si>
  <si>
    <t>住所</t>
    <rPh sb="0" eb="1">
      <t>ジュウ</t>
    </rPh>
    <rPh sb="1" eb="2">
      <t>ショ</t>
    </rPh>
    <phoneticPr fontId="20"/>
  </si>
  <si>
    <t>【振込先口座】</t>
    <rPh sb="1" eb="4">
      <t>フリコミサキ</t>
    </rPh>
    <rPh sb="4" eb="6">
      <t>コウザ</t>
    </rPh>
    <phoneticPr fontId="20"/>
  </si>
  <si>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0"/>
  </si>
  <si>
    <t>口座番号</t>
    <rPh sb="0" eb="2">
      <t>コウザ</t>
    </rPh>
    <rPh sb="2" eb="4">
      <t>バンゴウ</t>
    </rPh>
    <phoneticPr fontId="20"/>
  </si>
  <si>
    <t>請　求　金　額</t>
    <rPh sb="0" eb="1">
      <t>ショウ</t>
    </rPh>
    <rPh sb="2" eb="3">
      <t>モトム</t>
    </rPh>
    <rPh sb="4" eb="5">
      <t>カネ</t>
    </rPh>
    <rPh sb="6" eb="7">
      <t>ガク</t>
    </rPh>
    <phoneticPr fontId="20"/>
  </si>
  <si>
    <t>金融機関名</t>
    <rPh sb="0" eb="2">
      <t>キンユウ</t>
    </rPh>
    <rPh sb="2" eb="4">
      <t>キカン</t>
    </rPh>
    <rPh sb="4" eb="5">
      <t>メイ</t>
    </rPh>
    <phoneticPr fontId="20"/>
  </si>
  <si>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0"/>
  </si>
  <si>
    <t>\</t>
  </si>
  <si>
    <t>令和　　 年　　 月　　 日</t>
    <rPh sb="0" eb="2">
      <t>レイワ</t>
    </rPh>
    <rPh sb="5" eb="6">
      <t>ネン</t>
    </rPh>
    <rPh sb="9" eb="10">
      <t>ガツ</t>
    </rPh>
    <rPh sb="13" eb="14">
      <t>ニチ</t>
    </rPh>
    <phoneticPr fontId="20"/>
  </si>
  <si>
    <t>支店名</t>
    <rPh sb="0" eb="3">
      <t>シテンメイ</t>
    </rPh>
    <phoneticPr fontId="20"/>
  </si>
  <si>
    <t>電話番号</t>
  </si>
  <si>
    <t>預 金 種 別</t>
    <rPh sb="0" eb="1">
      <t>アズカリ</t>
    </rPh>
    <rPh sb="2" eb="3">
      <t>キン</t>
    </rPh>
    <rPh sb="4" eb="5">
      <t>タネ</t>
    </rPh>
    <rPh sb="6" eb="7">
      <t>ベツ</t>
    </rPh>
    <phoneticPr fontId="20"/>
  </si>
  <si>
    <t>貯蓄</t>
    <rPh sb="0" eb="2">
      <t>チョチク</t>
    </rPh>
    <phoneticPr fontId="20"/>
  </si>
  <si>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</si>
  <si>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</si>
  <si>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</si>
  <si>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0"/>
  </si>
  <si>
    <t>　←番号が８桁ない場合は右詰で記入</t>
  </si>
  <si>
    <t>ゆうちょ銀行の場合（通帳に表記されている記号５桁及び番号８桁を記入）</t>
    <rPh sb="7" eb="9">
      <t>バアイ</t>
    </rPh>
    <phoneticPr fontId="20"/>
  </si>
  <si>
    <t>申請内訳</t>
    <rPh sb="0" eb="2">
      <t>シンセイ</t>
    </rPh>
    <rPh sb="2" eb="4">
      <t>ウチワケ</t>
    </rPh>
    <phoneticPr fontId="20"/>
  </si>
  <si>
    <t>円</t>
    <rPh sb="0" eb="1">
      <t>エン</t>
    </rPh>
    <phoneticPr fontId="20"/>
  </si>
  <si>
    <t>円</t>
  </si>
  <si>
    <t>様式第１号（第４条関係）</t>
    <rPh sb="0" eb="2">
      <t>ヨウシキ</t>
    </rPh>
    <rPh sb="2" eb="3">
      <t>ダイ</t>
    </rPh>
    <rPh sb="4" eb="5">
      <t>ゴウ</t>
    </rPh>
    <rPh sb="6" eb="7">
      <t>ダイ</t>
    </rPh>
    <rPh sb="8" eb="9">
      <t>ジョウ</t>
    </rPh>
    <rPh sb="9" eb="11">
      <t>カンケイ</t>
    </rPh>
    <phoneticPr fontId="20"/>
  </si>
  <si>
    <t>　能代市長　</t>
    <rPh sb="1" eb="3">
      <t>ノシロ</t>
    </rPh>
    <rPh sb="3" eb="5">
      <t>シチョウ</t>
    </rPh>
    <phoneticPr fontId="20"/>
  </si>
  <si>
    <t>訪問系</t>
    <rPh sb="0" eb="2">
      <t>ほうもん</t>
    </rPh>
    <rPh sb="2" eb="3">
      <t>けい</t>
    </rPh>
    <phoneticPr fontId="3" type="Hiragana"/>
  </si>
  <si>
    <t>開設日</t>
    <rPh sb="0" eb="3">
      <t>カイセツビビ</t>
    </rPh>
    <phoneticPr fontId="20"/>
  </si>
  <si>
    <t>　能代市長　齊藤　滋宣　様</t>
    <rPh sb="1" eb="4">
      <t>ノシロシ</t>
    </rPh>
    <rPh sb="6" eb="8">
      <t>サイトウ</t>
    </rPh>
    <rPh sb="9" eb="10">
      <t>シゲル</t>
    </rPh>
    <rPh sb="10" eb="11">
      <t>セン</t>
    </rPh>
    <rPh sb="12" eb="13">
      <t>サマ</t>
    </rPh>
    <phoneticPr fontId="20"/>
  </si>
  <si>
    <t>能代市長　齊藤　滋宣　様</t>
    <rPh sb="0" eb="2">
      <t>のしろ</t>
    </rPh>
    <rPh sb="5" eb="7">
      <t>さいとう</t>
    </rPh>
    <rPh sb="8" eb="9">
      <t>しげる</t>
    </rPh>
    <rPh sb="9" eb="10">
      <t>せん</t>
    </rPh>
    <phoneticPr fontId="3" type="Hiragana"/>
  </si>
  <si>
    <t>　標記について、次のとおり申請します。</t>
    <rPh sb="1" eb="3">
      <t>ヒョウキ</t>
    </rPh>
    <rPh sb="8" eb="9">
      <t>ツギ</t>
    </rPh>
    <rPh sb="13" eb="15">
      <t>シンセイ</t>
    </rPh>
    <phoneticPr fontId="20"/>
  </si>
  <si>
    <t>申請額</t>
    <rPh sb="0" eb="2">
      <t>しんせい</t>
    </rPh>
    <rPh sb="2" eb="3">
      <t>がく</t>
    </rPh>
    <phoneticPr fontId="3" type="Hiragana"/>
  </si>
  <si>
    <t>入所系</t>
    <rPh sb="0" eb="2">
      <t>ニュウショ</t>
    </rPh>
    <rPh sb="2" eb="3">
      <t>ケイ</t>
    </rPh>
    <phoneticPr fontId="20"/>
  </si>
  <si>
    <t>基準単価
（訪問）</t>
    <rPh sb="0" eb="2">
      <t>キジュン</t>
    </rPh>
    <rPh sb="2" eb="4">
      <t>タンカ</t>
    </rPh>
    <rPh sb="6" eb="8">
      <t>ホウモン</t>
    </rPh>
    <phoneticPr fontId="20"/>
  </si>
  <si>
    <t>様式第３号（第４条関係）</t>
    <rPh sb="0" eb="2">
      <t>ようしき</t>
    </rPh>
    <rPh sb="2" eb="3">
      <t>だい</t>
    </rPh>
    <rPh sb="4" eb="5">
      <t>ごう</t>
    </rPh>
    <rPh sb="6" eb="7">
      <t>だい</t>
    </rPh>
    <rPh sb="8" eb="9">
      <t>じょう</t>
    </rPh>
    <rPh sb="9" eb="11">
      <t>かんけい</t>
    </rPh>
    <phoneticPr fontId="3" type="Hiragana"/>
  </si>
  <si>
    <t>施設・事業所の名称</t>
    <rPh sb="0" eb="2">
      <t>シセツ</t>
    </rPh>
    <rPh sb="3" eb="6">
      <t>ジギョウショ</t>
    </rPh>
    <rPh sb="7" eb="9">
      <t>メイショウ</t>
    </rPh>
    <phoneticPr fontId="20"/>
  </si>
  <si>
    <t>施設・事業所の所在地</t>
    <rPh sb="0" eb="2">
      <t>シセツ</t>
    </rPh>
    <rPh sb="3" eb="6">
      <t>ジギョウショ</t>
    </rPh>
    <rPh sb="7" eb="10">
      <t>ショザイチ</t>
    </rPh>
    <phoneticPr fontId="20"/>
  </si>
  <si>
    <t>　この補助金と同趣旨の他の補助金の交付を受けていない。</t>
    <rPh sb="3" eb="6">
      <t>ほじょきん</t>
    </rPh>
    <rPh sb="7" eb="10">
      <t>どうしゅし</t>
    </rPh>
    <rPh sb="11" eb="12">
      <t>た</t>
    </rPh>
    <rPh sb="13" eb="16">
      <t>ほじょきん</t>
    </rPh>
    <rPh sb="17" eb="19">
      <t>こうふ</t>
    </rPh>
    <rPh sb="20" eb="21">
      <t>う</t>
    </rPh>
    <phoneticPr fontId="3" type="Hiragana"/>
  </si>
  <si>
    <t>　この補助金に係る書類を適切に整備保管する。</t>
    <rPh sb="3" eb="6">
      <t>ホジョキン</t>
    </rPh>
    <rPh sb="17" eb="19">
      <t>ホカン</t>
    </rPh>
    <phoneticPr fontId="20"/>
  </si>
  <si>
    <t>委任します。</t>
    <phoneticPr fontId="3" type="Hiragana"/>
  </si>
  <si>
    <t>代表者職・氏名・印</t>
    <rPh sb="0" eb="3">
      <t>ダイヒョウシャ</t>
    </rPh>
    <rPh sb="3" eb="4">
      <t>ショク</t>
    </rPh>
    <rPh sb="5" eb="6">
      <t>シ</t>
    </rPh>
    <rPh sb="6" eb="7">
      <t>メイ</t>
    </rPh>
    <rPh sb="8" eb="9">
      <t>イン</t>
    </rPh>
    <phoneticPr fontId="20"/>
  </si>
  <si>
    <t>代表者の職・氏名・印</t>
    <rPh sb="9" eb="10">
      <t>いん</t>
    </rPh>
    <phoneticPr fontId="3" type="Hiragana"/>
  </si>
  <si>
    <t>　（１）施設別申請額一覧表（様式第２号）</t>
    <rPh sb="4" eb="6">
      <t>シセツ</t>
    </rPh>
    <rPh sb="6" eb="7">
      <t>ベツ</t>
    </rPh>
    <rPh sb="7" eb="10">
      <t>シンセイガク</t>
    </rPh>
    <rPh sb="10" eb="12">
      <t>イチラン</t>
    </rPh>
    <rPh sb="12" eb="13">
      <t>ヒョウ</t>
    </rPh>
    <rPh sb="14" eb="16">
      <t>ヨウシキ</t>
    </rPh>
    <rPh sb="16" eb="17">
      <t>ダイ</t>
    </rPh>
    <rPh sb="18" eb="19">
      <t>ゴウ</t>
    </rPh>
    <phoneticPr fontId="20"/>
  </si>
  <si>
    <t>施設別申請額一覧表</t>
    <rPh sb="0" eb="2">
      <t>シセツ</t>
    </rPh>
    <rPh sb="2" eb="3">
      <t>ベツ</t>
    </rPh>
    <rPh sb="3" eb="6">
      <t>シンセイガク</t>
    </rPh>
    <rPh sb="6" eb="8">
      <t>イチラン</t>
    </rPh>
    <rPh sb="8" eb="9">
      <t>ヒョウ</t>
    </rPh>
    <phoneticPr fontId="20"/>
  </si>
  <si>
    <t>施設別個票</t>
    <rPh sb="0" eb="2">
      <t>シセツ</t>
    </rPh>
    <rPh sb="2" eb="3">
      <t>ベツ</t>
    </rPh>
    <rPh sb="3" eb="5">
      <t>コヒョウ</t>
    </rPh>
    <phoneticPr fontId="20"/>
  </si>
  <si>
    <t>申請額（訪問）</t>
    <rPh sb="0" eb="2">
      <t>シンセイ</t>
    </rPh>
    <rPh sb="2" eb="3">
      <t>ガク</t>
    </rPh>
    <rPh sb="4" eb="6">
      <t>ホウモン</t>
    </rPh>
    <phoneticPr fontId="20"/>
  </si>
  <si>
    <t>　（２）施設別個票（様式第３号）</t>
    <rPh sb="4" eb="6">
      <t>シセツ</t>
    </rPh>
    <rPh sb="6" eb="7">
      <t>ベツ</t>
    </rPh>
    <rPh sb="7" eb="9">
      <t>コヒョウ</t>
    </rPh>
    <rPh sb="10" eb="12">
      <t>ヨウシキ</t>
    </rPh>
    <rPh sb="12" eb="13">
      <t>ダイ</t>
    </rPh>
    <rPh sb="14" eb="15">
      <t>ゴウ</t>
    </rPh>
    <phoneticPr fontId="20"/>
  </si>
  <si>
    <t>施設・事業所名</t>
    <rPh sb="0" eb="2">
      <t>シセツ</t>
    </rPh>
    <rPh sb="3" eb="7">
      <t>ジギョウショメイ</t>
    </rPh>
    <phoneticPr fontId="20"/>
  </si>
  <si>
    <t>運営月数
（訪問）</t>
    <rPh sb="0" eb="2">
      <t>ウンエイ</t>
    </rPh>
    <rPh sb="2" eb="3">
      <t>ツキ</t>
    </rPh>
    <rPh sb="3" eb="4">
      <t>スウ</t>
    </rPh>
    <rPh sb="6" eb="8">
      <t>ホウモン</t>
    </rPh>
    <phoneticPr fontId="20"/>
  </si>
  <si>
    <r>
      <rPr>
        <sz val="10"/>
        <color rgb="FFFF0000"/>
        <rFont val="ＭＳ 明朝"/>
        <family val="1"/>
        <charset val="128"/>
      </rPr>
      <t>「総括表」</t>
    </r>
    <r>
      <rPr>
        <sz val="10"/>
        <color theme="1"/>
        <rFont val="ＭＳ 明朝"/>
        <family val="1"/>
      </rPr>
      <t>の入力欄（黄色セル）に必要事項を入力</t>
    </r>
    <rPh sb="1" eb="3">
      <t>ソウカツ</t>
    </rPh>
    <rPh sb="3" eb="4">
      <t>ヒョウ</t>
    </rPh>
    <rPh sb="6" eb="8">
      <t>ニュウリョク</t>
    </rPh>
    <rPh sb="10" eb="12">
      <t>キイロ</t>
    </rPh>
    <rPh sb="16" eb="18">
      <t>ヒツヨウ</t>
    </rPh>
    <rPh sb="18" eb="20">
      <t>ジコウ</t>
    </rPh>
    <rPh sb="21" eb="23">
      <t>ニュウリョク</t>
    </rPh>
    <phoneticPr fontId="20"/>
  </si>
  <si>
    <t>施設数・台数</t>
    <rPh sb="0" eb="2">
      <t>シセツ</t>
    </rPh>
    <rPh sb="2" eb="3">
      <t>スウ</t>
    </rPh>
    <rPh sb="4" eb="6">
      <t>ダイスウ</t>
    </rPh>
    <phoneticPr fontId="20"/>
  </si>
  <si>
    <t>台</t>
    <rPh sb="0" eb="1">
      <t>ダイ</t>
    </rPh>
    <phoneticPr fontId="20"/>
  </si>
  <si>
    <t>施設数・台数</t>
    <rPh sb="0" eb="2">
      <t>しせつ</t>
    </rPh>
    <rPh sb="2" eb="3">
      <t>すう</t>
    </rPh>
    <rPh sb="4" eb="6">
      <t>だいすう</t>
    </rPh>
    <phoneticPr fontId="3" type="Hiragana"/>
  </si>
  <si>
    <t>円</t>
    <phoneticPr fontId="3" type="Hiragana"/>
  </si>
  <si>
    <t>台</t>
    <rPh sb="0" eb="1">
      <t>だい</t>
    </rPh>
    <phoneticPr fontId="3" type="Hiragana"/>
  </si>
  <si>
    <t>　　　　※賃貸借契約書は、借用の事実がわかる書類でも代用可能。</t>
    <phoneticPr fontId="3" type="Hiragana"/>
  </si>
  <si>
    <t>車両台数</t>
    <rPh sb="0" eb="2">
      <t>シャリョウ</t>
    </rPh>
    <rPh sb="2" eb="4">
      <t>ダイスウ</t>
    </rPh>
    <phoneticPr fontId="20"/>
  </si>
  <si>
    <t>令和５年６月１日時点における入所定員</t>
    <rPh sb="0" eb="2">
      <t>れいわ</t>
    </rPh>
    <rPh sb="3" eb="4">
      <t>ねん</t>
    </rPh>
    <rPh sb="5" eb="6">
      <t>つき</t>
    </rPh>
    <rPh sb="7" eb="8">
      <t>ひ</t>
    </rPh>
    <rPh sb="8" eb="10">
      <t>じてん</t>
    </rPh>
    <rPh sb="14" eb="16">
      <t>にゅうしょ</t>
    </rPh>
    <rPh sb="16" eb="18">
      <t>ていいん</t>
    </rPh>
    <phoneticPr fontId="3" type="Hiragana"/>
  </si>
  <si>
    <t>令和５年６月１日時点における通所定員</t>
    <rPh sb="0" eb="2">
      <t>れいわ</t>
    </rPh>
    <rPh sb="3" eb="4">
      <t>ねん</t>
    </rPh>
    <rPh sb="5" eb="6">
      <t>つき</t>
    </rPh>
    <rPh sb="7" eb="8">
      <t>ひ</t>
    </rPh>
    <rPh sb="8" eb="10">
      <t>じてん</t>
    </rPh>
    <rPh sb="14" eb="16">
      <t>つうしょ</t>
    </rPh>
    <rPh sb="16" eb="18">
      <t>ていいん</t>
    </rPh>
    <phoneticPr fontId="3" type="Hiragana"/>
  </si>
  <si>
    <t>令和５年６月１日時点における車両台数</t>
    <rPh sb="0" eb="2">
      <t>れいわ</t>
    </rPh>
    <rPh sb="3" eb="4">
      <t>ねん</t>
    </rPh>
    <rPh sb="5" eb="6">
      <t>つき</t>
    </rPh>
    <rPh sb="7" eb="8">
      <t>ひ</t>
    </rPh>
    <rPh sb="8" eb="10">
      <t>じてん</t>
    </rPh>
    <rPh sb="14" eb="18">
      <t>しゃりょうだいすう</t>
    </rPh>
    <phoneticPr fontId="3" type="Hiragana"/>
  </si>
  <si>
    <t>使用割合</t>
    <rPh sb="0" eb="4">
      <t>シヨウワリアイ</t>
    </rPh>
    <phoneticPr fontId="20"/>
  </si>
  <si>
    <t>％</t>
    <phoneticPr fontId="20"/>
  </si>
  <si>
    <t>車両台数
（訪問）</t>
    <rPh sb="0" eb="4">
      <t>しゃりょうだいすう</t>
    </rPh>
    <rPh sb="6" eb="8">
      <t>ほうもん</t>
    </rPh>
    <phoneticPr fontId="3" type="Hiragana"/>
  </si>
  <si>
    <t>車両一覧表</t>
    <rPh sb="0" eb="2">
      <t>シャリョウ</t>
    </rPh>
    <rPh sb="2" eb="5">
      <t>イチランヒョウ</t>
    </rPh>
    <phoneticPr fontId="46"/>
  </si>
  <si>
    <t>標識番号</t>
    <rPh sb="0" eb="2">
      <t>ヒョウシキ</t>
    </rPh>
    <rPh sb="2" eb="4">
      <t>バンゴウ</t>
    </rPh>
    <phoneticPr fontId="46"/>
  </si>
  <si>
    <t>保有形態</t>
    <rPh sb="0" eb="4">
      <t>ホユウケイタイ</t>
    </rPh>
    <phoneticPr fontId="46"/>
  </si>
  <si>
    <t>№</t>
    <phoneticPr fontId="46"/>
  </si>
  <si>
    <t>法人名：</t>
    <rPh sb="0" eb="2">
      <t>ホウジン</t>
    </rPh>
    <rPh sb="2" eb="3">
      <t>ナ</t>
    </rPh>
    <phoneticPr fontId="46"/>
  </si>
  <si>
    <t>合計</t>
    <rPh sb="0" eb="2">
      <t>ゴウケイ</t>
    </rPh>
    <phoneticPr fontId="46"/>
  </si>
  <si>
    <t>借用計</t>
    <rPh sb="0" eb="2">
      <t>シャクヨウ</t>
    </rPh>
    <rPh sb="2" eb="3">
      <t>ケイ</t>
    </rPh>
    <phoneticPr fontId="46"/>
  </si>
  <si>
    <t>所有計</t>
    <rPh sb="0" eb="2">
      <t>ショユウ</t>
    </rPh>
    <rPh sb="2" eb="3">
      <t>ケイ</t>
    </rPh>
    <phoneticPr fontId="46"/>
  </si>
  <si>
    <t>－</t>
    <phoneticPr fontId="46"/>
  </si>
  <si>
    <t>平均</t>
    <rPh sb="0" eb="2">
      <t>ヘイキン</t>
    </rPh>
    <phoneticPr fontId="46"/>
  </si>
  <si>
    <r>
      <t>事業所ごとに</t>
    </r>
    <r>
      <rPr>
        <sz val="10"/>
        <color rgb="FFFF0000"/>
        <rFont val="ＭＳ 明朝"/>
        <family val="1"/>
        <charset val="128"/>
      </rPr>
      <t>「個票（施設1～10）」</t>
    </r>
    <r>
      <rPr>
        <sz val="10"/>
        <color theme="1"/>
        <rFont val="ＭＳ 明朝"/>
        <family val="1"/>
      </rPr>
      <t xml:space="preserve">の入力欄（黄色セル）に必要事項を入力
※車両一覧表は、訪問系の事業所のみ記入ください。
定員数及び使用車両台数の基準日は、令和５年６月１日です。
訪問系の事業所は、「自動車検査証、賃貸借契約書」を添付してください。
※賃貸借契約書は、借用の事実がわかる書類でも代用可能です。
</t>
    </r>
    <r>
      <rPr>
        <sz val="10"/>
        <color rgb="FFFF0000"/>
        <rFont val="ＭＳ 明朝"/>
        <family val="1"/>
        <charset val="128"/>
      </rPr>
      <t>自動集計しますので、シート名は変更しないでください。</t>
    </r>
    <rPh sb="0" eb="3">
      <t>ジギョウショ</t>
    </rPh>
    <rPh sb="7" eb="9">
      <t>コヒョウ</t>
    </rPh>
    <rPh sb="10" eb="12">
      <t>シセツ</t>
    </rPh>
    <rPh sb="19" eb="22">
      <t>ニュウリョクラン</t>
    </rPh>
    <rPh sb="23" eb="25">
      <t>キイロ</t>
    </rPh>
    <rPh sb="29" eb="31">
      <t>ヒツヨウ</t>
    </rPh>
    <rPh sb="31" eb="33">
      <t>ジコウ</t>
    </rPh>
    <rPh sb="34" eb="36">
      <t>ニュウリョク</t>
    </rPh>
    <rPh sb="38" eb="43">
      <t>シャリョウイチランヒョウ</t>
    </rPh>
    <rPh sb="45" eb="48">
      <t>ホウモンケイ</t>
    </rPh>
    <rPh sb="49" eb="52">
      <t>ジギョウショ</t>
    </rPh>
    <rPh sb="54" eb="56">
      <t>キニュウ</t>
    </rPh>
    <rPh sb="62" eb="64">
      <t>テイイン</t>
    </rPh>
    <rPh sb="64" eb="65">
      <t>スウ</t>
    </rPh>
    <rPh sb="65" eb="66">
      <t>オヨ</t>
    </rPh>
    <rPh sb="67" eb="69">
      <t>シヨウ</t>
    </rPh>
    <rPh sb="69" eb="73">
      <t>シャリョウダイスウ</t>
    </rPh>
    <rPh sb="74" eb="77">
      <t>キジュンビ</t>
    </rPh>
    <rPh sb="79" eb="81">
      <t>レイワ</t>
    </rPh>
    <rPh sb="82" eb="83">
      <t>ネン</t>
    </rPh>
    <rPh sb="84" eb="85">
      <t>ツキ</t>
    </rPh>
    <rPh sb="86" eb="87">
      <t>ヒ</t>
    </rPh>
    <rPh sb="91" eb="94">
      <t>ホウモンケイ</t>
    </rPh>
    <rPh sb="95" eb="98">
      <t>ジギョウショ</t>
    </rPh>
    <rPh sb="101" eb="104">
      <t>ジドウシャ</t>
    </rPh>
    <rPh sb="104" eb="107">
      <t>ケンサショウ</t>
    </rPh>
    <rPh sb="108" eb="111">
      <t>チンタイシャク</t>
    </rPh>
    <rPh sb="111" eb="114">
      <t>ケイヤクショ</t>
    </rPh>
    <rPh sb="116" eb="118">
      <t>テンプ</t>
    </rPh>
    <rPh sb="127" eb="130">
      <t>チンタイシャク</t>
    </rPh>
    <rPh sb="130" eb="133">
      <t>ケイヤクショ</t>
    </rPh>
    <rPh sb="135" eb="137">
      <t>シャクヨウ</t>
    </rPh>
    <rPh sb="138" eb="140">
      <t>ジジツ</t>
    </rPh>
    <rPh sb="144" eb="146">
      <t>ショルイ</t>
    </rPh>
    <rPh sb="148" eb="150">
      <t>ダイヨウ</t>
    </rPh>
    <rPh sb="150" eb="152">
      <t>カノウ</t>
    </rPh>
    <rPh sb="156" eb="158">
      <t>ジドウ</t>
    </rPh>
    <rPh sb="158" eb="160">
      <t>シュウケイ</t>
    </rPh>
    <rPh sb="169" eb="170">
      <t>メイ</t>
    </rPh>
    <rPh sb="171" eb="173">
      <t>ヘンコウ</t>
    </rPh>
    <phoneticPr fontId="20"/>
  </si>
  <si>
    <t>　（３）車両一覧表（様式第４号）、自動車検査証、賃貸借契約書（施設区分が訪問系である施設・事業所に限る。）</t>
    <rPh sb="4" eb="6">
      <t>シャリョウ</t>
    </rPh>
    <rPh sb="6" eb="9">
      <t>イチランヒョウ</t>
    </rPh>
    <rPh sb="10" eb="12">
      <t>ヨウシキ</t>
    </rPh>
    <rPh sb="12" eb="13">
      <t>ダイ</t>
    </rPh>
    <rPh sb="14" eb="15">
      <t>ゴウ</t>
    </rPh>
    <rPh sb="31" eb="33">
      <t>シセツ</t>
    </rPh>
    <rPh sb="33" eb="35">
      <t>クブン</t>
    </rPh>
    <rPh sb="36" eb="39">
      <t>ホウモンケイ</t>
    </rPh>
    <rPh sb="42" eb="44">
      <t>シセツ</t>
    </rPh>
    <rPh sb="45" eb="48">
      <t>ジギョウショ</t>
    </rPh>
    <rPh sb="49" eb="50">
      <t>カギ</t>
    </rPh>
    <phoneticPr fontId="20"/>
  </si>
  <si>
    <t>訪問系サービスに
おける使用割合
（％）</t>
    <rPh sb="0" eb="3">
      <t>ほうもんけい</t>
    </rPh>
    <rPh sb="12" eb="14">
      <t>しよう</t>
    </rPh>
    <rPh sb="14" eb="16">
      <t>わりあい</t>
    </rPh>
    <phoneticPr fontId="3" type="Hiragana"/>
  </si>
  <si>
    <t>様式第４号（第４条関係）</t>
    <rPh sb="0" eb="3">
      <t>ヨウシキダイ</t>
    </rPh>
    <rPh sb="4" eb="5">
      <t>ゴウ</t>
    </rPh>
    <rPh sb="6" eb="7">
      <t>ダイ</t>
    </rPh>
    <rPh sb="8" eb="9">
      <t>ジョウ</t>
    </rPh>
    <rPh sb="9" eb="11">
      <t>カンケイ</t>
    </rPh>
    <phoneticPr fontId="46"/>
  </si>
  <si>
    <t>訪問系サービスにお
ける使用割合（％）</t>
    <rPh sb="0" eb="3">
      <t>ホウモンケイ</t>
    </rPh>
    <rPh sb="12" eb="16">
      <t>シヨウワリアイ</t>
    </rPh>
    <phoneticPr fontId="46"/>
  </si>
  <si>
    <t>誓　約　事　項</t>
    <rPh sb="0" eb="1">
      <t>ちかい</t>
    </rPh>
    <rPh sb="2" eb="3">
      <t>やく</t>
    </rPh>
    <rPh sb="4" eb="5">
      <t>こと</t>
    </rPh>
    <rPh sb="6" eb="7">
      <t>こう</t>
    </rPh>
    <phoneticPr fontId="3" type="Hiragana"/>
  </si>
  <si>
    <t>　令和６年３月３１日までに施設・事業所を休止・廃止する予定がない。</t>
    <rPh sb="1" eb="3">
      <t>れいわ</t>
    </rPh>
    <rPh sb="4" eb="5">
      <t>ねん</t>
    </rPh>
    <rPh sb="6" eb="7">
      <t>つき</t>
    </rPh>
    <rPh sb="9" eb="10">
      <t>ひ</t>
    </rPh>
    <rPh sb="13" eb="15">
      <t>しせつ</t>
    </rPh>
    <rPh sb="16" eb="19">
      <t>じぎょうしょ</t>
    </rPh>
    <rPh sb="20" eb="22">
      <t>きゅうし</t>
    </rPh>
    <rPh sb="23" eb="25">
      <t>はいし</t>
    </rPh>
    <rPh sb="27" eb="29">
      <t>よてい</t>
    </rPh>
    <phoneticPr fontId="3" type="Hiragana"/>
  </si>
  <si>
    <t>障害者支援施設等物価高騰対策事業費補助金</t>
    <rPh sb="0" eb="3">
      <t>ショウガイシャ</t>
    </rPh>
    <rPh sb="3" eb="5">
      <t>シエン</t>
    </rPh>
    <rPh sb="8" eb="10">
      <t>ブッカ</t>
    </rPh>
    <rPh sb="10" eb="12">
      <t>コウトウ</t>
    </rPh>
    <rPh sb="12" eb="14">
      <t>タイサク</t>
    </rPh>
    <rPh sb="16" eb="17">
      <t>ヒ</t>
    </rPh>
    <rPh sb="17" eb="20">
      <t>ホジョキン</t>
    </rPh>
    <phoneticPr fontId="20"/>
  </si>
  <si>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0"/>
  </si>
  <si>
    <r>
      <t xml:space="preserve">
能代市福祉課ふれあい福祉係</t>
    </r>
    <r>
      <rPr>
        <b/>
        <sz val="10"/>
        <color theme="1"/>
        <rFont val="ＭＳ ゴシック"/>
        <family val="3"/>
        <charset val="128"/>
      </rPr>
      <t xml:space="preserve">へ下記の書類一式を郵送又は窓口へ提出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請求書（通帳のコピーを添付）を紙媒体で提出（申請書・請求書は押印が必要）
※申請者と振込先の口座名義が違う場合は委任状も紙媒体で提出（委任状は押印が必要）
※封筒に「物価高騰対策事業補助金　関係書類在中」と明記
※他の書類を同封しないでください。
※</t>
    </r>
    <r>
      <rPr>
        <u/>
        <sz val="10"/>
        <color rgb="FFFF0000"/>
        <rFont val="ＭＳ 明朝"/>
        <family val="1"/>
        <charset val="128"/>
      </rPr>
      <t>紙媒体での提出と電子データの提出をお願いいたします。（電子データは押印不要）</t>
    </r>
    <rPh sb="1" eb="4">
      <t>ノシロシ</t>
    </rPh>
    <rPh sb="4" eb="7">
      <t>フクシカ</t>
    </rPh>
    <rPh sb="11" eb="13">
      <t>フクシ</t>
    </rPh>
    <rPh sb="15" eb="17">
      <t>カキ</t>
    </rPh>
    <rPh sb="18" eb="20">
      <t>ショルイ</t>
    </rPh>
    <rPh sb="20" eb="22">
      <t>イッシキ</t>
    </rPh>
    <rPh sb="23" eb="25">
      <t>ユウソウ</t>
    </rPh>
    <rPh sb="25" eb="26">
      <t>マタ</t>
    </rPh>
    <rPh sb="27" eb="29">
      <t>マドグチ</t>
    </rPh>
    <rPh sb="30" eb="32">
      <t>テイシュツ</t>
    </rPh>
    <rPh sb="34" eb="37">
      <t>シンセイショ</t>
    </rPh>
    <rPh sb="37" eb="38">
      <t>オヨ</t>
    </rPh>
    <rPh sb="39" eb="42">
      <t>セイキュウショ</t>
    </rPh>
    <rPh sb="43" eb="45">
      <t>ツウチョウ</t>
    </rPh>
    <rPh sb="50" eb="52">
      <t>テンプ</t>
    </rPh>
    <rPh sb="54" eb="55">
      <t>カミ</t>
    </rPh>
    <rPh sb="55" eb="57">
      <t>バイタイ</t>
    </rPh>
    <rPh sb="58" eb="60">
      <t>テイシュツ</t>
    </rPh>
    <rPh sb="61" eb="64">
      <t>シンセイショ</t>
    </rPh>
    <rPh sb="65" eb="68">
      <t>セイキュウショ</t>
    </rPh>
    <rPh sb="69" eb="71">
      <t>オウイン</t>
    </rPh>
    <rPh sb="72" eb="74">
      <t>ヒツヨウ</t>
    </rPh>
    <rPh sb="77" eb="80">
      <t>シンセイシャ</t>
    </rPh>
    <rPh sb="81" eb="83">
      <t>フリコミ</t>
    </rPh>
    <rPh sb="83" eb="84">
      <t>サキ</t>
    </rPh>
    <rPh sb="85" eb="87">
      <t>コウザ</t>
    </rPh>
    <rPh sb="87" eb="89">
      <t>メイギ</t>
    </rPh>
    <rPh sb="90" eb="91">
      <t>チガ</t>
    </rPh>
    <rPh sb="92" eb="94">
      <t>バアイ</t>
    </rPh>
    <rPh sb="95" eb="98">
      <t>イニンジョウ</t>
    </rPh>
    <rPh sb="99" eb="100">
      <t>カミ</t>
    </rPh>
    <rPh sb="100" eb="102">
      <t>バイタイ</t>
    </rPh>
    <rPh sb="103" eb="105">
      <t>テイシュツ</t>
    </rPh>
    <rPh sb="106" eb="109">
      <t>イニンジョウ</t>
    </rPh>
    <rPh sb="110" eb="112">
      <t>オウイン</t>
    </rPh>
    <rPh sb="113" eb="115">
      <t>ヒツヨウ</t>
    </rPh>
    <rPh sb="122" eb="124">
      <t>ブッカ</t>
    </rPh>
    <rPh sb="124" eb="126">
      <t>コウトウ</t>
    </rPh>
    <rPh sb="126" eb="128">
      <t>タイサク</t>
    </rPh>
    <rPh sb="128" eb="130">
      <t>ジギョウ</t>
    </rPh>
    <rPh sb="130" eb="133">
      <t>ホジョキン</t>
    </rPh>
    <rPh sb="134" eb="136">
      <t>カンケイ</t>
    </rPh>
    <rPh sb="136" eb="138">
      <t>ショルイ</t>
    </rPh>
    <rPh sb="146" eb="147">
      <t>ホカ</t>
    </rPh>
    <rPh sb="148" eb="150">
      <t>ショルイ</t>
    </rPh>
    <rPh sb="151" eb="153">
      <t>ドウフウ</t>
    </rPh>
    <rPh sb="164" eb="165">
      <t>カミ</t>
    </rPh>
    <rPh sb="165" eb="167">
      <t>バイタイ</t>
    </rPh>
    <rPh sb="169" eb="171">
      <t>テイシュツ</t>
    </rPh>
    <rPh sb="172" eb="174">
      <t>デンシ</t>
    </rPh>
    <rPh sb="178" eb="180">
      <t>テイシュツ</t>
    </rPh>
    <rPh sb="182" eb="183">
      <t>ネガ</t>
    </rPh>
    <rPh sb="191" eb="193">
      <t>デンシ</t>
    </rPh>
    <rPh sb="197" eb="199">
      <t>オウイン</t>
    </rPh>
    <rPh sb="199" eb="201">
      <t>フヨウ</t>
    </rPh>
    <phoneticPr fontId="20"/>
  </si>
  <si>
    <t>能代市障害者支援施設等物価高騰対策事業費補助金交付申請書</t>
    <rPh sb="0" eb="3">
      <t>ノシロシ</t>
    </rPh>
    <rPh sb="3" eb="6">
      <t>ショウガイシャ</t>
    </rPh>
    <rPh sb="6" eb="8">
      <t>シエン</t>
    </rPh>
    <rPh sb="8" eb="10">
      <t>シセツ</t>
    </rPh>
    <rPh sb="11" eb="13">
      <t>ブッカ</t>
    </rPh>
    <rPh sb="13" eb="15">
      <t>コウトウ</t>
    </rPh>
    <rPh sb="15" eb="17">
      <t>タイサク</t>
    </rPh>
    <rPh sb="19" eb="20">
      <t>ヒ</t>
    </rPh>
    <rPh sb="20" eb="23">
      <t>ホジョキン</t>
    </rPh>
    <rPh sb="23" eb="25">
      <t>コウフ</t>
    </rPh>
    <rPh sb="25" eb="28">
      <t>シンセイショ</t>
    </rPh>
    <phoneticPr fontId="20"/>
  </si>
  <si>
    <t>施設入所支援</t>
    <rPh sb="0" eb="2">
      <t>しせつ</t>
    </rPh>
    <rPh sb="2" eb="4">
      <t>にゅうしょ</t>
    </rPh>
    <rPh sb="4" eb="6">
      <t>しえん</t>
    </rPh>
    <phoneticPr fontId="3" type="Hiragana"/>
  </si>
  <si>
    <t>宿泊型自立訓練</t>
    <rPh sb="0" eb="3">
      <t>しゅくはくがた</t>
    </rPh>
    <rPh sb="3" eb="5">
      <t>じりつ</t>
    </rPh>
    <rPh sb="5" eb="7">
      <t>くんれん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</si>
  <si>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</si>
  <si>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</si>
  <si>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共同生活援助（外部サービス利用型）</t>
    <rPh sb="0" eb="2">
      <t>きょうどう</t>
    </rPh>
    <rPh sb="2" eb="4">
      <t>せいかつ</t>
    </rPh>
    <rPh sb="4" eb="6">
      <t>えんじょ</t>
    </rPh>
    <rPh sb="7" eb="9">
      <t>がいぶ</t>
    </rPh>
    <rPh sb="13" eb="15">
      <t>りよう</t>
    </rPh>
    <rPh sb="15" eb="16">
      <t>がた</t>
    </rPh>
    <phoneticPr fontId="3" type="Hiragana"/>
  </si>
  <si>
    <t>短期入所</t>
    <rPh sb="0" eb="2">
      <t>たんき</t>
    </rPh>
    <rPh sb="2" eb="4">
      <t>にゅうしょ</t>
    </rPh>
    <phoneticPr fontId="3" type="Hiragana"/>
  </si>
  <si>
    <t>福祉型障害児入所施設</t>
    <rPh sb="0" eb="3">
      <t>ふくしがた</t>
    </rPh>
    <rPh sb="3" eb="5">
      <t>しょうがい</t>
    </rPh>
    <rPh sb="5" eb="6">
      <t>じ</t>
    </rPh>
    <rPh sb="6" eb="8">
      <t>にゅうしょ</t>
    </rPh>
    <rPh sb="8" eb="10">
      <t>しせつ</t>
    </rPh>
    <phoneticPr fontId="3" type="Hiragana"/>
  </si>
  <si>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</si>
  <si>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</si>
  <si>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2">
      <t>ジリツ</t>
    </rPh>
    <rPh sb="2" eb="4">
      <t>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</si>
  <si>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</si>
  <si>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ガタ</t>
    </rPh>
    <phoneticPr fontId="20"/>
  </si>
  <si>
    <t>就労継続支援Ｂ型</t>
    <rPh sb="0" eb="2">
      <t>シュウロウ</t>
    </rPh>
    <rPh sb="2" eb="4">
      <t>ケイゾク</t>
    </rPh>
    <rPh sb="4" eb="6">
      <t>シエン</t>
    </rPh>
    <rPh sb="7" eb="8">
      <t>ガタ</t>
    </rPh>
    <phoneticPr fontId="20"/>
  </si>
  <si>
    <t>児童発達支援</t>
    <rPh sb="0" eb="2">
      <t>ジドウ</t>
    </rPh>
    <rPh sb="2" eb="4">
      <t>ハッタツ</t>
    </rPh>
    <rPh sb="4" eb="6">
      <t>シエン</t>
    </rPh>
    <phoneticPr fontId="20"/>
  </si>
  <si>
    <t>放課後等デイサービス</t>
    <rPh sb="0" eb="3">
      <t>ホウカゴ</t>
    </rPh>
    <rPh sb="3" eb="4">
      <t>トウ</t>
    </rPh>
    <phoneticPr fontId="20"/>
  </si>
  <si>
    <t>居宅介護</t>
    <rPh sb="0" eb="2">
      <t>キョタク</t>
    </rPh>
    <rPh sb="2" eb="4">
      <t>カイゴ</t>
    </rPh>
    <phoneticPr fontId="20"/>
  </si>
  <si>
    <t>重度訪問介護</t>
    <rPh sb="0" eb="2">
      <t>ジュウド</t>
    </rPh>
    <rPh sb="2" eb="4">
      <t>ホウモン</t>
    </rPh>
    <rPh sb="4" eb="6">
      <t>カイゴ</t>
    </rPh>
    <phoneticPr fontId="20"/>
  </si>
  <si>
    <t>計画相談支援</t>
    <rPh sb="0" eb="2">
      <t>けいかく</t>
    </rPh>
    <rPh sb="2" eb="4">
      <t>そうだん</t>
    </rPh>
    <rPh sb="4" eb="6">
      <t>しえん</t>
    </rPh>
    <phoneticPr fontId="3" type="Hiragana"/>
  </si>
  <si>
    <t>短期入所</t>
    <phoneticPr fontId="3" type="Hiragana"/>
  </si>
  <si>
    <t>生活介護</t>
    <rPh sb="0" eb="2">
      <t>せいかつ</t>
    </rPh>
    <rPh sb="2" eb="4">
      <t>かいご</t>
    </rPh>
    <phoneticPr fontId="3" type="Hiragana"/>
  </si>
  <si>
    <t>自立訓練（機能訓練）</t>
    <rPh sb="0" eb="2">
      <t>じりつ</t>
    </rPh>
    <rPh sb="2" eb="4">
      <t>くんれん</t>
    </rPh>
    <rPh sb="5" eb="7">
      <t>きのう</t>
    </rPh>
    <rPh sb="7" eb="9">
      <t>くんれん</t>
    </rPh>
    <phoneticPr fontId="3" type="Hiragana"/>
  </si>
  <si>
    <t>事業所番号</t>
    <rPh sb="0" eb="3">
      <t>ジギョウショ</t>
    </rPh>
    <rPh sb="3" eb="5">
      <t>バンゴウ</t>
    </rPh>
    <phoneticPr fontId="20"/>
  </si>
  <si>
    <t>　能代市障害者支援施設等物価高騰対策事業費補助金として、次のとおり請求します。</t>
    <rPh sb="1" eb="4">
      <t>ノシロシ</t>
    </rPh>
    <rPh sb="4" eb="7">
      <t>ショウガイシャ</t>
    </rPh>
    <rPh sb="7" eb="9">
      <t>シエン</t>
    </rPh>
    <rPh sb="9" eb="11">
      <t>シセツ</t>
    </rPh>
    <rPh sb="12" eb="14">
      <t>ブッカ</t>
    </rPh>
    <rPh sb="14" eb="16">
      <t>コウトウ</t>
    </rPh>
    <rPh sb="16" eb="18">
      <t>タイサク</t>
    </rPh>
    <phoneticPr fontId="20"/>
  </si>
  <si>
    <t>　（課名　福祉課）</t>
    <rPh sb="2" eb="4">
      <t>カメイ</t>
    </rPh>
    <rPh sb="5" eb="7">
      <t>フクシ</t>
    </rPh>
    <rPh sb="7" eb="8">
      <t>カ</t>
    </rPh>
    <phoneticPr fontId="20"/>
  </si>
  <si>
    <t>　私は、能代市障害者支援施設等物価高騰対策事業費補助金の受領に関する権限を、以下のとおり</t>
    <rPh sb="4" eb="6">
      <t>のしろ</t>
    </rPh>
    <rPh sb="7" eb="10">
      <t>しょうがいしゃ</t>
    </rPh>
    <rPh sb="10" eb="12">
      <t>しえん</t>
    </rPh>
    <rPh sb="12" eb="14">
      <t>しせつ</t>
    </rPh>
    <rPh sb="15" eb="17">
      <t>ぶっか</t>
    </rPh>
    <rPh sb="17" eb="19">
      <t>こうとう</t>
    </rPh>
    <rPh sb="19" eb="21">
      <t>たいさく</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</si>
</sst>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 numFmtId="183" formatCode="#,##0&quot;台&quot;;\-#,##0;&quot;&quot;"/>
    <numFmt numFmtId="184" formatCode="#,##0&quot;台&quot;_ "/>
    <numFmt numFmtId="185" formatCode="#,##0&quot;％&quot;_ "/>
  </numFmts>
  <fonts count="60">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sz val="9"/>
      <name val="ＭＳ 明朝"/>
      <family val="1"/>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sz val="11"/>
      <name val="ＭＳ Ｐゴシック"/>
      <family val="3"/>
      <charset val="128"/>
    </font>
    <font>
      <sz val="11"/>
      <color indexed="81"/>
      <name val="ＭＳ 明朝"/>
      <family val="1"/>
      <charset val="128"/>
    </font>
    <font>
      <sz val="11"/>
      <color indexed="81"/>
      <name val="MS P ゴシック"/>
      <family val="3"/>
      <charset val="128"/>
    </font>
    <font>
      <b/>
      <sz val="11"/>
      <color rgb="FFFF0000"/>
      <name val="ＭＳ Ｐゴシック"/>
      <family val="3"/>
      <charset val="128"/>
    </font>
    <font>
      <b/>
      <sz val="11"/>
      <color theme="0"/>
      <name val="ＭＳ Ｐゴシック"/>
      <family val="3"/>
      <charset val="128"/>
    </font>
    <font>
      <sz val="6"/>
      <name val="ＭＳ Ｐゴシック"/>
      <family val="3"/>
      <charset val="128"/>
    </font>
    <font>
      <sz val="11"/>
      <name val="ＭＳ 明朝"/>
      <family val="1"/>
      <charset val="128"/>
    </font>
    <font>
      <sz val="12"/>
      <name val="ＭＳ 明朝"/>
      <family val="1"/>
    </font>
    <font>
      <u/>
      <sz val="11"/>
      <color theme="10"/>
      <name val="ＭＳ Ｐゴシック"/>
      <family val="3"/>
    </font>
    <font>
      <sz val="10"/>
      <color rgb="FFFF0000"/>
      <name val="ＭＳ 明朝"/>
      <family val="1"/>
      <charset val="128"/>
    </font>
    <font>
      <u/>
      <sz val="10"/>
      <color rgb="FFFF0000"/>
      <name val="ＭＳ 明朝"/>
      <family val="1"/>
      <charset val="128"/>
    </font>
    <font>
      <b/>
      <sz val="11"/>
      <color indexed="10"/>
      <name val="MS P ゴシック"/>
      <family val="3"/>
      <charset val="128"/>
    </font>
    <font>
      <sz val="9"/>
      <color indexed="81"/>
      <name val="MS P ゴシック"/>
      <family val="3"/>
      <charset val="128"/>
    </font>
    <font>
      <b/>
      <sz val="9"/>
      <color indexed="81"/>
      <name val="MS P ゴシック"/>
      <family val="3"/>
      <charset val="128"/>
    </font>
    <font>
      <b/>
      <sz val="11"/>
      <name val="ＭＳ 明朝"/>
      <family val="1"/>
      <charset val="128"/>
    </font>
    <font>
      <sz val="11"/>
      <color theme="0"/>
      <name val="ＭＳ 明朝"/>
      <family val="1"/>
    </font>
    <font>
      <sz val="11"/>
      <color theme="0"/>
      <name val="ＭＳ 明朝"/>
      <family val="1"/>
      <charset val="128"/>
    </font>
    <font>
      <b/>
      <sz val="11"/>
      <color theme="0"/>
      <name val="ＭＳ 明朝"/>
      <family val="1"/>
      <charset val="128"/>
    </font>
    <font>
      <sz val="12"/>
      <color theme="0"/>
      <name val="ＭＳ 明朝"/>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49" fillId="0" borderId="0" applyNumberFormat="0" applyFill="0" applyBorder="0" applyAlignment="0" applyProtection="0">
      <alignment vertical="center"/>
    </xf>
  </cellStyleXfs>
  <cellXfs count="462">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5" xfId="0" applyFont="1" applyBorder="1" applyProtection="1">
      <alignment vertical="center"/>
    </xf>
    <xf numFmtId="0" fontId="9" fillId="0" borderId="26" xfId="0" applyFont="1" applyBorder="1" applyProtection="1">
      <alignment vertical="center"/>
    </xf>
    <xf numFmtId="0" fontId="12" fillId="0" borderId="26" xfId="0" applyFont="1" applyBorder="1" applyProtection="1">
      <alignment vertical="center"/>
    </xf>
    <xf numFmtId="0" fontId="9" fillId="0" borderId="27" xfId="0" applyFont="1" applyBorder="1" applyProtection="1">
      <alignment vertical="center"/>
    </xf>
    <xf numFmtId="0" fontId="12" fillId="0" borderId="0" xfId="0" applyFont="1" applyBorder="1" applyProtection="1">
      <alignment vertical="center"/>
    </xf>
    <xf numFmtId="0" fontId="12" fillId="0" borderId="25" xfId="0" applyFont="1" applyBorder="1" applyProtection="1">
      <alignment vertical="center"/>
    </xf>
    <xf numFmtId="0" fontId="9" fillId="0" borderId="30" xfId="0" applyFont="1" applyBorder="1" applyProtection="1">
      <alignment vertical="center"/>
    </xf>
    <xf numFmtId="0" fontId="14" fillId="0" borderId="0" xfId="0" applyFont="1" applyBorder="1" applyProtection="1">
      <alignment vertical="center"/>
    </xf>
    <xf numFmtId="0" fontId="16" fillId="0" borderId="0" xfId="0" applyFont="1" applyBorder="1" applyAlignment="1">
      <alignment vertical="center"/>
    </xf>
    <xf numFmtId="0" fontId="9" fillId="0" borderId="0" xfId="0" applyFont="1" applyAlignment="1" applyProtection="1">
      <alignment vertical="center"/>
    </xf>
    <xf numFmtId="0" fontId="9" fillId="0" borderId="0" xfId="0" applyFont="1" applyFill="1" applyBorder="1" applyAlignment="1" applyProtection="1">
      <alignment vertical="center"/>
    </xf>
    <xf numFmtId="0" fontId="9" fillId="0" borderId="39" xfId="0" applyFont="1" applyBorder="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18" fillId="0" borderId="0" xfId="0" applyFont="1" applyAlignment="1" applyProtection="1">
      <alignment horizontal="right" vertical="center"/>
    </xf>
    <xf numFmtId="0" fontId="9" fillId="0" borderId="50" xfId="0" applyFont="1" applyBorder="1" applyProtection="1">
      <alignment vertical="center"/>
    </xf>
    <xf numFmtId="0" fontId="10" fillId="0" borderId="53" xfId="0" applyFont="1" applyBorder="1" applyAlignment="1" applyProtection="1">
      <alignment vertical="center"/>
    </xf>
    <xf numFmtId="177" fontId="10" fillId="0" borderId="54" xfId="0" applyNumberFormat="1" applyFont="1" applyBorder="1" applyAlignment="1" applyProtection="1">
      <alignment vertical="center"/>
    </xf>
    <xf numFmtId="0" fontId="10" fillId="0" borderId="54" xfId="0" applyFont="1" applyBorder="1" applyAlignment="1" applyProtection="1">
      <alignment vertical="center"/>
    </xf>
    <xf numFmtId="177" fontId="10" fillId="0" borderId="56"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3" borderId="36" xfId="0" applyFont="1" applyFill="1" applyBorder="1" applyAlignment="1" applyProtection="1">
      <alignment horizontal="center" vertical="center" shrinkToFit="1"/>
    </xf>
    <xf numFmtId="0" fontId="9" fillId="3" borderId="36"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Border="1" applyAlignment="1" applyProtection="1">
      <alignment horizontal="left" vertical="center"/>
    </xf>
    <xf numFmtId="0" fontId="9" fillId="3" borderId="58" xfId="0" applyFont="1" applyFill="1" applyBorder="1" applyAlignment="1" applyProtection="1">
      <alignment horizontal="center" vertical="center" wrapText="1"/>
    </xf>
    <xf numFmtId="180" fontId="0" fillId="0" borderId="38" xfId="0" applyNumberFormat="1" applyFont="1" applyBorder="1" applyAlignment="1">
      <alignment vertical="center" shrinkToFit="1"/>
    </xf>
    <xf numFmtId="0" fontId="0" fillId="0" borderId="1" xfId="0" applyBorder="1" applyAlignment="1">
      <alignment vertical="center" shrinkToFit="1"/>
    </xf>
    <xf numFmtId="0" fontId="0" fillId="0" borderId="1" xfId="0"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1" xfId="0" applyFont="1" applyFill="1" applyBorder="1">
      <alignment vertical="center"/>
    </xf>
    <xf numFmtId="0" fontId="9" fillId="0" borderId="15" xfId="0" applyFont="1" applyFill="1" applyBorder="1">
      <alignment vertical="center"/>
    </xf>
    <xf numFmtId="0" fontId="9" fillId="0" borderId="61" xfId="0" applyFont="1" applyFill="1" applyBorder="1">
      <alignment vertical="center"/>
    </xf>
    <xf numFmtId="0" fontId="9" fillId="0" borderId="7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2" xfId="0" applyFont="1" applyFill="1" applyBorder="1">
      <alignment vertical="center"/>
    </xf>
    <xf numFmtId="0" fontId="9" fillId="0" borderId="24"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4"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5" xfId="0" applyFont="1" applyFill="1" applyBorder="1">
      <alignment vertical="center"/>
    </xf>
    <xf numFmtId="0" fontId="9" fillId="0" borderId="34" xfId="0" applyFont="1" applyFill="1" applyBorder="1">
      <alignment vertical="center"/>
    </xf>
    <xf numFmtId="0" fontId="9" fillId="0" borderId="46" xfId="0" applyFont="1" applyFill="1" applyBorder="1">
      <alignment vertical="center"/>
    </xf>
    <xf numFmtId="0" fontId="9" fillId="0" borderId="0" xfId="0" applyFont="1" applyFill="1">
      <alignment vertical="center"/>
    </xf>
    <xf numFmtId="0" fontId="9" fillId="0" borderId="23" xfId="0" applyFont="1" applyFill="1" applyBorder="1">
      <alignment vertical="center"/>
    </xf>
    <xf numFmtId="0" fontId="9" fillId="0" borderId="0" xfId="0" applyFont="1" applyFill="1" applyAlignment="1">
      <alignment horizontal="center" vertical="center"/>
    </xf>
    <xf numFmtId="49" fontId="9" fillId="0" borderId="23" xfId="0" applyNumberFormat="1" applyFont="1" applyFill="1" applyBorder="1" applyAlignment="1" applyProtection="1">
      <alignment horizontal="center" vertical="center" shrinkToFit="1"/>
      <protection locked="0"/>
    </xf>
    <xf numFmtId="12" fontId="9" fillId="0" borderId="74" xfId="0" applyNumberFormat="1" applyFont="1" applyFill="1" applyBorder="1" applyAlignment="1">
      <alignment vertical="center"/>
    </xf>
    <xf numFmtId="0" fontId="9" fillId="0" borderId="22" xfId="0" applyFont="1" applyFill="1" applyBorder="1" applyAlignment="1" applyProtection="1">
      <alignment vertical="center" shrinkToFit="1"/>
      <protection locked="0"/>
    </xf>
    <xf numFmtId="0" fontId="9" fillId="0" borderId="49" xfId="0" applyFont="1" applyFill="1" applyBorder="1" applyAlignment="1">
      <alignment vertical="center"/>
    </xf>
    <xf numFmtId="38" fontId="0" fillId="0" borderId="0" xfId="0" applyNumberFormat="1">
      <alignment vertical="center"/>
    </xf>
    <xf numFmtId="0" fontId="2" fillId="0" borderId="0" xfId="0" applyFont="1">
      <alignment vertical="center"/>
    </xf>
    <xf numFmtId="0" fontId="21" fillId="0" borderId="0" xfId="6" applyFont="1">
      <alignment vertical="center"/>
    </xf>
    <xf numFmtId="0" fontId="21" fillId="0" borderId="0" xfId="6" applyFont="1" applyAlignment="1"/>
    <xf numFmtId="0" fontId="22" fillId="0" borderId="0" xfId="6" applyFont="1" applyAlignment="1"/>
    <xf numFmtId="0" fontId="21" fillId="0" borderId="0" xfId="6" applyFont="1" applyAlignment="1">
      <alignment horizontal="center" vertical="center"/>
    </xf>
    <xf numFmtId="0" fontId="24" fillId="0" borderId="0" xfId="6" applyFont="1">
      <alignment vertical="center"/>
    </xf>
    <xf numFmtId="0" fontId="25" fillId="0" borderId="0" xfId="6" applyFont="1">
      <alignment vertical="center"/>
    </xf>
    <xf numFmtId="0" fontId="2" fillId="4" borderId="45" xfId="6" applyFont="1" applyFill="1" applyBorder="1" applyAlignment="1">
      <alignment horizontal="center" vertical="center"/>
    </xf>
    <xf numFmtId="0" fontId="2" fillId="0" borderId="23"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5" fillId="0" borderId="0" xfId="6" applyNumberFormat="1" applyFont="1" applyFill="1" applyAlignment="1">
      <alignment vertical="center"/>
    </xf>
    <xf numFmtId="0" fontId="28"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1" xfId="6" applyFont="1" applyFill="1" applyBorder="1" applyAlignment="1">
      <alignment horizontal="center" vertical="center"/>
    </xf>
    <xf numFmtId="0" fontId="2" fillId="0" borderId="23" xfId="6"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6" applyFont="1" applyFill="1" applyAlignment="1">
      <alignment horizontal="center" vertical="center"/>
    </xf>
    <xf numFmtId="0" fontId="2" fillId="0" borderId="95" xfId="6" applyFont="1" applyFill="1" applyBorder="1" applyAlignment="1">
      <alignment horizontal="center" vertical="center"/>
    </xf>
    <xf numFmtId="0" fontId="21"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28" fillId="0" borderId="0" xfId="6" applyFont="1">
      <alignment vertical="center"/>
    </xf>
    <xf numFmtId="0" fontId="31" fillId="0" borderId="0" xfId="6" applyFont="1" applyAlignment="1"/>
    <xf numFmtId="0" fontId="30" fillId="0" borderId="100" xfId="6" applyFont="1" applyBorder="1" applyAlignment="1">
      <alignment horizontal="left" vertical="center" indent="1"/>
    </xf>
    <xf numFmtId="0" fontId="2" fillId="0" borderId="12" xfId="6" applyBorder="1" applyAlignment="1">
      <alignment horizontal="left" vertical="center" indent="1"/>
    </xf>
    <xf numFmtId="0" fontId="2" fillId="0" borderId="104" xfId="6" applyFont="1" applyFill="1" applyBorder="1" applyAlignment="1">
      <alignment horizontal="center" vertical="center"/>
    </xf>
    <xf numFmtId="0" fontId="2" fillId="0" borderId="76" xfId="6" applyFont="1" applyFill="1" applyBorder="1" applyAlignment="1">
      <alignment horizontal="center" vertical="center"/>
    </xf>
    <xf numFmtId="0" fontId="30" fillId="0" borderId="46" xfId="6" applyFont="1" applyFill="1" applyBorder="1" applyAlignment="1">
      <alignment horizontal="center" vertical="center"/>
    </xf>
    <xf numFmtId="0" fontId="32" fillId="0" borderId="91" xfId="6" applyFont="1" applyFill="1" applyBorder="1" applyAlignment="1">
      <alignment horizontal="right" vertical="top"/>
    </xf>
    <xf numFmtId="0" fontId="32" fillId="0" borderId="95" xfId="6" applyFont="1" applyFill="1" applyBorder="1" applyAlignment="1">
      <alignment horizontal="right" vertical="top"/>
    </xf>
    <xf numFmtId="0" fontId="30" fillId="0" borderId="22" xfId="6" applyNumberFormat="1" applyFont="1" applyBorder="1" applyAlignment="1">
      <alignment horizontal="center" vertical="center"/>
    </xf>
    <xf numFmtId="0" fontId="30" fillId="0" borderId="0" xfId="6" applyFont="1" applyFill="1" applyAlignment="1">
      <alignment horizontal="left" vertical="center"/>
    </xf>
    <xf numFmtId="0" fontId="2" fillId="0" borderId="108" xfId="6" applyBorder="1" applyAlignment="1">
      <alignment horizontal="left" vertical="center" indent="1"/>
    </xf>
    <xf numFmtId="0" fontId="21" fillId="0" borderId="0" xfId="6" applyFont="1" applyAlignment="1">
      <alignment vertical="top"/>
    </xf>
    <xf numFmtId="0" fontId="34" fillId="0" borderId="0" xfId="6" applyFont="1" applyBorder="1" applyAlignment="1">
      <alignment vertical="top"/>
    </xf>
    <xf numFmtId="49" fontId="30" fillId="0" borderId="24" xfId="6" applyNumberFormat="1" applyFont="1" applyBorder="1" applyAlignment="1">
      <alignment horizontal="center" vertical="center"/>
    </xf>
    <xf numFmtId="0" fontId="21" fillId="0" borderId="0" xfId="6" applyFont="1" applyAlignment="1">
      <alignment horizontal="right" vertical="center"/>
    </xf>
    <xf numFmtId="0" fontId="35" fillId="0" borderId="0" xfId="6" applyFont="1" applyAlignment="1">
      <alignment vertical="center"/>
    </xf>
    <xf numFmtId="0" fontId="24" fillId="0" borderId="0" xfId="6" applyFont="1" applyAlignment="1">
      <alignment horizontal="right" vertical="center"/>
    </xf>
    <xf numFmtId="0" fontId="29" fillId="0" borderId="0" xfId="6" applyFont="1" applyAlignment="1">
      <alignment vertical="center"/>
    </xf>
    <xf numFmtId="0" fontId="36"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8" fontId="15" fillId="0" borderId="0" xfId="0" applyNumberFormat="1" applyFont="1">
      <alignment vertical="center"/>
    </xf>
    <xf numFmtId="0" fontId="0" fillId="0" borderId="0" xfId="0" applyBorder="1" applyAlignment="1">
      <alignment vertical="center" wrapText="1"/>
    </xf>
    <xf numFmtId="177" fontId="10" fillId="0" borderId="51" xfId="0" applyNumberFormat="1" applyFont="1" applyBorder="1" applyAlignment="1" applyProtection="1">
      <alignment vertical="center"/>
    </xf>
    <xf numFmtId="0" fontId="12" fillId="0" borderId="20" xfId="0" applyFont="1" applyBorder="1" applyAlignment="1" applyProtection="1">
      <alignment horizontal="center" vertical="center"/>
    </xf>
    <xf numFmtId="0" fontId="12" fillId="0" borderId="27" xfId="0" applyFont="1" applyBorder="1" applyProtection="1">
      <alignment vertical="center"/>
    </xf>
    <xf numFmtId="0" fontId="12" fillId="0" borderId="19" xfId="0" applyFont="1" applyBorder="1" applyAlignment="1" applyProtection="1">
      <alignment horizontal="center" vertical="center"/>
    </xf>
    <xf numFmtId="0" fontId="12" fillId="0" borderId="1" xfId="0" applyFont="1" applyBorder="1" applyProtection="1">
      <alignment vertical="center"/>
    </xf>
    <xf numFmtId="0" fontId="9" fillId="3" borderId="36" xfId="0" applyFont="1" applyFill="1" applyBorder="1" applyAlignment="1" applyProtection="1">
      <alignment horizontal="center" vertical="center" wrapText="1"/>
    </xf>
    <xf numFmtId="0" fontId="47" fillId="0" borderId="0" xfId="0" applyFont="1">
      <alignment vertical="center"/>
    </xf>
    <xf numFmtId="178" fontId="33" fillId="0" borderId="36" xfId="0" applyNumberFormat="1" applyFont="1" applyBorder="1" applyAlignment="1" applyProtection="1">
      <alignment horizontal="center" vertical="center" wrapText="1"/>
    </xf>
    <xf numFmtId="178" fontId="33" fillId="0" borderId="36" xfId="0" applyNumberFormat="1" applyFont="1" applyBorder="1" applyAlignment="1" applyProtection="1">
      <alignment horizontal="left" vertical="center" wrapText="1"/>
    </xf>
    <xf numFmtId="178" fontId="33" fillId="0" borderId="36" xfId="0" applyNumberFormat="1" applyFont="1" applyBorder="1" applyAlignment="1" applyProtection="1">
      <alignment horizontal="center" vertical="center" shrinkToFit="1"/>
    </xf>
    <xf numFmtId="58" fontId="33" fillId="0" borderId="36" xfId="0" applyNumberFormat="1" applyFont="1" applyBorder="1" applyAlignment="1" applyProtection="1">
      <alignment horizontal="center" vertical="center" shrinkToFit="1"/>
    </xf>
    <xf numFmtId="178" fontId="33" fillId="0" borderId="36" xfId="0" applyNumberFormat="1" applyFont="1" applyBorder="1" applyAlignment="1" applyProtection="1">
      <alignment horizontal="left" vertical="center" shrinkToFit="1"/>
    </xf>
    <xf numFmtId="179" fontId="33" fillId="0" borderId="1" xfId="7" applyNumberFormat="1" applyFont="1" applyBorder="1" applyAlignment="1" applyProtection="1">
      <alignment horizontal="right" vertical="center" shrinkToFit="1"/>
    </xf>
    <xf numFmtId="180" fontId="33" fillId="0" borderId="1" xfId="7" applyNumberFormat="1" applyFont="1" applyBorder="1" applyAlignment="1" applyProtection="1">
      <alignment horizontal="right" vertical="center" shrinkToFit="1"/>
    </xf>
    <xf numFmtId="180" fontId="33" fillId="0" borderId="59" xfId="7" applyNumberFormat="1" applyFont="1" applyBorder="1" applyAlignment="1" applyProtection="1">
      <alignment horizontal="right" vertical="center" shrinkToFit="1"/>
    </xf>
    <xf numFmtId="0" fontId="0" fillId="0" borderId="0" xfId="0" applyFont="1">
      <alignment vertical="center"/>
    </xf>
    <xf numFmtId="0" fontId="0" fillId="0" borderId="55" xfId="0" applyFont="1" applyBorder="1">
      <alignment vertical="center"/>
    </xf>
    <xf numFmtId="0" fontId="40" fillId="0" borderId="1" xfId="0" applyFont="1" applyBorder="1" applyAlignment="1" applyProtection="1">
      <alignment horizontal="left" vertical="center" wrapText="1"/>
    </xf>
    <xf numFmtId="49" fontId="9" fillId="0" borderId="23" xfId="0" applyNumberFormat="1" applyFont="1" applyFill="1" applyBorder="1" applyAlignment="1" applyProtection="1">
      <alignment horizontal="center" vertical="center" shrinkToFit="1"/>
      <protection locked="0"/>
    </xf>
    <xf numFmtId="0" fontId="12" fillId="0" borderId="21" xfId="0" applyFont="1" applyBorder="1" applyProtection="1">
      <alignment vertical="center"/>
    </xf>
    <xf numFmtId="0" fontId="9" fillId="0" borderId="21" xfId="0" applyFont="1" applyBorder="1" applyProtection="1">
      <alignment vertical="center"/>
    </xf>
    <xf numFmtId="0" fontId="12" fillId="0" borderId="1" xfId="0" applyFont="1" applyFill="1" applyBorder="1" applyProtection="1">
      <alignment vertical="center"/>
    </xf>
    <xf numFmtId="0" fontId="0" fillId="0" borderId="1" xfId="0" applyFill="1" applyBorder="1">
      <alignment vertical="center"/>
    </xf>
    <xf numFmtId="183" fontId="33" fillId="0" borderId="1" xfId="7" applyNumberFormat="1" applyFont="1" applyBorder="1" applyAlignment="1" applyProtection="1">
      <alignment horizontal="right" vertical="center" shrinkToFit="1"/>
    </xf>
    <xf numFmtId="0" fontId="47" fillId="0" borderId="0" xfId="0" applyFont="1" applyAlignment="1">
      <alignment horizontal="right" vertical="center"/>
    </xf>
    <xf numFmtId="0" fontId="47" fillId="0" borderId="1" xfId="0" applyFont="1" applyBorder="1" applyAlignment="1">
      <alignment horizontal="center" vertical="center"/>
    </xf>
    <xf numFmtId="0" fontId="55" fillId="0" borderId="1" xfId="0" applyFont="1" applyBorder="1" applyAlignment="1">
      <alignment horizontal="center" vertical="center"/>
    </xf>
    <xf numFmtId="0" fontId="47" fillId="0" borderId="117" xfId="0" applyFont="1" applyBorder="1" applyAlignment="1">
      <alignment horizontal="center" vertical="center"/>
    </xf>
    <xf numFmtId="0" fontId="47" fillId="0" borderId="116" xfId="0" applyFont="1" applyBorder="1" applyAlignment="1">
      <alignment horizontal="center" vertical="center"/>
    </xf>
    <xf numFmtId="0" fontId="13" fillId="0" borderId="0" xfId="0" applyFont="1" applyFill="1" applyAlignment="1" applyProtection="1">
      <alignment vertical="center"/>
      <protection locked="0"/>
    </xf>
    <xf numFmtId="0" fontId="47" fillId="0" borderId="6" xfId="0" applyFont="1" applyBorder="1">
      <alignment vertical="center"/>
    </xf>
    <xf numFmtId="181" fontId="56" fillId="0" borderId="1" xfId="7" applyNumberFormat="1" applyFont="1" applyBorder="1" applyAlignment="1" applyProtection="1">
      <alignment horizontal="right" vertical="center" shrinkToFit="1"/>
    </xf>
    <xf numFmtId="181" fontId="56" fillId="0" borderId="36" xfId="7" applyNumberFormat="1" applyFont="1" applyBorder="1" applyAlignment="1" applyProtection="1">
      <alignment horizontal="right" vertical="center" shrinkToFit="1"/>
    </xf>
    <xf numFmtId="0" fontId="56" fillId="0" borderId="57" xfId="7" applyNumberFormat="1" applyFont="1" applyBorder="1" applyAlignment="1" applyProtection="1">
      <alignment horizontal="right" vertical="center" shrinkToFit="1"/>
    </xf>
    <xf numFmtId="38" fontId="56" fillId="0" borderId="57" xfId="7" applyNumberFormat="1" applyFont="1" applyBorder="1" applyAlignment="1" applyProtection="1">
      <alignment horizontal="right" vertical="center" shrinkToFit="1"/>
    </xf>
    <xf numFmtId="0" fontId="57" fillId="0" borderId="0" xfId="0" applyFont="1" applyAlignment="1">
      <alignment vertical="center" wrapText="1"/>
    </xf>
    <xf numFmtId="184" fontId="57" fillId="0" borderId="117" xfId="0" applyNumberFormat="1" applyFont="1" applyBorder="1" applyAlignment="1">
      <alignment horizontal="center" vertical="center"/>
    </xf>
    <xf numFmtId="0" fontId="57" fillId="0" borderId="117" xfId="0" applyFont="1" applyBorder="1" applyAlignment="1">
      <alignment horizontal="center" vertical="center"/>
    </xf>
    <xf numFmtId="185" fontId="57" fillId="0" borderId="117" xfId="0" applyNumberFormat="1" applyFont="1" applyBorder="1" applyAlignment="1">
      <alignment horizontal="center" vertical="center"/>
    </xf>
    <xf numFmtId="184" fontId="57" fillId="0" borderId="1" xfId="0" applyNumberFormat="1" applyFont="1" applyBorder="1" applyAlignment="1">
      <alignment horizontal="center" vertical="center"/>
    </xf>
    <xf numFmtId="0" fontId="57" fillId="0" borderId="1" xfId="0" applyFont="1" applyBorder="1" applyAlignment="1">
      <alignment horizontal="center" vertical="center"/>
    </xf>
    <xf numFmtId="185" fontId="57" fillId="0" borderId="1" xfId="0" applyNumberFormat="1" applyFont="1" applyBorder="1" applyAlignment="1">
      <alignment horizontal="center" vertical="center"/>
    </xf>
    <xf numFmtId="184"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185" fontId="58" fillId="0" borderId="1" xfId="0" applyNumberFormat="1" applyFont="1" applyBorder="1" applyAlignment="1">
      <alignment horizontal="center" vertical="center"/>
    </xf>
    <xf numFmtId="0" fontId="2" fillId="0" borderId="45" xfId="6" applyFont="1" applyFill="1" applyBorder="1" applyAlignment="1">
      <alignment vertical="center"/>
    </xf>
    <xf numFmtId="0" fontId="2" fillId="0" borderId="0" xfId="6" quotePrefix="1" applyFont="1" applyFill="1" applyBorder="1" applyAlignment="1">
      <alignment vertical="center"/>
    </xf>
    <xf numFmtId="0" fontId="2" fillId="0" borderId="0" xfId="6" applyFont="1" applyFill="1" applyBorder="1" applyAlignment="1">
      <alignment vertical="center"/>
    </xf>
    <xf numFmtId="0" fontId="2" fillId="0" borderId="46" xfId="6" applyFont="1" applyFill="1" applyBorder="1" applyAlignment="1">
      <alignment vertical="center"/>
    </xf>
    <xf numFmtId="0" fontId="2" fillId="0" borderId="37" xfId="6" applyFont="1" applyFill="1" applyBorder="1" applyAlignment="1">
      <alignment vertical="center"/>
    </xf>
    <xf numFmtId="0" fontId="2" fillId="0" borderId="24" xfId="6" quotePrefix="1" applyFont="1" applyFill="1" applyBorder="1" applyAlignment="1">
      <alignment vertical="center"/>
    </xf>
    <xf numFmtId="0" fontId="2" fillId="0" borderId="24" xfId="6" applyFont="1" applyFill="1" applyBorder="1" applyAlignment="1">
      <alignment vertical="center"/>
    </xf>
    <xf numFmtId="0" fontId="2" fillId="0" borderId="34" xfId="6" applyFont="1" applyFill="1" applyBorder="1" applyAlignment="1">
      <alignment vertical="center"/>
    </xf>
    <xf numFmtId="0" fontId="32" fillId="0" borderId="104" xfId="6" applyFont="1" applyFill="1" applyBorder="1" applyAlignment="1">
      <alignment horizontal="right" vertical="top"/>
    </xf>
    <xf numFmtId="0" fontId="30" fillId="0" borderId="92" xfId="6" applyFont="1" applyFill="1" applyBorder="1" applyAlignment="1">
      <alignment horizontal="center" vertical="center"/>
    </xf>
    <xf numFmtId="0" fontId="30" fillId="0" borderId="96" xfId="6" applyFont="1" applyFill="1" applyBorder="1" applyAlignment="1">
      <alignment horizontal="center" vertical="center"/>
    </xf>
    <xf numFmtId="0" fontId="30" fillId="0" borderId="103" xfId="6" applyFont="1" applyFill="1" applyBorder="1" applyAlignment="1">
      <alignment horizontal="center" vertical="center"/>
    </xf>
    <xf numFmtId="0" fontId="30" fillId="0" borderId="94" xfId="6" applyFont="1" applyFill="1" applyBorder="1" applyAlignment="1">
      <alignment horizontal="center" vertical="center"/>
    </xf>
    <xf numFmtId="0" fontId="33" fillId="0" borderId="105" xfId="0" applyFont="1" applyFill="1" applyBorder="1" applyAlignment="1">
      <alignment horizontal="center" vertical="center"/>
    </xf>
    <xf numFmtId="0" fontId="33" fillId="0" borderId="106" xfId="0" applyFont="1" applyFill="1" applyBorder="1" applyAlignment="1" applyProtection="1">
      <alignment horizontal="center" vertical="center"/>
      <protection locked="0"/>
    </xf>
    <xf numFmtId="0" fontId="33" fillId="0" borderId="107" xfId="0" applyFont="1" applyFill="1" applyBorder="1" applyAlignment="1">
      <alignment horizontal="center" vertical="center"/>
    </xf>
    <xf numFmtId="0" fontId="33" fillId="0" borderId="105" xfId="0" applyFont="1" applyFill="1" applyBorder="1" applyAlignment="1" applyProtection="1">
      <alignment horizontal="center" vertical="center"/>
      <protection locked="0"/>
    </xf>
    <xf numFmtId="0" fontId="0" fillId="0" borderId="0" xfId="0" applyFill="1" applyAlignment="1">
      <alignment horizontal="left" vertical="center"/>
    </xf>
    <xf numFmtId="0" fontId="10" fillId="3" borderId="57" xfId="0" applyFont="1" applyFill="1" applyBorder="1" applyAlignment="1" applyProtection="1">
      <alignment horizontal="center" vertical="center" wrapText="1"/>
    </xf>
    <xf numFmtId="0" fontId="47" fillId="0" borderId="1" xfId="0" applyFont="1" applyBorder="1" applyAlignment="1">
      <alignment horizontal="center" vertical="center" wrapText="1"/>
    </xf>
    <xf numFmtId="0" fontId="10" fillId="0" borderId="44" xfId="0" applyFont="1" applyBorder="1" applyAlignment="1" applyProtection="1">
      <alignment vertical="center"/>
    </xf>
    <xf numFmtId="0" fontId="10" fillId="0" borderId="26"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0" xfId="0" applyFont="1" applyBorder="1" applyAlignment="1" applyProtection="1">
      <alignment horizontal="center" vertical="center"/>
    </xf>
    <xf numFmtId="38" fontId="10" fillId="0" borderId="44" xfId="7" applyFont="1" applyBorder="1" applyAlignment="1" applyProtection="1">
      <alignment vertical="center"/>
    </xf>
    <xf numFmtId="38" fontId="10" fillId="0" borderId="26" xfId="7" applyFont="1" applyBorder="1" applyAlignment="1" applyProtection="1">
      <alignment vertical="center"/>
    </xf>
    <xf numFmtId="0" fontId="10" fillId="0" borderId="115" xfId="0" applyFont="1" applyBorder="1" applyAlignment="1" applyProtection="1">
      <alignment vertical="center"/>
    </xf>
    <xf numFmtId="0" fontId="10" fillId="0" borderId="27" xfId="0" applyFont="1" applyBorder="1" applyAlignment="1" applyProtection="1">
      <alignment vertical="center"/>
    </xf>
    <xf numFmtId="0" fontId="9" fillId="0" borderId="8" xfId="0" applyFont="1" applyBorder="1" applyAlignment="1" applyProtection="1">
      <alignment horizontal="center" vertical="center" textRotation="255"/>
    </xf>
    <xf numFmtId="0" fontId="10" fillId="0" borderId="43" xfId="0" applyFont="1" applyBorder="1" applyAlignment="1" applyProtection="1">
      <alignment vertical="center"/>
    </xf>
    <xf numFmtId="0" fontId="10" fillId="0" borderId="25" xfId="0" applyFont="1" applyBorder="1" applyAlignment="1" applyProtection="1">
      <alignment vertical="center"/>
    </xf>
    <xf numFmtId="0" fontId="10" fillId="0" borderId="25" xfId="0" applyFont="1" applyBorder="1" applyAlignment="1" applyProtection="1">
      <alignment horizontal="center" vertical="center"/>
    </xf>
    <xf numFmtId="0" fontId="10" fillId="0" borderId="39" xfId="0" applyFont="1" applyBorder="1" applyAlignment="1" applyProtection="1">
      <alignment horizontal="center" vertical="center"/>
    </xf>
    <xf numFmtId="38" fontId="10" fillId="0" borderId="43" xfId="7" applyFont="1" applyBorder="1" applyAlignment="1" applyProtection="1">
      <alignment vertical="center"/>
    </xf>
    <xf numFmtId="38" fontId="10" fillId="0" borderId="25" xfId="7" applyFont="1" applyBorder="1" applyAlignment="1" applyProtection="1">
      <alignment vertical="center"/>
    </xf>
    <xf numFmtId="0" fontId="10" fillId="0" borderId="27"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115" xfId="7" applyFont="1" applyBorder="1" applyAlignment="1" applyProtection="1">
      <alignment vertical="center"/>
    </xf>
    <xf numFmtId="38" fontId="10" fillId="0" borderId="27" xfId="7" applyFont="1" applyBorder="1" applyAlignment="1" applyProtection="1">
      <alignment vertical="center"/>
    </xf>
    <xf numFmtId="0" fontId="9" fillId="0" borderId="36" xfId="0" applyFont="1" applyBorder="1" applyAlignment="1" applyProtection="1">
      <alignment horizontal="center" vertical="center"/>
    </xf>
    <xf numFmtId="0" fontId="9" fillId="0" borderId="22" xfId="0" applyFont="1" applyBorder="1" applyAlignment="1" applyProtection="1">
      <alignment horizontal="center" vertical="center"/>
    </xf>
    <xf numFmtId="0" fontId="49" fillId="0" borderId="22" xfId="8"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9" fillId="0" borderId="31" xfId="0" applyFont="1" applyFill="1" applyBorder="1" applyAlignment="1" applyProtection="1">
      <alignment horizontal="left" vertical="center" shrinkToFit="1"/>
      <protection locked="0"/>
    </xf>
    <xf numFmtId="0" fontId="9" fillId="0" borderId="27"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4"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9" xfId="0" applyFont="1" applyBorder="1" applyAlignment="1" applyProtection="1">
      <alignment horizontal="center" vertical="center"/>
    </xf>
    <xf numFmtId="49" fontId="9" fillId="0" borderId="30" xfId="0" applyNumberFormat="1" applyFont="1" applyFill="1" applyBorder="1" applyAlignment="1" applyProtection="1">
      <alignment horizontal="center" vertical="center"/>
      <protection locked="0"/>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2" xfId="0" applyFont="1" applyBorder="1" applyAlignment="1" applyProtection="1">
      <alignment horizontal="center" vertical="center"/>
    </xf>
    <xf numFmtId="0" fontId="14" fillId="0" borderId="33"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32"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2" xfId="0" applyFont="1" applyBorder="1" applyAlignment="1" applyProtection="1">
      <alignment horizontal="center" vertical="center"/>
    </xf>
    <xf numFmtId="176" fontId="8" fillId="0" borderId="33" xfId="7" applyNumberFormat="1" applyFont="1" applyBorder="1" applyAlignment="1" applyProtection="1">
      <alignment horizontal="center" vertical="center"/>
    </xf>
    <xf numFmtId="176" fontId="15" fillId="0" borderId="16" xfId="0" applyNumberFormat="1" applyFont="1" applyBorder="1" applyAlignment="1">
      <alignment horizontal="center" vertical="center"/>
    </xf>
    <xf numFmtId="176" fontId="15" fillId="0" borderId="38" xfId="0" applyNumberFormat="1" applyFont="1" applyBorder="1" applyAlignment="1">
      <alignment horizontal="center" vertical="center"/>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13" xfId="0" applyFont="1" applyBorder="1" applyAlignment="1" applyProtection="1">
      <alignment horizontal="center" vertical="center"/>
    </xf>
    <xf numFmtId="0" fontId="9" fillId="0" borderId="35" xfId="0" applyFont="1" applyBorder="1" applyAlignment="1" applyProtection="1">
      <alignment horizontal="center" vertical="center"/>
    </xf>
    <xf numFmtId="49" fontId="9" fillId="0" borderId="22" xfId="0" applyNumberFormat="1" applyFont="1" applyFill="1" applyBorder="1" applyAlignment="1" applyProtection="1">
      <alignment horizontal="center" vertical="center"/>
      <protection locked="0"/>
    </xf>
    <xf numFmtId="49" fontId="9" fillId="0" borderId="35" xfId="0" applyNumberFormat="1"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9" fillId="0" borderId="42" xfId="0" applyFont="1" applyBorder="1" applyAlignment="1" applyProtection="1">
      <alignment horizontal="center" vertical="center"/>
    </xf>
    <xf numFmtId="0" fontId="9" fillId="0" borderId="78" xfId="0" applyNumberFormat="1" applyFont="1" applyBorder="1" applyAlignment="1" applyProtection="1">
      <alignment horizontal="right" vertical="center"/>
    </xf>
    <xf numFmtId="0" fontId="9" fillId="0" borderId="21" xfId="0" applyNumberFormat="1" applyFont="1" applyBorder="1" applyAlignment="1" applyProtection="1">
      <alignment horizontal="right" vertical="center"/>
    </xf>
    <xf numFmtId="0" fontId="10" fillId="0" borderId="21" xfId="0" applyFont="1" applyBorder="1" applyAlignment="1" applyProtection="1">
      <alignment horizontal="center" vertical="center"/>
    </xf>
    <xf numFmtId="0" fontId="10" fillId="0" borderId="42" xfId="0" applyFont="1" applyBorder="1" applyAlignment="1" applyProtection="1">
      <alignment horizontal="center" vertical="center"/>
    </xf>
    <xf numFmtId="38" fontId="17" fillId="0" borderId="78" xfId="7" applyFont="1" applyBorder="1" applyAlignment="1" applyProtection="1">
      <alignment horizontal="right" vertical="center"/>
    </xf>
    <xf numFmtId="38" fontId="17" fillId="0" borderId="21" xfId="7" applyFont="1" applyBorder="1" applyAlignment="1" applyProtection="1">
      <alignment horizontal="right" vertical="center"/>
    </xf>
    <xf numFmtId="0" fontId="9" fillId="0" borderId="35" xfId="0" applyFont="1" applyFill="1" applyBorder="1" applyAlignment="1" applyProtection="1">
      <alignment horizontal="center" vertical="center" shrinkToFit="1"/>
      <protection locked="0"/>
    </xf>
    <xf numFmtId="0" fontId="9" fillId="0" borderId="60" xfId="0" applyFont="1" applyBorder="1" applyAlignment="1" applyProtection="1">
      <alignment horizontal="center" vertical="center" textRotation="255"/>
    </xf>
    <xf numFmtId="0" fontId="9" fillId="0" borderId="61" xfId="0" applyFont="1" applyBorder="1" applyAlignment="1" applyProtection="1">
      <alignment horizontal="center" vertical="center" textRotation="255"/>
    </xf>
    <xf numFmtId="0" fontId="9" fillId="0" borderId="10" xfId="0" applyFont="1" applyBorder="1" applyAlignment="1" applyProtection="1">
      <alignment horizontal="center" vertical="center" textRotation="255"/>
    </xf>
    <xf numFmtId="0" fontId="10" fillId="0" borderId="115"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38" fontId="59" fillId="0" borderId="64" xfId="0" applyNumberFormat="1" applyFont="1" applyFill="1" applyBorder="1" applyAlignment="1">
      <alignment horizontal="center" vertical="center"/>
    </xf>
    <xf numFmtId="0" fontId="59" fillId="0" borderId="68" xfId="0" applyFont="1" applyFill="1" applyBorder="1" applyAlignment="1">
      <alignment horizontal="center" vertical="center"/>
    </xf>
    <xf numFmtId="0" fontId="59" fillId="0" borderId="73" xfId="0" applyFont="1" applyFill="1" applyBorder="1" applyAlignment="1">
      <alignment horizontal="center" vertical="center"/>
    </xf>
    <xf numFmtId="38" fontId="8" fillId="0" borderId="68" xfId="7" applyFont="1" applyFill="1" applyBorder="1" applyAlignment="1">
      <alignment horizontal="right" vertical="center"/>
    </xf>
    <xf numFmtId="38" fontId="8" fillId="0" borderId="73" xfId="7" applyFont="1" applyFill="1" applyBorder="1" applyAlignment="1">
      <alignment horizontal="right" vertical="center"/>
    </xf>
    <xf numFmtId="0" fontId="9" fillId="0" borderId="74" xfId="0" applyFont="1" applyFill="1" applyBorder="1" applyAlignment="1">
      <alignment horizontal="center" vertical="center"/>
    </xf>
    <xf numFmtId="0" fontId="9" fillId="0" borderId="68" xfId="0" applyFont="1" applyFill="1" applyBorder="1" applyAlignment="1">
      <alignment horizontal="center" vertical="center"/>
    </xf>
    <xf numFmtId="38" fontId="59" fillId="0" borderId="68" xfId="7" applyFont="1" applyFill="1" applyBorder="1" applyAlignment="1">
      <alignment horizontal="right" vertical="center"/>
    </xf>
    <xf numFmtId="38" fontId="59" fillId="0" borderId="73" xfId="7" applyFont="1" applyFill="1" applyBorder="1" applyAlignment="1">
      <alignment horizontal="right" vertical="center"/>
    </xf>
    <xf numFmtId="0" fontId="9" fillId="0" borderId="63" xfId="0" applyFont="1" applyFill="1" applyBorder="1" applyAlignment="1">
      <alignment vertical="center" wrapText="1"/>
    </xf>
    <xf numFmtId="0" fontId="9" fillId="0" borderId="67" xfId="0" applyFont="1" applyFill="1" applyBorder="1" applyAlignment="1">
      <alignment vertical="center" wrapText="1"/>
    </xf>
    <xf numFmtId="38" fontId="9" fillId="0" borderId="67" xfId="7" applyFont="1" applyFill="1" applyBorder="1" applyAlignment="1" applyProtection="1">
      <alignment horizontal="center" vertical="center"/>
      <protection locked="0"/>
    </xf>
    <xf numFmtId="12" fontId="9" fillId="0" borderId="67" xfId="0" applyNumberFormat="1" applyFont="1" applyFill="1" applyBorder="1" applyAlignment="1">
      <alignment horizontal="center" vertical="center" shrinkToFit="1"/>
    </xf>
    <xf numFmtId="38" fontId="9" fillId="0" borderId="80" xfId="7" applyFont="1" applyFill="1" applyBorder="1" applyAlignment="1" applyProtection="1">
      <alignment horizontal="center" vertical="center"/>
      <protection locked="0"/>
    </xf>
    <xf numFmtId="182" fontId="59" fillId="0" borderId="73" xfId="0" applyNumberFormat="1" applyFont="1" applyFill="1" applyBorder="1" applyAlignment="1">
      <alignment horizontal="center" vertical="center"/>
    </xf>
    <xf numFmtId="182" fontId="59" fillId="0" borderId="79" xfId="0" applyNumberFormat="1" applyFont="1" applyFill="1" applyBorder="1" applyAlignment="1">
      <alignment horizontal="center" vertical="center"/>
    </xf>
    <xf numFmtId="0" fontId="9" fillId="0" borderId="81" xfId="0" applyFont="1" applyFill="1" applyBorder="1" applyAlignment="1">
      <alignment horizontal="center" vertical="center"/>
    </xf>
    <xf numFmtId="38" fontId="9" fillId="0" borderId="71" xfId="7" applyFont="1" applyFill="1" applyBorder="1" applyAlignment="1" applyProtection="1">
      <alignment horizontal="center" vertical="center"/>
      <protection locked="0"/>
    </xf>
    <xf numFmtId="38" fontId="9" fillId="0" borderId="72" xfId="7" applyFont="1" applyFill="1" applyBorder="1" applyAlignment="1" applyProtection="1">
      <alignment horizontal="center" vertical="center"/>
      <protection locked="0"/>
    </xf>
    <xf numFmtId="38" fontId="9" fillId="0" borderId="82" xfId="7" applyFont="1" applyFill="1" applyBorder="1" applyAlignment="1" applyProtection="1">
      <alignment horizontal="center" vertical="center"/>
      <protection locked="0"/>
    </xf>
    <xf numFmtId="38" fontId="59" fillId="0" borderId="114" xfId="7" applyFont="1" applyFill="1" applyBorder="1" applyAlignment="1">
      <alignment horizontal="right" vertical="center"/>
    </xf>
    <xf numFmtId="38" fontId="59" fillId="0" borderId="79" xfId="7" applyFont="1" applyFill="1" applyBorder="1" applyAlignment="1">
      <alignment horizontal="right" vertical="center"/>
    </xf>
    <xf numFmtId="0" fontId="9" fillId="0" borderId="79" xfId="0" applyFont="1" applyFill="1" applyBorder="1" applyAlignment="1">
      <alignment horizontal="center" vertical="center"/>
    </xf>
    <xf numFmtId="0" fontId="9" fillId="0" borderId="113" xfId="0" applyFont="1" applyFill="1" applyBorder="1" applyAlignment="1">
      <alignment horizontal="center" vertical="center"/>
    </xf>
    <xf numFmtId="0" fontId="19" fillId="0" borderId="62"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70" xfId="0" applyFont="1" applyFill="1" applyBorder="1" applyAlignment="1" applyProtection="1">
      <alignment horizontal="center" vertical="center"/>
      <protection locked="0"/>
    </xf>
    <xf numFmtId="0" fontId="10" fillId="0" borderId="21" xfId="0" applyFont="1" applyFill="1" applyBorder="1" applyAlignment="1">
      <alignment horizontal="left" vertical="center" wrapText="1"/>
    </xf>
    <xf numFmtId="0" fontId="10" fillId="0" borderId="21" xfId="0" applyFont="1" applyFill="1" applyBorder="1" applyAlignment="1">
      <alignment horizontal="left" vertical="center"/>
    </xf>
    <xf numFmtId="0" fontId="10" fillId="0" borderId="56" xfId="0" applyFont="1" applyFill="1" applyBorder="1" applyAlignment="1">
      <alignment horizontal="left" vertical="center"/>
    </xf>
    <xf numFmtId="49" fontId="9" fillId="0" borderId="23" xfId="0" applyNumberFormat="1" applyFont="1" applyFill="1" applyBorder="1" applyAlignment="1" applyProtection="1">
      <alignment horizontal="center" vertical="center" shrinkToFit="1"/>
      <protection locked="0"/>
    </xf>
    <xf numFmtId="0" fontId="10" fillId="0" borderId="22" xfId="0" applyFont="1" applyFill="1" applyBorder="1" applyAlignment="1">
      <alignment horizontal="left" vertical="center"/>
    </xf>
    <xf numFmtId="0" fontId="10" fillId="0" borderId="49" xfId="0" applyFont="1" applyFill="1" applyBorder="1" applyAlignment="1">
      <alignment horizontal="left" vertical="center"/>
    </xf>
    <xf numFmtId="0" fontId="18" fillId="0" borderId="23" xfId="0" applyFont="1" applyFill="1" applyBorder="1" applyAlignment="1">
      <alignment horizontal="left" vertical="top" wrapText="1"/>
    </xf>
    <xf numFmtId="0" fontId="18" fillId="0" borderId="83" xfId="0" applyFont="1" applyFill="1" applyBorder="1" applyAlignment="1">
      <alignment horizontal="left" vertical="top" wrapText="1"/>
    </xf>
    <xf numFmtId="0" fontId="9" fillId="0" borderId="78"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left" vertical="center" shrinkToFit="1"/>
      <protection locked="0"/>
    </xf>
    <xf numFmtId="0" fontId="17" fillId="0" borderId="60"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8" xfId="0" applyFont="1" applyFill="1" applyBorder="1" applyAlignment="1">
      <alignment horizontal="center" vertical="center"/>
    </xf>
    <xf numFmtId="0" fontId="9" fillId="0" borderId="60"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69" xfId="0" applyFont="1" applyFill="1" applyBorder="1" applyAlignment="1">
      <alignment horizontal="center" vertical="center" textRotation="255"/>
    </xf>
    <xf numFmtId="0" fontId="9" fillId="0" borderId="6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3" xfId="0" applyFont="1" applyFill="1" applyBorder="1" applyAlignment="1">
      <alignment vertical="center"/>
    </xf>
    <xf numFmtId="0" fontId="9" fillId="0" borderId="76" xfId="0" applyFont="1" applyFill="1" applyBorder="1" applyAlignment="1">
      <alignment vertical="center"/>
    </xf>
    <xf numFmtId="0" fontId="9" fillId="0" borderId="10" xfId="0" applyFont="1" applyFill="1" applyBorder="1" applyAlignment="1">
      <alignment vertical="center"/>
    </xf>
    <xf numFmtId="0" fontId="9" fillId="0" borderId="21" xfId="0" applyFont="1" applyFill="1" applyBorder="1" applyAlignment="1">
      <alignment vertical="center"/>
    </xf>
    <xf numFmtId="0" fontId="9" fillId="0" borderId="42" xfId="0" applyFont="1" applyFill="1" applyBorder="1" applyAlignment="1">
      <alignment vertical="center"/>
    </xf>
    <xf numFmtId="0" fontId="9" fillId="0" borderId="36" xfId="0" applyFont="1" applyFill="1" applyBorder="1" applyAlignment="1" applyProtection="1">
      <alignment horizontal="left" vertical="center" shrinkToFit="1"/>
      <protection locked="0"/>
    </xf>
    <xf numFmtId="0" fontId="9" fillId="0" borderId="36" xfId="0" applyFont="1" applyFill="1" applyBorder="1" applyAlignment="1" applyProtection="1">
      <alignment horizontal="center" vertical="center" shrinkToFit="1"/>
      <protection locked="0"/>
    </xf>
    <xf numFmtId="49" fontId="9" fillId="0" borderId="77" xfId="0" applyNumberFormat="1" applyFont="1" applyFill="1" applyBorder="1" applyAlignment="1" applyProtection="1">
      <alignment vertical="center" shrinkToFit="1"/>
      <protection locked="0"/>
    </xf>
    <xf numFmtId="49" fontId="9" fillId="0" borderId="72" xfId="0" applyNumberFormat="1" applyFont="1" applyFill="1" applyBorder="1" applyAlignment="1" applyProtection="1">
      <alignment vertical="center" shrinkToFit="1"/>
      <protection locked="0"/>
    </xf>
    <xf numFmtId="49" fontId="9" fillId="0" borderId="82" xfId="0" applyNumberFormat="1" applyFont="1" applyFill="1" applyBorder="1" applyAlignment="1" applyProtection="1">
      <alignment vertical="center" shrinkToFit="1"/>
      <protection locked="0"/>
    </xf>
    <xf numFmtId="0" fontId="10" fillId="0" borderId="36" xfId="0" applyFont="1" applyFill="1" applyBorder="1" applyAlignment="1" applyProtection="1">
      <alignment vertical="center" wrapText="1" shrinkToFit="1"/>
      <protection locked="0"/>
    </xf>
    <xf numFmtId="0" fontId="10" fillId="0" borderId="22" xfId="0" applyFont="1" applyFill="1" applyBorder="1" applyAlignment="1" applyProtection="1">
      <alignment vertical="center" wrapText="1" shrinkToFit="1"/>
      <protection locked="0"/>
    </xf>
    <xf numFmtId="0" fontId="10" fillId="0" borderId="35" xfId="0" applyFont="1" applyFill="1" applyBorder="1" applyAlignment="1" applyProtection="1">
      <alignment vertical="center" wrapText="1" shrinkToFit="1"/>
      <protection locked="0"/>
    </xf>
    <xf numFmtId="49" fontId="10" fillId="0" borderId="36"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xf>
    <xf numFmtId="38" fontId="9" fillId="0" borderId="22" xfId="7" applyFont="1" applyFill="1" applyBorder="1" applyAlignment="1" applyProtection="1">
      <alignment horizontal="center" vertical="center" shrinkToFit="1"/>
      <protection locked="0"/>
    </xf>
    <xf numFmtId="58" fontId="9" fillId="0" borderId="22" xfId="0" applyNumberFormat="1" applyFont="1" applyFill="1" applyBorder="1" applyAlignment="1" applyProtection="1">
      <alignment horizontal="center" vertical="center" shrinkToFit="1"/>
      <protection locked="0"/>
    </xf>
    <xf numFmtId="58" fontId="9" fillId="0" borderId="49" xfId="0" applyNumberFormat="1" applyFont="1" applyFill="1" applyBorder="1" applyAlignment="1" applyProtection="1">
      <alignment horizontal="center" vertical="center" shrinkToFit="1"/>
      <protection locked="0"/>
    </xf>
    <xf numFmtId="38" fontId="48" fillId="0" borderId="114" xfId="7" applyFont="1" applyFill="1" applyBorder="1" applyAlignment="1">
      <alignment horizontal="right" vertical="center"/>
    </xf>
    <xf numFmtId="38" fontId="48" fillId="0" borderId="79" xfId="7" applyFont="1" applyFill="1" applyBorder="1" applyAlignment="1">
      <alignment horizontal="right" vertical="center"/>
    </xf>
    <xf numFmtId="38" fontId="48" fillId="0" borderId="68" xfId="7" applyFont="1" applyFill="1" applyBorder="1" applyAlignment="1">
      <alignment horizontal="right" vertical="center"/>
    </xf>
    <xf numFmtId="38" fontId="48" fillId="0" borderId="73" xfId="7" applyFont="1" applyFill="1" applyBorder="1" applyAlignment="1">
      <alignment horizontal="right" vertical="center"/>
    </xf>
    <xf numFmtId="182" fontId="8" fillId="0" borderId="73" xfId="0" applyNumberFormat="1" applyFont="1" applyFill="1" applyBorder="1" applyAlignment="1">
      <alignment horizontal="center" vertical="center"/>
    </xf>
    <xf numFmtId="182" fontId="8" fillId="0" borderId="79" xfId="0" applyNumberFormat="1" applyFont="1" applyFill="1" applyBorder="1" applyAlignment="1">
      <alignment horizontal="center" vertical="center"/>
    </xf>
    <xf numFmtId="38" fontId="48" fillId="0" borderId="64" xfId="0" applyNumberFormat="1" applyFont="1" applyFill="1" applyBorder="1" applyAlignment="1">
      <alignment horizontal="center" vertical="center"/>
    </xf>
    <xf numFmtId="0" fontId="48" fillId="0" borderId="68" xfId="0" applyFont="1" applyFill="1" applyBorder="1" applyAlignment="1">
      <alignment horizontal="center" vertical="center"/>
    </xf>
    <xf numFmtId="0" fontId="48" fillId="0" borderId="73" xfId="0" applyFont="1" applyFill="1" applyBorder="1" applyAlignment="1">
      <alignment horizontal="center" vertical="center"/>
    </xf>
    <xf numFmtId="38" fontId="8" fillId="0" borderId="64" xfId="0" applyNumberFormat="1" applyFont="1" applyFill="1" applyBorder="1" applyAlignment="1">
      <alignment horizontal="center" vertical="center"/>
    </xf>
    <xf numFmtId="0" fontId="8" fillId="0" borderId="68" xfId="0" applyFont="1" applyFill="1" applyBorder="1" applyAlignment="1">
      <alignment horizontal="center" vertical="center"/>
    </xf>
    <xf numFmtId="0" fontId="8" fillId="0" borderId="73" xfId="0" applyFont="1" applyFill="1" applyBorder="1" applyAlignment="1">
      <alignment horizontal="center" vertical="center"/>
    </xf>
    <xf numFmtId="0" fontId="30" fillId="0" borderId="89" xfId="6" applyFont="1" applyFill="1" applyBorder="1" applyAlignment="1">
      <alignment horizontal="center" vertical="center" shrinkToFit="1"/>
    </xf>
    <xf numFmtId="0" fontId="2" fillId="0" borderId="23" xfId="6" applyFont="1" applyFill="1" applyBorder="1" applyAlignment="1">
      <alignment vertical="center" shrinkToFit="1"/>
    </xf>
    <xf numFmtId="0" fontId="2" fillId="0" borderId="76" xfId="6" applyFont="1" applyFill="1" applyBorder="1" applyAlignment="1">
      <alignment vertical="center" shrinkToFit="1"/>
    </xf>
    <xf numFmtId="0" fontId="2" fillId="0" borderId="37" xfId="6" applyFont="1" applyFill="1" applyBorder="1" applyAlignment="1">
      <alignment vertical="center" shrinkToFit="1"/>
    </xf>
    <xf numFmtId="0" fontId="2" fillId="0" borderId="24" xfId="6" applyFont="1" applyFill="1" applyBorder="1" applyAlignment="1">
      <alignment vertical="center" shrinkToFit="1"/>
    </xf>
    <xf numFmtId="0" fontId="2" fillId="0" borderId="34" xfId="6" applyFont="1" applyFill="1" applyBorder="1" applyAlignment="1">
      <alignment vertical="center" shrinkToFit="1"/>
    </xf>
    <xf numFmtId="0" fontId="27" fillId="4" borderId="89"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76"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34" xfId="0" applyFont="1" applyFill="1" applyBorder="1" applyAlignment="1">
      <alignment horizontal="center" vertical="center"/>
    </xf>
    <xf numFmtId="0" fontId="2" fillId="0" borderId="36" xfId="6" applyFont="1" applyFill="1" applyBorder="1" applyAlignment="1">
      <alignment horizontal="center" vertical="center"/>
    </xf>
    <xf numFmtId="0" fontId="2" fillId="0" borderId="22" xfId="6" applyFont="1" applyFill="1" applyBorder="1" applyAlignment="1">
      <alignment horizontal="center" vertical="center"/>
    </xf>
    <xf numFmtId="0" fontId="2" fillId="0" borderId="35" xfId="6" applyFont="1" applyFill="1" applyBorder="1" applyAlignment="1">
      <alignment horizontal="center" vertical="center"/>
    </xf>
    <xf numFmtId="0" fontId="2" fillId="0" borderId="22" xfId="6" applyNumberFormat="1" applyFont="1" applyFill="1" applyBorder="1" applyAlignment="1">
      <alignment horizontal="center" vertical="center"/>
    </xf>
    <xf numFmtId="0" fontId="2" fillId="0" borderId="35" xfId="6" applyFill="1" applyBorder="1" applyAlignment="1">
      <alignment horizontal="center" vertical="center"/>
    </xf>
    <xf numFmtId="0" fontId="33" fillId="0" borderId="0" xfId="0" applyFont="1" applyFill="1" applyBorder="1" applyAlignment="1">
      <alignment horizontal="center" vertical="center"/>
    </xf>
    <xf numFmtId="0" fontId="2" fillId="4" borderId="37" xfId="6" applyFont="1" applyFill="1" applyBorder="1" applyAlignment="1">
      <alignment horizontal="center" vertical="center" wrapText="1"/>
    </xf>
    <xf numFmtId="0" fontId="2" fillId="4" borderId="24" xfId="6" applyFont="1" applyFill="1" applyBorder="1" applyAlignment="1">
      <alignment horizontal="center" vertical="center" wrapText="1"/>
    </xf>
    <xf numFmtId="0" fontId="2" fillId="4" borderId="24" xfId="6" applyFont="1" applyFill="1" applyBorder="1" applyAlignment="1">
      <alignment horizontal="center" vertical="center"/>
    </xf>
    <xf numFmtId="0" fontId="30" fillId="0" borderId="100"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08" xfId="6" applyBorder="1" applyAlignment="1">
      <alignment horizontal="left" vertical="center" indent="1" shrinkToFit="1"/>
    </xf>
    <xf numFmtId="0" fontId="2" fillId="4" borderId="36" xfId="6" applyFont="1" applyFill="1" applyBorder="1" applyAlignment="1">
      <alignment horizontal="center" vertical="center" shrinkToFit="1"/>
    </xf>
    <xf numFmtId="0" fontId="2" fillId="0" borderId="22" xfId="6" applyBorder="1" applyAlignment="1">
      <alignment horizontal="center" vertical="center" shrinkToFit="1"/>
    </xf>
    <xf numFmtId="0" fontId="2" fillId="0" borderId="35" xfId="6" applyBorder="1" applyAlignment="1">
      <alignment horizontal="center" vertical="center" shrinkToFit="1"/>
    </xf>
    <xf numFmtId="0" fontId="26" fillId="4" borderId="85" xfId="6" applyFont="1" applyFill="1" applyBorder="1" applyAlignment="1">
      <alignment vertical="center" textRotation="255"/>
    </xf>
    <xf numFmtId="0" fontId="2" fillId="4" borderId="86" xfId="6" applyFont="1" applyFill="1" applyBorder="1" applyAlignment="1">
      <alignment vertical="center" textRotation="255"/>
    </xf>
    <xf numFmtId="0" fontId="2" fillId="4" borderId="87" xfId="6" applyFont="1" applyFill="1" applyBorder="1" applyAlignment="1">
      <alignment vertical="center" textRotation="255"/>
    </xf>
    <xf numFmtId="0" fontId="2" fillId="4" borderId="88" xfId="6" applyFont="1" applyFill="1" applyBorder="1" applyAlignment="1">
      <alignment vertical="center" textRotation="255"/>
    </xf>
    <xf numFmtId="0" fontId="30" fillId="0" borderId="45" xfId="6" applyFont="1" applyFill="1" applyBorder="1" applyAlignment="1">
      <alignment horizontal="center" vertical="center"/>
    </xf>
    <xf numFmtId="0" fontId="30" fillId="0" borderId="37" xfId="6" applyFont="1" applyFill="1" applyBorder="1" applyAlignment="1">
      <alignment horizontal="center" vertical="center"/>
    </xf>
    <xf numFmtId="0" fontId="30" fillId="0" borderId="93" xfId="6" applyFont="1" applyFill="1" applyBorder="1" applyAlignment="1">
      <alignment horizontal="center" vertical="center"/>
    </xf>
    <xf numFmtId="0" fontId="30" fillId="0" borderId="94" xfId="6" applyFont="1" applyFill="1" applyBorder="1" applyAlignment="1">
      <alignment horizontal="center" vertical="center"/>
    </xf>
    <xf numFmtId="0" fontId="30" fillId="0" borderId="102" xfId="6" applyFont="1" applyFill="1" applyBorder="1" applyAlignment="1">
      <alignment horizontal="center" vertical="center"/>
    </xf>
    <xf numFmtId="0" fontId="30" fillId="0" borderId="103" xfId="6" applyFont="1" applyFill="1" applyBorder="1" applyAlignment="1">
      <alignment horizontal="center" vertical="center"/>
    </xf>
    <xf numFmtId="0" fontId="2" fillId="0" borderId="23" xfId="6" applyFont="1" applyFill="1" applyBorder="1" applyAlignment="1">
      <alignment horizontal="center" vertical="center" shrinkToFit="1"/>
    </xf>
    <xf numFmtId="0" fontId="2" fillId="0" borderId="76" xfId="6" applyFont="1" applyFill="1" applyBorder="1" applyAlignment="1">
      <alignment horizontal="center" vertical="center" shrinkToFit="1"/>
    </xf>
    <xf numFmtId="0" fontId="2" fillId="0" borderId="37" xfId="6" applyFont="1" applyFill="1" applyBorder="1" applyAlignment="1">
      <alignment horizontal="center" vertical="center" shrinkToFit="1"/>
    </xf>
    <xf numFmtId="0" fontId="2" fillId="0" borderId="24" xfId="6" applyFont="1" applyFill="1" applyBorder="1" applyAlignment="1">
      <alignment horizontal="center" vertical="center" shrinkToFit="1"/>
    </xf>
    <xf numFmtId="0" fontId="2" fillId="0" borderId="34" xfId="6" applyFont="1" applyFill="1" applyBorder="1" applyAlignment="1">
      <alignment horizontal="center" vertical="center" shrinkToFit="1"/>
    </xf>
    <xf numFmtId="0" fontId="2" fillId="4" borderId="97" xfId="6" applyFont="1" applyFill="1" applyBorder="1" applyAlignment="1">
      <alignment horizontal="center" vertical="center"/>
    </xf>
    <xf numFmtId="0" fontId="2" fillId="0" borderId="25" xfId="6" applyFont="1" applyBorder="1" applyAlignment="1">
      <alignment horizontal="center" vertical="center"/>
    </xf>
    <xf numFmtId="0" fontId="30" fillId="0" borderId="98" xfId="6" applyFont="1" applyBorder="1" applyAlignment="1">
      <alignment horizontal="left" vertical="center" indent="1" shrinkToFit="1"/>
    </xf>
    <xf numFmtId="0" fontId="2" fillId="0" borderId="30" xfId="6" applyFont="1" applyBorder="1" applyAlignment="1">
      <alignment horizontal="left" vertical="center" indent="1" shrinkToFit="1"/>
    </xf>
    <xf numFmtId="0" fontId="2" fillId="0" borderId="111" xfId="6" applyBorder="1" applyAlignment="1">
      <alignment horizontal="left" vertical="center" indent="1" shrinkToFit="1"/>
    </xf>
    <xf numFmtId="0" fontId="30" fillId="0" borderId="98" xfId="6" applyFont="1" applyBorder="1" applyAlignment="1">
      <alignment horizontal="left" vertical="center" indent="1"/>
    </xf>
    <xf numFmtId="0" fontId="30" fillId="0" borderId="30" xfId="6" applyFont="1" applyBorder="1" applyAlignment="1">
      <alignment horizontal="left" vertical="center" indent="1"/>
    </xf>
    <xf numFmtId="0" fontId="2" fillId="0" borderId="30" xfId="6" applyFont="1" applyBorder="1" applyAlignment="1">
      <alignment horizontal="left" vertical="center" indent="1"/>
    </xf>
    <xf numFmtId="0" fontId="2" fillId="0" borderId="111" xfId="6" applyFont="1" applyBorder="1" applyAlignment="1">
      <alignment horizontal="left" vertical="center" indent="1"/>
    </xf>
    <xf numFmtId="0" fontId="30" fillId="0" borderId="99" xfId="6" applyFont="1" applyBorder="1" applyAlignment="1">
      <alignment horizontal="left" vertical="center" indent="1" shrinkToFit="1"/>
    </xf>
    <xf numFmtId="0" fontId="30" fillId="0" borderId="101" xfId="6" applyFont="1" applyBorder="1" applyAlignment="1">
      <alignment horizontal="left" vertical="center" indent="1" shrinkToFit="1"/>
    </xf>
    <xf numFmtId="0" fontId="30" fillId="0" borderId="109" xfId="6" applyFont="1" applyBorder="1" applyAlignment="1">
      <alignment horizontal="left" vertical="center" indent="1" shrinkToFit="1"/>
    </xf>
    <xf numFmtId="0" fontId="2" fillId="0" borderId="109" xfId="6" applyFont="1" applyBorder="1" applyAlignment="1">
      <alignment horizontal="left" vertical="center" indent="1" shrinkToFit="1"/>
    </xf>
    <xf numFmtId="0" fontId="2" fillId="0" borderId="112" xfId="6" applyFont="1" applyBorder="1" applyAlignment="1">
      <alignment horizontal="left" vertical="center" indent="1" shrinkToFit="1"/>
    </xf>
    <xf numFmtId="0" fontId="2" fillId="0" borderId="22" xfId="6" applyBorder="1" applyAlignment="1">
      <alignment vertical="center" shrinkToFit="1"/>
    </xf>
    <xf numFmtId="0" fontId="2" fillId="0" borderId="35" xfId="6" applyBorder="1" applyAlignment="1">
      <alignment vertical="center" shrinkToFit="1"/>
    </xf>
    <xf numFmtId="49" fontId="24" fillId="0" borderId="36" xfId="6" applyNumberFormat="1"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6" xfId="6" applyFont="1" applyFill="1" applyBorder="1" applyAlignment="1">
      <alignment horizontal="distributed" vertical="center" indent="1"/>
    </xf>
    <xf numFmtId="0" fontId="2" fillId="4" borderId="37" xfId="6" applyFont="1" applyFill="1" applyBorder="1" applyAlignment="1">
      <alignment horizontal="distributed" vertical="center" indent="1"/>
    </xf>
    <xf numFmtId="0" fontId="2" fillId="4" borderId="24" xfId="6" applyFont="1" applyFill="1" applyBorder="1" applyAlignment="1">
      <alignment horizontal="distributed" vertical="center" indent="1"/>
    </xf>
    <xf numFmtId="0" fontId="2" fillId="4" borderId="34" xfId="6" applyFont="1" applyFill="1" applyBorder="1" applyAlignment="1">
      <alignment horizontal="distributed" vertical="center" indent="1"/>
    </xf>
    <xf numFmtId="0" fontId="23" fillId="0" borderId="84" xfId="6" applyFont="1" applyBorder="1" applyAlignment="1">
      <alignment horizontal="center" vertical="center"/>
    </xf>
    <xf numFmtId="0" fontId="29" fillId="0" borderId="90" xfId="6" applyFont="1" applyBorder="1" applyAlignment="1">
      <alignment vertical="center"/>
    </xf>
    <xf numFmtId="0" fontId="29" fillId="0" borderId="110" xfId="6" applyFont="1" applyBorder="1" applyAlignment="1">
      <alignment vertical="center"/>
    </xf>
    <xf numFmtId="38" fontId="22" fillId="0" borderId="24" xfId="7" applyFont="1" applyBorder="1" applyAlignment="1">
      <alignment horizontal="center"/>
    </xf>
    <xf numFmtId="0" fontId="2" fillId="4" borderId="36" xfId="6" applyFont="1" applyFill="1" applyBorder="1" applyAlignment="1">
      <alignment horizontal="left" vertical="center" indent="1"/>
    </xf>
    <xf numFmtId="0" fontId="2" fillId="4" borderId="22" xfId="6" applyFont="1" applyFill="1" applyBorder="1" applyAlignment="1">
      <alignment horizontal="left" vertical="center" indent="1"/>
    </xf>
    <xf numFmtId="0" fontId="2" fillId="4" borderId="35" xfId="6" applyFont="1" applyFill="1" applyBorder="1" applyAlignment="1">
      <alignment horizontal="left" vertical="center" indent="1"/>
    </xf>
    <xf numFmtId="0" fontId="30" fillId="0" borderId="36" xfId="6" applyNumberFormat="1" applyFont="1" applyBorder="1" applyAlignment="1">
      <alignment horizontal="center" vertical="center"/>
    </xf>
    <xf numFmtId="0" fontId="2" fillId="0" borderId="22" xfId="6" applyNumberFormat="1" applyFont="1" applyBorder="1" applyAlignment="1">
      <alignment horizontal="center" vertical="center"/>
    </xf>
    <xf numFmtId="0" fontId="30" fillId="0" borderId="22" xfId="6" applyNumberFormat="1" applyFont="1" applyBorder="1" applyAlignment="1">
      <alignment horizontal="center" vertical="center"/>
    </xf>
    <xf numFmtId="0" fontId="2" fillId="0" borderId="37" xfId="6" applyFont="1" applyFill="1" applyBorder="1" applyAlignment="1">
      <alignment horizontal="center" vertical="center"/>
    </xf>
    <xf numFmtId="0" fontId="2" fillId="0" borderId="24" xfId="6" applyFont="1" applyFill="1" applyBorder="1" applyAlignment="1">
      <alignment horizontal="center" vertical="center"/>
    </xf>
    <xf numFmtId="49" fontId="30" fillId="0" borderId="24" xfId="6" applyNumberFormat="1" applyFont="1" applyBorder="1" applyAlignment="1">
      <alignment horizontal="center" vertical="center"/>
    </xf>
    <xf numFmtId="49" fontId="2" fillId="0" borderId="24" xfId="6" applyNumberFormat="1" applyFont="1" applyBorder="1" applyAlignment="1">
      <alignment horizontal="center" vertical="center"/>
    </xf>
    <xf numFmtId="49" fontId="30" fillId="0" borderId="24" xfId="6" applyNumberFormat="1" applyFont="1" applyBorder="1" applyAlignment="1">
      <alignment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36" fillId="0" borderId="0" xfId="0" applyFont="1" applyBorder="1" applyAlignment="1">
      <alignment horizontal="center" vertical="center"/>
    </xf>
  </cellXfs>
  <cellStyles count="9">
    <cellStyle name="パーセント 2" xfId="1"/>
    <cellStyle name="ハイパーリンク" xfId="8" builtinId="8"/>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94">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142875</xdr:colOff>
      <xdr:row>11</xdr:row>
      <xdr:rowOff>9525</xdr:rowOff>
    </xdr:from>
    <xdr:to>
      <xdr:col>27</xdr:col>
      <xdr:colOff>257175</xdr:colOff>
      <xdr:row>11</xdr:row>
      <xdr:rowOff>238125</xdr:rowOff>
    </xdr:to>
    <xdr:sp macro="" textlink="">
      <xdr:nvSpPr>
        <xdr:cNvPr id="3" name="テキスト ボックス 2"/>
        <xdr:cNvSpPr txBox="1"/>
      </xdr:nvSpPr>
      <xdr:spPr>
        <a:xfrm>
          <a:off x="6448425" y="2066925"/>
          <a:ext cx="3429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24</xdr:col>
          <xdr:colOff>114300</xdr:colOff>
          <xdr:row>59</xdr:row>
          <xdr:rowOff>161925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32</xdr:col>
      <xdr:colOff>112060</xdr:colOff>
      <xdr:row>17</xdr:row>
      <xdr:rowOff>89647</xdr:rowOff>
    </xdr:from>
    <xdr:to>
      <xdr:col>34</xdr:col>
      <xdr:colOff>123266</xdr:colOff>
      <xdr:row>17</xdr:row>
      <xdr:rowOff>403411</xdr:rowOff>
    </xdr:to>
    <xdr:sp macro="" textlink="">
      <xdr:nvSpPr>
        <xdr:cNvPr id="2" name="テキスト ボックス 1"/>
        <xdr:cNvSpPr txBox="1"/>
      </xdr:nvSpPr>
      <xdr:spPr>
        <a:xfrm>
          <a:off x="6566648" y="5490882"/>
          <a:ext cx="392206" cy="313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 standalone="yes"?><Relationships xmlns="http://schemas.openxmlformats.org/package/2006/relationships"><Relationship Id="rId3" Type="http://schemas.openxmlformats.org/officeDocument/2006/relationships/comments" Target="../comments8.xml" /><Relationship Id="rId2" Type="http://schemas.openxmlformats.org/officeDocument/2006/relationships/vmlDrawing" Target="../drawings/vmlDrawing8.vml" /><Relationship Id="rId1" Type="http://schemas.openxmlformats.org/officeDocument/2006/relationships/printerSettings" Target="../printerSettings/printerSettings10.bin" /></Relationships>
</file>

<file path=xl/worksheets/_rels/sheet11.xml.rels>&#65279;<?xml version="1.0" encoding="UTF-8" standalone="yes"?><Relationships xmlns="http://schemas.openxmlformats.org/package/2006/relationships"><Relationship Id="rId3" Type="http://schemas.openxmlformats.org/officeDocument/2006/relationships/comments" Target="../comments9.xml" /><Relationship Id="rId2" Type="http://schemas.openxmlformats.org/officeDocument/2006/relationships/vmlDrawing" Target="../drawings/vmlDrawing9.vml" /><Relationship Id="rId1" Type="http://schemas.openxmlformats.org/officeDocument/2006/relationships/printerSettings" Target="../printerSettings/printerSettings11.bin" /></Relationships>
</file>

<file path=xl/worksheets/_rels/sheet12.xml.rels>&#65279;<?xml version="1.0" encoding="UTF-8" standalone="yes"?><Relationships xmlns="http://schemas.openxmlformats.org/package/2006/relationships"><Relationship Id="rId3" Type="http://schemas.openxmlformats.org/officeDocument/2006/relationships/comments" Target="../comments10.xml" /><Relationship Id="rId2" Type="http://schemas.openxmlformats.org/officeDocument/2006/relationships/vmlDrawing" Target="../drawings/vmlDrawing10.vml" /><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3" Type="http://schemas.openxmlformats.org/officeDocument/2006/relationships/comments" Target="../comments11.xml" /><Relationship Id="rId2" Type="http://schemas.openxmlformats.org/officeDocument/2006/relationships/vmlDrawing" Target="../drawings/vmlDrawing11.vml" /><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3" Type="http://schemas.openxmlformats.org/officeDocument/2006/relationships/comments" Target="../comments12.xml" /><Relationship Id="rId2" Type="http://schemas.openxmlformats.org/officeDocument/2006/relationships/vmlDrawing" Target="../drawings/vmlDrawing12.vml" /><Relationship Id="rId1" Type="http://schemas.openxmlformats.org/officeDocument/2006/relationships/printerSettings" Target="../printerSettings/printerSettings14.bin" /></Relationships>
</file>

<file path=xl/worksheets/_rels/sheet15.xml.rels>&#65279;<?xml version="1.0" encoding="UTF-8" standalone="yes"?><Relationships xmlns="http://schemas.openxmlformats.org/package/2006/relationships"><Relationship Id="rId3" Type="http://schemas.openxmlformats.org/officeDocument/2006/relationships/vmlDrawing" Target="../drawings/vmlDrawing13.vml" /><Relationship Id="rId2" Type="http://schemas.openxmlformats.org/officeDocument/2006/relationships/drawing" Target="../drawings/drawing2.xml" /><Relationship Id="rId1" Type="http://schemas.openxmlformats.org/officeDocument/2006/relationships/printerSettings" Target="../printerSettings/printerSettings15.bin" /><Relationship Id="rId6" Type="http://schemas.openxmlformats.org/officeDocument/2006/relationships/comments" Target="../comments13.xml" /><Relationship Id="rId5" Type="http://schemas.openxmlformats.org/officeDocument/2006/relationships/image" Target="../media/image1.emf" /><Relationship Id="rId4" Type="http://schemas.openxmlformats.org/officeDocument/2006/relationships/oleObject" Target="../embeddings/oleObject1.bin" /></Relationships>
</file>

<file path=xl/worksheets/_rels/sheet16.xml.rels>&#65279;<?xml version="1.0" encoding="UTF-8" standalone="yes"?><Relationships xmlns="http://schemas.openxmlformats.org/package/2006/relationships"><Relationship Id="rId3" Type="http://schemas.openxmlformats.org/officeDocument/2006/relationships/comments" Target="../comments14.xml" /><Relationship Id="rId2" Type="http://schemas.openxmlformats.org/officeDocument/2006/relationships/vmlDrawing" Target="../drawings/vmlDrawing14.vml" /><Relationship Id="rId1" Type="http://schemas.openxmlformats.org/officeDocument/2006/relationships/printerSettings" Target="../printerSettings/printerSettings16.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3" Type="http://schemas.openxmlformats.org/officeDocument/2006/relationships/comments" Target="../comments6.xml" /><Relationship Id="rId2" Type="http://schemas.openxmlformats.org/officeDocument/2006/relationships/vmlDrawing" Target="../drawings/vmlDrawing6.vml" /><Relationship Id="rId1" Type="http://schemas.openxmlformats.org/officeDocument/2006/relationships/printerSettings" Target="../printerSettings/printerSettings8.bin" /></Relationships>
</file>

<file path=xl/worksheets/_rels/sheet9.xml.rels>&#65279;<?xml version="1.0" encoding="UTF-8" standalone="yes"?><Relationships xmlns="http://schemas.openxmlformats.org/package/2006/relationships"><Relationship Id="rId3" Type="http://schemas.openxmlformats.org/officeDocument/2006/relationships/comments" Target="../comments7.xml" /><Relationship Id="rId2" Type="http://schemas.openxmlformats.org/officeDocument/2006/relationships/vmlDrawing" Target="../drawings/vmlDrawing7.v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C13" sqref="C13"/>
    </sheetView>
  </sheetViews>
  <sheetFormatPr defaultRowHeight="13.5"/>
  <cols>
    <col min="1" max="1" width="2" customWidth="1"/>
    <col min="2" max="2" width="7.75" customWidth="1"/>
    <col min="3" max="3" width="86.125" customWidth="1"/>
  </cols>
  <sheetData>
    <row r="1" spans="1:3">
      <c r="A1" s="1"/>
      <c r="B1" s="1"/>
      <c r="C1" s="7"/>
    </row>
    <row r="2" spans="1:3" ht="18.75">
      <c r="A2" s="1"/>
      <c r="B2" s="2" t="s">
        <v>5</v>
      </c>
      <c r="C2" s="8"/>
    </row>
    <row r="3" spans="1:3" ht="17.25">
      <c r="A3" s="1"/>
      <c r="B3" s="3"/>
      <c r="C3" s="8"/>
    </row>
    <row r="4" spans="1:3" ht="14.25">
      <c r="A4" s="1"/>
      <c r="B4" s="4" t="s">
        <v>155</v>
      </c>
      <c r="C4" s="8"/>
    </row>
    <row r="5" spans="1:3" ht="14.25">
      <c r="A5" s="1"/>
      <c r="B5" s="1"/>
      <c r="C5" s="8"/>
    </row>
    <row r="6" spans="1:3" ht="14.25">
      <c r="A6" s="1"/>
      <c r="B6" s="5" t="s">
        <v>35</v>
      </c>
      <c r="C6" s="9" t="s">
        <v>40</v>
      </c>
    </row>
    <row r="7" spans="1:3" ht="70.5" customHeight="1">
      <c r="A7" s="1"/>
      <c r="B7" s="6">
        <v>1</v>
      </c>
      <c r="C7" s="157" t="s">
        <v>124</v>
      </c>
    </row>
    <row r="8" spans="1:3" ht="84" customHeight="1">
      <c r="A8" s="1"/>
      <c r="B8" s="6">
        <v>2</v>
      </c>
      <c r="C8" s="10" t="s">
        <v>148</v>
      </c>
    </row>
    <row r="9" spans="1:3" ht="70.5" customHeight="1">
      <c r="A9" s="1"/>
      <c r="B9" s="6">
        <v>3</v>
      </c>
      <c r="C9" s="10" t="s">
        <v>33</v>
      </c>
    </row>
    <row r="10" spans="1:3" ht="70.5" customHeight="1">
      <c r="A10" s="1"/>
      <c r="B10" s="6">
        <v>4</v>
      </c>
      <c r="C10" s="10" t="s">
        <v>63</v>
      </c>
    </row>
    <row r="11" spans="1:3" ht="70.5" customHeight="1">
      <c r="A11" s="1"/>
      <c r="B11" s="6">
        <v>5</v>
      </c>
      <c r="C11" s="10" t="s">
        <v>156</v>
      </c>
    </row>
    <row r="12" spans="1:3" ht="70.5" customHeight="1">
      <c r="A12" s="1"/>
      <c r="B12" s="6">
        <v>6</v>
      </c>
      <c r="C12" s="11" t="s">
        <v>42</v>
      </c>
    </row>
    <row r="13" spans="1:3" ht="170.25" customHeight="1">
      <c r="A13" s="1"/>
      <c r="B13" s="6">
        <v>7</v>
      </c>
      <c r="C13" s="12" t="s">
        <v>157</v>
      </c>
    </row>
  </sheetData>
  <phoneticPr fontId="3" type="Hiragana"/>
  <pageMargins left="0.7" right="0.7" top="0.75" bottom="0.75" header="0.3" footer="0.3"/>
  <pageSetup paperSize="9" scale="93"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49" priority="6">
      <formula>LEN(TRIM(Y21))=0</formula>
    </cfRule>
  </conditionalFormatting>
  <conditionalFormatting sqref="N5 AK6 N9:AP9 A12:A15">
    <cfRule type="containsBlanks" dxfId="48" priority="11">
      <formula>LEN(TRIM(A5))=0</formula>
    </cfRule>
  </conditionalFormatting>
  <conditionalFormatting sqref="N6:AE6">
    <cfRule type="containsBlanks" dxfId="47" priority="10">
      <formula>LEN(TRIM(N6))=0</formula>
    </cfRule>
  </conditionalFormatting>
  <conditionalFormatting sqref="AH7:AI7">
    <cfRule type="containsBlanks" dxfId="46" priority="9">
      <formula>LEN(TRIM(AH7))=0</formula>
    </cfRule>
  </conditionalFormatting>
  <conditionalFormatting sqref="S8:T8 V8:X8">
    <cfRule type="containsBlanks" dxfId="45" priority="8">
      <formula>LEN(TRIM(S8))=0</formula>
    </cfRule>
  </conditionalFormatting>
  <conditionalFormatting sqref="Y18:AD18">
    <cfRule type="containsBlanks" dxfId="44" priority="7">
      <formula>LEN(TRIM(Y18))=0</formula>
    </cfRule>
  </conditionalFormatting>
  <conditionalFormatting sqref="Y24:AD24 R24">
    <cfRule type="containsBlanks" dxfId="43" priority="5">
      <formula>LEN(TRIM(R24))=0</formula>
    </cfRule>
  </conditionalFormatting>
  <conditionalFormatting sqref="AM7:AN7">
    <cfRule type="containsBlanks" dxfId="42" priority="3">
      <formula>LEN(TRIM(AM7))=0</formula>
    </cfRule>
  </conditionalFormatting>
  <conditionalFormatting sqref="AC7:AD7">
    <cfRule type="containsBlanks" dxfId="41" priority="4">
      <formula>LEN(TRIM(AC7))=0</formula>
    </cfRule>
  </conditionalFormatting>
  <conditionalFormatting sqref="N7">
    <cfRule type="containsBlanks" dxfId="4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39" priority="6">
      <formula>LEN(TRIM(Y21))=0</formula>
    </cfRule>
  </conditionalFormatting>
  <conditionalFormatting sqref="N5 AK6 N9:AP9 A12:A15">
    <cfRule type="containsBlanks" dxfId="38" priority="11">
      <formula>LEN(TRIM(A5))=0</formula>
    </cfRule>
  </conditionalFormatting>
  <conditionalFormatting sqref="N6:AE6">
    <cfRule type="containsBlanks" dxfId="37" priority="10">
      <formula>LEN(TRIM(N6))=0</formula>
    </cfRule>
  </conditionalFormatting>
  <conditionalFormatting sqref="AH7:AI7">
    <cfRule type="containsBlanks" dxfId="36" priority="9">
      <formula>LEN(TRIM(AH7))=0</formula>
    </cfRule>
  </conditionalFormatting>
  <conditionalFormatting sqref="S8:T8 V8:X8">
    <cfRule type="containsBlanks" dxfId="35" priority="8">
      <formula>LEN(TRIM(S8))=0</formula>
    </cfRule>
  </conditionalFormatting>
  <conditionalFormatting sqref="Y18:AD18">
    <cfRule type="containsBlanks" dxfId="34" priority="7">
      <formula>LEN(TRIM(Y18))=0</formula>
    </cfRule>
  </conditionalFormatting>
  <conditionalFormatting sqref="Y24:AD24 R24">
    <cfRule type="containsBlanks" dxfId="33" priority="5">
      <formula>LEN(TRIM(R24))=0</formula>
    </cfRule>
  </conditionalFormatting>
  <conditionalFormatting sqref="AM7:AN7">
    <cfRule type="containsBlanks" dxfId="32" priority="3">
      <formula>LEN(TRIM(AM7))=0</formula>
    </cfRule>
  </conditionalFormatting>
  <conditionalFormatting sqref="AC7:AD7">
    <cfRule type="containsBlanks" dxfId="31" priority="4">
      <formula>LEN(TRIM(AC7))=0</formula>
    </cfRule>
  </conditionalFormatting>
  <conditionalFormatting sqref="N7">
    <cfRule type="containsBlanks" dxfId="3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4"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29" priority="6">
      <formula>LEN(TRIM(Y21))=0</formula>
    </cfRule>
  </conditionalFormatting>
  <conditionalFormatting sqref="N5 AK6 N9:AP9 A12:A15">
    <cfRule type="containsBlanks" dxfId="28" priority="11">
      <formula>LEN(TRIM(A5))=0</formula>
    </cfRule>
  </conditionalFormatting>
  <conditionalFormatting sqref="N6:AE6">
    <cfRule type="containsBlanks" dxfId="27" priority="10">
      <formula>LEN(TRIM(N6))=0</formula>
    </cfRule>
  </conditionalFormatting>
  <conditionalFormatting sqref="AH7:AI7">
    <cfRule type="containsBlanks" dxfId="26" priority="9">
      <formula>LEN(TRIM(AH7))=0</formula>
    </cfRule>
  </conditionalFormatting>
  <conditionalFormatting sqref="S8:T8 V8:X8">
    <cfRule type="containsBlanks" dxfId="25" priority="8">
      <formula>LEN(TRIM(S8))=0</formula>
    </cfRule>
  </conditionalFormatting>
  <conditionalFormatting sqref="Y18:AD18">
    <cfRule type="containsBlanks" dxfId="24" priority="7">
      <formula>LEN(TRIM(Y18))=0</formula>
    </cfRule>
  </conditionalFormatting>
  <conditionalFormatting sqref="Y24:AD24 R24">
    <cfRule type="containsBlanks" dxfId="23" priority="5">
      <formula>LEN(TRIM(R24))=0</formula>
    </cfRule>
  </conditionalFormatting>
  <conditionalFormatting sqref="AM7:AN7">
    <cfRule type="containsBlanks" dxfId="22" priority="3">
      <formula>LEN(TRIM(AM7))=0</formula>
    </cfRule>
  </conditionalFormatting>
  <conditionalFormatting sqref="AC7:AD7">
    <cfRule type="containsBlanks" dxfId="21" priority="4">
      <formula>LEN(TRIM(AC7))=0</formula>
    </cfRule>
  </conditionalFormatting>
  <conditionalFormatting sqref="N7">
    <cfRule type="containsBlanks" dxfId="2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4"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19" priority="6">
      <formula>LEN(TRIM(Y21))=0</formula>
    </cfRule>
  </conditionalFormatting>
  <conditionalFormatting sqref="N5 AK6 N9:AP9 A12:A15">
    <cfRule type="containsBlanks" dxfId="18" priority="11">
      <formula>LEN(TRIM(A5))=0</formula>
    </cfRule>
  </conditionalFormatting>
  <conditionalFormatting sqref="N6:AE6">
    <cfRule type="containsBlanks" dxfId="17" priority="10">
      <formula>LEN(TRIM(N6))=0</formula>
    </cfRule>
  </conditionalFormatting>
  <conditionalFormatting sqref="AH7:AI7">
    <cfRule type="containsBlanks" dxfId="16" priority="9">
      <formula>LEN(TRIM(AH7))=0</formula>
    </cfRule>
  </conditionalFormatting>
  <conditionalFormatting sqref="S8:T8 V8:X8">
    <cfRule type="containsBlanks" dxfId="15" priority="8">
      <formula>LEN(TRIM(S8))=0</formula>
    </cfRule>
  </conditionalFormatting>
  <conditionalFormatting sqref="Y18:AD18">
    <cfRule type="containsBlanks" dxfId="14" priority="7">
      <formula>LEN(TRIM(Y18))=0</formula>
    </cfRule>
  </conditionalFormatting>
  <conditionalFormatting sqref="Y24:AD24 R24">
    <cfRule type="containsBlanks" dxfId="13" priority="5">
      <formula>LEN(TRIM(R24))=0</formula>
    </cfRule>
  </conditionalFormatting>
  <conditionalFormatting sqref="AM7:AN7">
    <cfRule type="containsBlanks" dxfId="12" priority="3">
      <formula>LEN(TRIM(AM7))=0</formula>
    </cfRule>
  </conditionalFormatting>
  <conditionalFormatting sqref="AC7:AD7">
    <cfRule type="containsBlanks" dxfId="11" priority="4">
      <formula>LEN(TRIM(AC7))=0</formula>
    </cfRule>
  </conditionalFormatting>
  <conditionalFormatting sqref="N7">
    <cfRule type="containsBlanks" dxfId="1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A5" sqref="A5:C9"/>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9" priority="6">
      <formula>LEN(TRIM(Y21))=0</formula>
    </cfRule>
  </conditionalFormatting>
  <conditionalFormatting sqref="N5 AK6 N9:AP9 A12:A15">
    <cfRule type="containsBlanks" dxfId="8" priority="11">
      <formula>LEN(TRIM(A5))=0</formula>
    </cfRule>
  </conditionalFormatting>
  <conditionalFormatting sqref="N6:AE6">
    <cfRule type="containsBlanks" dxfId="7" priority="10">
      <formula>LEN(TRIM(N6))=0</formula>
    </cfRule>
  </conditionalFormatting>
  <conditionalFormatting sqref="AH7:AI7">
    <cfRule type="containsBlanks" dxfId="6" priority="9">
      <formula>LEN(TRIM(AH7))=0</formula>
    </cfRule>
  </conditionalFormatting>
  <conditionalFormatting sqref="S8:T8 V8:X8">
    <cfRule type="containsBlanks" dxfId="5" priority="8">
      <formula>LEN(TRIM(S8))=0</formula>
    </cfRule>
  </conditionalFormatting>
  <conditionalFormatting sqref="Y18:AD18">
    <cfRule type="containsBlanks" dxfId="4" priority="7">
      <formula>LEN(TRIM(Y18))=0</formula>
    </cfRule>
  </conditionalFormatting>
  <conditionalFormatting sqref="Y24:AD24 R24">
    <cfRule type="containsBlanks" dxfId="3" priority="5">
      <formula>LEN(TRIM(R24))=0</formula>
    </cfRule>
  </conditionalFormatting>
  <conditionalFormatting sqref="AM7:AN7">
    <cfRule type="containsBlanks" dxfId="2" priority="3">
      <formula>LEN(TRIM(AM7))=0</formula>
    </cfRule>
  </conditionalFormatting>
  <conditionalFormatting sqref="AC7:AD7">
    <cfRule type="containsBlanks" dxfId="1" priority="4">
      <formula>LEN(TRIM(AC7))=0</formula>
    </cfRule>
  </conditionalFormatting>
  <conditionalFormatting sqref="N7">
    <cfRule type="containsBlanks" dxfId="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zoomScale="85" zoomScaleNormal="85" workbookViewId="0">
      <selection activeCell="A89" sqref="A89"/>
    </sheetView>
  </sheetViews>
  <sheetFormatPr defaultRowHeight="13.5"/>
  <cols>
    <col min="1" max="8" width="3.125" style="93" customWidth="1"/>
    <col min="9" max="39" width="2.5" style="93" customWidth="1"/>
    <col min="40" max="40" width="7" style="93" customWidth="1"/>
    <col min="41" max="256" width="9" style="93" customWidth="1"/>
  </cols>
  <sheetData>
    <row r="1" spans="1:256" ht="28.5" customHeight="1">
      <c r="A1" s="442" t="s">
        <v>74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4"/>
      <c r="AM1" s="134"/>
    </row>
    <row r="2" spans="1:256" s="94" customFormat="1" ht="9.75" customHeight="1">
      <c r="A2" s="97"/>
      <c r="B2" s="97"/>
      <c r="C2" s="97"/>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3" spans="1:256" s="94" customFormat="1" ht="28.5" customHeight="1">
      <c r="T3" s="113"/>
      <c r="U3" s="113"/>
      <c r="V3" s="113"/>
      <c r="W3" s="113"/>
      <c r="X3" s="113"/>
      <c r="Y3" s="113"/>
      <c r="Z3" s="113"/>
      <c r="AA3" s="131"/>
      <c r="AB3" s="113"/>
      <c r="AC3" s="131"/>
      <c r="AE3" s="132"/>
      <c r="AF3" s="132"/>
      <c r="AG3" s="113"/>
      <c r="AH3" s="132"/>
      <c r="AI3" s="132"/>
      <c r="AJ3" s="113"/>
      <c r="AK3" s="133" t="s">
        <v>85</v>
      </c>
      <c r="AL3" s="132"/>
    </row>
    <row r="4" spans="1:256" s="95" customFormat="1" ht="28.5" customHeight="1">
      <c r="A4" s="95" t="s">
        <v>103</v>
      </c>
      <c r="B4" s="106"/>
      <c r="C4" s="106"/>
      <c r="D4" s="106"/>
      <c r="E4" s="106"/>
      <c r="F4" s="106"/>
      <c r="G4" s="106"/>
      <c r="H4" s="106"/>
      <c r="I4" s="106"/>
      <c r="J4" s="106"/>
      <c r="K4" s="106"/>
      <c r="L4" s="106"/>
      <c r="M4" s="106"/>
      <c r="N4" s="106"/>
      <c r="O4" s="106"/>
      <c r="P4" s="106"/>
      <c r="Q4" s="106"/>
      <c r="R4" s="106"/>
      <c r="S4" s="106"/>
      <c r="T4" s="106"/>
      <c r="U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row>
    <row r="5" spans="1:256" s="94" customFormat="1" ht="28.5" customHeight="1">
      <c r="A5" s="94" t="s">
        <v>182</v>
      </c>
      <c r="V5" s="128"/>
    </row>
    <row r="6" spans="1:256" s="94" customFormat="1" ht="17.25" customHeight="1">
      <c r="V6" s="128"/>
    </row>
    <row r="7" spans="1:256" s="94" customFormat="1" ht="19.5" customHeight="1">
      <c r="A7" s="98" t="s">
        <v>181</v>
      </c>
      <c r="V7" s="128"/>
    </row>
    <row r="8" spans="1:256" s="94" customFormat="1" ht="18.75" customHeight="1">
      <c r="A8" s="98"/>
      <c r="V8" s="128"/>
    </row>
    <row r="9" spans="1:256" s="96" customFormat="1" ht="28.5" customHeight="1">
      <c r="G9" s="117" t="s">
        <v>81</v>
      </c>
      <c r="O9" s="96" t="s">
        <v>84</v>
      </c>
      <c r="P9" s="445" t="str">
        <f>IF(総括表!X42=0,"",総括表!X42)</f>
        <v/>
      </c>
      <c r="Q9" s="445"/>
      <c r="R9" s="445"/>
      <c r="S9" s="445"/>
      <c r="T9" s="445"/>
      <c r="U9" s="445"/>
      <c r="V9" s="445"/>
      <c r="W9" s="445"/>
      <c r="X9" s="445"/>
      <c r="Y9" s="445"/>
      <c r="Z9" s="445"/>
    </row>
    <row r="10" spans="1:256" ht="28.5" customHeight="1">
      <c r="A10" s="99" t="s">
        <v>75</v>
      </c>
      <c r="E10" s="116"/>
      <c r="V10" s="129"/>
    </row>
    <row r="11" spans="1:256" s="93" customFormat="1" ht="25.5" customHeight="1">
      <c r="A11" s="446" t="s">
        <v>76</v>
      </c>
      <c r="B11" s="447"/>
      <c r="C11" s="447"/>
      <c r="D11" s="447"/>
      <c r="E11" s="447"/>
      <c r="F11" s="448"/>
      <c r="G11" s="449" t="str">
        <f>IF(総括表!H13="","",総括表!H13)</f>
        <v/>
      </c>
      <c r="H11" s="450"/>
      <c r="I11" s="450"/>
      <c r="J11" s="450"/>
      <c r="K11" s="125" t="s">
        <v>30</v>
      </c>
      <c r="L11" s="451" t="str">
        <f>IF(総括表!K13="","",総括表!K13)</f>
        <v/>
      </c>
      <c r="M11" s="451"/>
      <c r="N11" s="451"/>
      <c r="O11" s="451"/>
      <c r="P11" s="451"/>
      <c r="Q11" s="451"/>
      <c r="R11" s="452"/>
      <c r="S11" s="453"/>
      <c r="T11" s="453"/>
      <c r="U11" s="453"/>
      <c r="V11" s="454"/>
      <c r="W11" s="455"/>
      <c r="X11" s="455"/>
      <c r="Y11" s="455"/>
      <c r="Z11" s="130"/>
      <c r="AA11" s="454"/>
      <c r="AB11" s="455"/>
      <c r="AC11" s="455"/>
      <c r="AD11" s="455"/>
      <c r="AE11" s="455"/>
      <c r="AF11" s="130"/>
      <c r="AG11" s="454"/>
      <c r="AH11" s="456"/>
      <c r="AI11" s="456"/>
      <c r="AJ11" s="456"/>
      <c r="AK11" s="456"/>
      <c r="AL11" s="456"/>
    </row>
    <row r="12" spans="1:256" s="93" customFormat="1" ht="21.95" customHeight="1">
      <c r="A12" s="100"/>
      <c r="B12" s="107"/>
      <c r="C12" s="107"/>
      <c r="D12" s="419" t="s">
        <v>15</v>
      </c>
      <c r="E12" s="420"/>
      <c r="F12" s="420"/>
      <c r="G12" s="424"/>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6"/>
      <c r="AI12" s="426"/>
      <c r="AJ12" s="426"/>
      <c r="AK12" s="426"/>
      <c r="AL12" s="427"/>
    </row>
    <row r="13" spans="1:256" s="93" customFormat="1" ht="30" customHeight="1">
      <c r="A13" s="436" t="s">
        <v>77</v>
      </c>
      <c r="B13" s="437"/>
      <c r="C13" s="437"/>
      <c r="D13" s="437"/>
      <c r="E13" s="437"/>
      <c r="F13" s="438"/>
      <c r="G13" s="428" t="str">
        <f>IF(総括表!E14="","",総括表!E14)</f>
        <v/>
      </c>
      <c r="H13" s="429"/>
      <c r="I13" s="429"/>
      <c r="J13" s="429"/>
      <c r="K13" s="429"/>
      <c r="L13" s="429"/>
      <c r="M13" s="429"/>
      <c r="N13" s="429"/>
      <c r="O13" s="429"/>
      <c r="P13" s="429"/>
      <c r="Q13" s="429"/>
      <c r="R13" s="429"/>
      <c r="S13" s="429"/>
      <c r="T13" s="429"/>
      <c r="U13" s="430"/>
      <c r="V13" s="430"/>
      <c r="W13" s="430"/>
      <c r="X13" s="430"/>
      <c r="Y13" s="430"/>
      <c r="Z13" s="430"/>
      <c r="AA13" s="430"/>
      <c r="AB13" s="430"/>
      <c r="AC13" s="430"/>
      <c r="AD13" s="430"/>
      <c r="AE13" s="430"/>
      <c r="AF13" s="430"/>
      <c r="AG13" s="430"/>
      <c r="AH13" s="431"/>
      <c r="AI13" s="431"/>
      <c r="AJ13" s="431"/>
      <c r="AK13" s="431"/>
      <c r="AL13" s="432"/>
    </row>
    <row r="14" spans="1:256" s="93" customFormat="1" ht="30" customHeight="1">
      <c r="A14" s="439"/>
      <c r="B14" s="440"/>
      <c r="C14" s="440"/>
      <c r="D14" s="440"/>
      <c r="E14" s="440"/>
      <c r="F14" s="441"/>
      <c r="G14" s="118"/>
      <c r="H14" s="119"/>
      <c r="I14" s="119"/>
      <c r="J14" s="119"/>
      <c r="K14" s="119"/>
      <c r="L14" s="119"/>
      <c r="M14" s="119"/>
      <c r="N14" s="119"/>
      <c r="O14" s="119"/>
      <c r="P14" s="119"/>
      <c r="Q14" s="119"/>
      <c r="R14" s="119"/>
      <c r="S14" s="119"/>
      <c r="T14" s="127"/>
      <c r="U14" s="401" t="s">
        <v>87</v>
      </c>
      <c r="V14" s="433"/>
      <c r="W14" s="433"/>
      <c r="X14" s="433"/>
      <c r="Y14" s="434"/>
      <c r="Z14" s="435"/>
      <c r="AA14" s="390"/>
      <c r="AB14" s="390"/>
      <c r="AC14" s="390"/>
      <c r="AD14" s="390"/>
      <c r="AE14" s="390"/>
      <c r="AF14" s="390"/>
      <c r="AG14" s="390"/>
      <c r="AH14" s="390"/>
      <c r="AI14" s="390"/>
      <c r="AJ14" s="390"/>
      <c r="AK14" s="390"/>
      <c r="AL14" s="391"/>
    </row>
    <row r="15" spans="1:256" s="93" customFormat="1" ht="21.95" customHeight="1">
      <c r="A15" s="100"/>
      <c r="B15" s="107"/>
      <c r="C15" s="107"/>
      <c r="D15" s="419" t="s">
        <v>15</v>
      </c>
      <c r="E15" s="420"/>
      <c r="F15" s="420"/>
      <c r="G15" s="421"/>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3"/>
    </row>
    <row r="16" spans="1:256" s="93" customFormat="1" ht="39" customHeight="1">
      <c r="A16" s="395" t="s">
        <v>10</v>
      </c>
      <c r="B16" s="396"/>
      <c r="C16" s="396"/>
      <c r="D16" s="397"/>
      <c r="E16" s="397"/>
      <c r="F16" s="397"/>
      <c r="G16" s="398" t="str">
        <f>IF(総括表!E11="","",総括表!E11)</f>
        <v/>
      </c>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400"/>
    </row>
    <row r="17" spans="1:38" s="93" customFormat="1" ht="21.95" customHeight="1">
      <c r="A17" s="100"/>
      <c r="B17" s="107"/>
      <c r="C17" s="107"/>
      <c r="D17" s="419" t="s">
        <v>15</v>
      </c>
      <c r="E17" s="420"/>
      <c r="F17" s="420"/>
      <c r="G17" s="421"/>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3"/>
    </row>
    <row r="18" spans="1:38" s="93" customFormat="1" ht="40.5" customHeight="1">
      <c r="A18" s="395" t="s">
        <v>115</v>
      </c>
      <c r="B18" s="396"/>
      <c r="C18" s="396"/>
      <c r="D18" s="397"/>
      <c r="E18" s="397"/>
      <c r="F18" s="397"/>
      <c r="G18" s="398" t="str">
        <f>IF(総括表!U12="","",総括表!M12&amp;"　"&amp;総括表!U12)</f>
        <v/>
      </c>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400"/>
    </row>
    <row r="19" spans="1:38" s="93" customFormat="1" ht="18.75" customHeight="1">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row>
    <row r="20" spans="1:38" s="93" customFormat="1" ht="35.25" customHeight="1">
      <c r="A20" s="99" t="s">
        <v>78</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1:38" s="93" customFormat="1" ht="17.25">
      <c r="A21" s="99" t="s">
        <v>92</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row>
    <row r="22" spans="1:38" s="93" customFormat="1" ht="21.75" customHeight="1">
      <c r="A22" s="404" t="s">
        <v>21</v>
      </c>
      <c r="B22" s="401" t="s">
        <v>23</v>
      </c>
      <c r="C22" s="402"/>
      <c r="D22" s="402"/>
      <c r="E22" s="402"/>
      <c r="F22" s="401" t="s">
        <v>47</v>
      </c>
      <c r="G22" s="402"/>
      <c r="H22" s="403"/>
      <c r="I22" s="401" t="s">
        <v>82</v>
      </c>
      <c r="J22" s="402"/>
      <c r="K22" s="402"/>
      <c r="L22" s="402"/>
      <c r="M22" s="402"/>
      <c r="N22" s="402"/>
      <c r="O22" s="402"/>
      <c r="P22" s="402"/>
      <c r="Q22" s="402"/>
      <c r="R22" s="402"/>
      <c r="S22" s="403"/>
      <c r="T22" s="401" t="s">
        <v>86</v>
      </c>
      <c r="U22" s="402"/>
      <c r="V22" s="402"/>
      <c r="W22" s="402"/>
      <c r="X22" s="402"/>
      <c r="Y22" s="402"/>
      <c r="Z22" s="402"/>
      <c r="AA22" s="402"/>
      <c r="AB22" s="402"/>
      <c r="AC22" s="403"/>
      <c r="AD22" s="401" t="s">
        <v>88</v>
      </c>
      <c r="AE22" s="402"/>
      <c r="AF22" s="402"/>
      <c r="AG22" s="402"/>
      <c r="AH22" s="402"/>
      <c r="AI22" s="402"/>
      <c r="AJ22" s="402"/>
      <c r="AK22" s="402"/>
      <c r="AL22" s="403"/>
    </row>
    <row r="23" spans="1:38" s="93" customFormat="1" ht="24" customHeight="1">
      <c r="A23" s="405"/>
      <c r="B23" s="408"/>
      <c r="C23" s="410"/>
      <c r="D23" s="410"/>
      <c r="E23" s="410"/>
      <c r="F23" s="408"/>
      <c r="G23" s="410"/>
      <c r="H23" s="412"/>
      <c r="I23" s="377"/>
      <c r="J23" s="414"/>
      <c r="K23" s="414"/>
      <c r="L23" s="414"/>
      <c r="M23" s="414"/>
      <c r="N23" s="414"/>
      <c r="O23" s="414"/>
      <c r="P23" s="414"/>
      <c r="Q23" s="414"/>
      <c r="R23" s="414"/>
      <c r="S23" s="415"/>
      <c r="T23" s="377"/>
      <c r="U23" s="378"/>
      <c r="V23" s="378"/>
      <c r="W23" s="378"/>
      <c r="X23" s="378"/>
      <c r="Y23" s="378"/>
      <c r="Z23" s="378"/>
      <c r="AA23" s="378"/>
      <c r="AB23" s="378"/>
      <c r="AC23" s="379"/>
      <c r="AD23" s="185"/>
      <c r="AE23" s="186">
        <v>1</v>
      </c>
      <c r="AF23" s="187" t="s">
        <v>46</v>
      </c>
      <c r="AG23" s="187"/>
      <c r="AH23" s="187">
        <v>2</v>
      </c>
      <c r="AI23" s="186" t="s">
        <v>90</v>
      </c>
      <c r="AJ23" s="187"/>
      <c r="AK23" s="186"/>
      <c r="AL23" s="188"/>
    </row>
    <row r="24" spans="1:38" s="93" customFormat="1" ht="24" customHeight="1">
      <c r="A24" s="405"/>
      <c r="B24" s="409"/>
      <c r="C24" s="411"/>
      <c r="D24" s="411"/>
      <c r="E24" s="411"/>
      <c r="F24" s="409"/>
      <c r="G24" s="411"/>
      <c r="H24" s="413"/>
      <c r="I24" s="416"/>
      <c r="J24" s="417"/>
      <c r="K24" s="417"/>
      <c r="L24" s="417"/>
      <c r="M24" s="417"/>
      <c r="N24" s="417"/>
      <c r="O24" s="417"/>
      <c r="P24" s="417"/>
      <c r="Q24" s="417"/>
      <c r="R24" s="417"/>
      <c r="S24" s="418"/>
      <c r="T24" s="380"/>
      <c r="U24" s="381"/>
      <c r="V24" s="381"/>
      <c r="W24" s="381"/>
      <c r="X24" s="381"/>
      <c r="Y24" s="381"/>
      <c r="Z24" s="381"/>
      <c r="AA24" s="381"/>
      <c r="AB24" s="381"/>
      <c r="AC24" s="382"/>
      <c r="AD24" s="189"/>
      <c r="AE24" s="190">
        <v>4</v>
      </c>
      <c r="AF24" s="191" t="s">
        <v>89</v>
      </c>
      <c r="AG24" s="191"/>
      <c r="AH24" s="191">
        <v>9</v>
      </c>
      <c r="AI24" s="190" t="s">
        <v>91</v>
      </c>
      <c r="AJ24" s="191"/>
      <c r="AK24" s="190"/>
      <c r="AL24" s="192"/>
    </row>
    <row r="25" spans="1:38" s="93" customFormat="1" ht="21.75" customHeight="1">
      <c r="A25" s="405"/>
      <c r="B25" s="389" t="s">
        <v>80</v>
      </c>
      <c r="C25" s="390"/>
      <c r="D25" s="390"/>
      <c r="E25" s="390"/>
      <c r="F25" s="390"/>
      <c r="G25" s="390"/>
      <c r="H25" s="391"/>
      <c r="I25" s="389" t="s">
        <v>83</v>
      </c>
      <c r="J25" s="390"/>
      <c r="K25" s="390"/>
      <c r="L25" s="390"/>
      <c r="M25" s="390"/>
      <c r="N25" s="390"/>
      <c r="O25" s="390"/>
      <c r="P25" s="390"/>
      <c r="Q25" s="392"/>
      <c r="R25" s="392"/>
      <c r="S25" s="392"/>
      <c r="T25" s="392"/>
      <c r="U25" s="392"/>
      <c r="V25" s="392"/>
      <c r="W25" s="392"/>
      <c r="X25" s="392"/>
      <c r="Y25" s="392"/>
      <c r="Z25" s="392"/>
      <c r="AA25" s="392"/>
      <c r="AB25" s="392"/>
      <c r="AC25" s="392"/>
      <c r="AD25" s="392"/>
      <c r="AE25" s="392"/>
      <c r="AF25" s="392"/>
      <c r="AG25" s="392"/>
      <c r="AH25" s="392"/>
      <c r="AI25" s="392"/>
      <c r="AJ25" s="392"/>
      <c r="AK25" s="392"/>
      <c r="AL25" s="393"/>
    </row>
    <row r="26" spans="1:38" s="93" customFormat="1">
      <c r="A26" s="406"/>
      <c r="B26" s="108"/>
      <c r="C26" s="112"/>
      <c r="D26" s="112"/>
      <c r="E26" s="112"/>
      <c r="F26" s="112"/>
      <c r="G26" s="112"/>
      <c r="H26" s="120"/>
      <c r="I26" s="123">
        <v>1</v>
      </c>
      <c r="J26" s="124"/>
      <c r="K26" s="124"/>
      <c r="L26" s="124"/>
      <c r="M26" s="124">
        <v>5</v>
      </c>
      <c r="N26" s="124"/>
      <c r="O26" s="124"/>
      <c r="P26" s="124"/>
      <c r="Q26" s="124"/>
      <c r="R26" s="124">
        <v>10</v>
      </c>
      <c r="S26" s="124"/>
      <c r="T26" s="124"/>
      <c r="U26" s="124"/>
      <c r="V26" s="124"/>
      <c r="W26" s="124">
        <v>15</v>
      </c>
      <c r="X26" s="124"/>
      <c r="Y26" s="124"/>
      <c r="Z26" s="124"/>
      <c r="AA26" s="124"/>
      <c r="AB26" s="124">
        <v>20</v>
      </c>
      <c r="AC26" s="124"/>
      <c r="AD26" s="124"/>
      <c r="AE26" s="124"/>
      <c r="AF26" s="124"/>
      <c r="AG26" s="124">
        <v>25</v>
      </c>
      <c r="AH26" s="124"/>
      <c r="AI26" s="124"/>
      <c r="AJ26" s="124"/>
      <c r="AK26" s="124"/>
      <c r="AL26" s="193">
        <v>30</v>
      </c>
    </row>
    <row r="27" spans="1:38" s="93" customFormat="1" ht="36.950000000000003" customHeight="1">
      <c r="A27" s="407"/>
      <c r="B27" s="194"/>
      <c r="C27" s="195"/>
      <c r="D27" s="195"/>
      <c r="E27" s="195"/>
      <c r="F27" s="195"/>
      <c r="G27" s="195"/>
      <c r="H27" s="196"/>
      <c r="I27" s="194"/>
      <c r="J27" s="195"/>
      <c r="K27" s="195"/>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6"/>
    </row>
    <row r="28" spans="1:38" s="93" customFormat="1">
      <c r="A28" s="101"/>
      <c r="B28" s="109"/>
      <c r="C28" s="109"/>
      <c r="D28" s="109"/>
      <c r="E28" s="109"/>
      <c r="F28" s="109"/>
      <c r="G28" s="109"/>
      <c r="H28" s="121"/>
      <c r="I28" s="123">
        <v>31</v>
      </c>
      <c r="J28" s="124"/>
      <c r="K28" s="124"/>
      <c r="L28" s="124"/>
      <c r="M28" s="124">
        <v>35</v>
      </c>
      <c r="N28" s="124"/>
      <c r="O28" s="124"/>
      <c r="P28" s="124"/>
      <c r="Q28" s="124"/>
      <c r="R28" s="124">
        <v>40</v>
      </c>
      <c r="S28" s="124"/>
      <c r="T28" s="124"/>
      <c r="U28" s="124"/>
      <c r="V28" s="124"/>
      <c r="W28" s="124">
        <v>45</v>
      </c>
      <c r="X28" s="124"/>
      <c r="Y28" s="124"/>
      <c r="Z28" s="124"/>
      <c r="AA28" s="124"/>
      <c r="AB28" s="124">
        <v>50</v>
      </c>
      <c r="AC28" s="124"/>
      <c r="AD28" s="124"/>
      <c r="AE28" s="124"/>
      <c r="AF28" s="124"/>
      <c r="AG28" s="124">
        <v>55</v>
      </c>
      <c r="AH28" s="124"/>
      <c r="AI28" s="124"/>
      <c r="AJ28" s="124"/>
      <c r="AK28" s="124"/>
      <c r="AL28" s="193">
        <v>60</v>
      </c>
    </row>
    <row r="29" spans="1:38" s="93" customFormat="1" ht="36.950000000000003" customHeight="1">
      <c r="A29" s="102"/>
      <c r="B29" s="110"/>
      <c r="C29" s="110"/>
      <c r="D29" s="110"/>
      <c r="E29" s="110"/>
      <c r="F29" s="110"/>
      <c r="G29" s="110"/>
      <c r="H29" s="122"/>
      <c r="I29" s="194"/>
      <c r="J29" s="195"/>
      <c r="K29" s="195"/>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6"/>
    </row>
    <row r="30" spans="1:38" s="93" customFormat="1" ht="20.25" customHeight="1">
      <c r="A30" s="103"/>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row>
    <row r="31" spans="1:38" s="93" customFormat="1" ht="20.25" customHeight="1">
      <c r="A31" s="104" t="s">
        <v>95</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row>
    <row r="32" spans="1:38" s="93" customFormat="1" ht="31.5" customHeight="1">
      <c r="A32" s="383" t="s">
        <v>48</v>
      </c>
      <c r="B32" s="384"/>
      <c r="C32" s="384"/>
      <c r="D32" s="384"/>
      <c r="E32" s="385"/>
      <c r="F32" s="383" t="s">
        <v>49</v>
      </c>
      <c r="G32" s="384"/>
      <c r="H32" s="385"/>
      <c r="I32" s="198"/>
      <c r="J32" s="199"/>
      <c r="K32" s="199"/>
      <c r="L32" s="199"/>
      <c r="M32" s="200"/>
      <c r="N32" s="394"/>
      <c r="O32" s="394"/>
      <c r="P32" s="394"/>
      <c r="Q32" s="111"/>
      <c r="R32" s="111"/>
      <c r="S32" s="111"/>
      <c r="T32" s="111"/>
      <c r="U32" s="111"/>
      <c r="V32" s="111"/>
      <c r="W32" s="111"/>
      <c r="X32" s="111"/>
      <c r="Y32" s="111"/>
      <c r="Z32" s="111"/>
      <c r="AA32" s="111"/>
      <c r="AB32" s="111"/>
      <c r="AC32" s="111"/>
      <c r="AD32" s="111"/>
      <c r="AE32" s="111"/>
      <c r="AF32" s="111"/>
      <c r="AG32" s="111"/>
      <c r="AH32" s="111"/>
      <c r="AI32" s="111"/>
      <c r="AJ32" s="111"/>
      <c r="AK32" s="111"/>
      <c r="AL32" s="111"/>
    </row>
    <row r="33" spans="1:38" s="93" customFormat="1" ht="31.5" customHeight="1">
      <c r="A33" s="386"/>
      <c r="B33" s="387"/>
      <c r="C33" s="387"/>
      <c r="D33" s="387"/>
      <c r="E33" s="388"/>
      <c r="F33" s="386" t="s">
        <v>50</v>
      </c>
      <c r="G33" s="387"/>
      <c r="H33" s="388"/>
      <c r="I33" s="201"/>
      <c r="J33" s="199"/>
      <c r="K33" s="199"/>
      <c r="L33" s="199"/>
      <c r="M33" s="199"/>
      <c r="N33" s="199"/>
      <c r="O33" s="199"/>
      <c r="P33" s="200"/>
      <c r="Q33" s="126" t="s">
        <v>94</v>
      </c>
      <c r="R33" s="111"/>
      <c r="S33" s="111"/>
      <c r="T33" s="111"/>
      <c r="U33" s="111"/>
      <c r="V33" s="111"/>
      <c r="W33" s="111"/>
      <c r="X33" s="111"/>
      <c r="Y33" s="111"/>
      <c r="Z33" s="111"/>
      <c r="AA33" s="111"/>
      <c r="AB33" s="111"/>
      <c r="AC33" s="111"/>
      <c r="AD33" s="111"/>
      <c r="AE33" s="111"/>
      <c r="AF33" s="111"/>
      <c r="AG33" s="111"/>
      <c r="AH33" s="111"/>
      <c r="AI33" s="111"/>
      <c r="AJ33" s="111"/>
      <c r="AK33" s="111"/>
      <c r="AL33" s="111"/>
    </row>
    <row r="34" spans="1:38" s="93" customFormat="1" ht="20.25" customHeight="1">
      <c r="A34" s="103"/>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row>
    <row r="35" spans="1:38" s="93" customFormat="1" ht="13.5" customHeight="1">
      <c r="A35" s="105" t="s">
        <v>93</v>
      </c>
    </row>
    <row r="36" spans="1:38" ht="13.5" customHeight="1">
      <c r="A36" s="105" t="s">
        <v>79</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T23:AC24"/>
    <mergeCell ref="A32:E33"/>
    <mergeCell ref="B25:H25"/>
    <mergeCell ref="I25:AL25"/>
    <mergeCell ref="F32:H32"/>
    <mergeCell ref="N32:P32"/>
    <mergeCell ref="F33:H33"/>
  </mergeCells>
  <phoneticPr fontId="20"/>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24</xdr:col>
                <xdr:colOff>114300</xdr:colOff>
                <xdr:row>59</xdr:row>
                <xdr:rowOff>161925</xdr:rowOff>
              </to>
            </anchor>
          </objectPr>
        </oleObject>
      </mc:Choice>
      <mc:Fallback>
        <oleObject progId="Paint.Picture" shapeId="47109"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workbookViewId="0">
      <selection activeCell="B35" sqref="B35"/>
    </sheetView>
  </sheetViews>
  <sheetFormatPr defaultColWidth="3.625" defaultRowHeight="13.5"/>
  <cols>
    <col min="1" max="1" width="3.625" customWidth="1"/>
  </cols>
  <sheetData>
    <row r="1" spans="1:25" ht="18.75">
      <c r="A1" s="461" t="s">
        <v>66</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26.25" customHeight="1">
      <c r="A2" s="135"/>
      <c r="B2" s="135"/>
      <c r="C2" s="135"/>
      <c r="D2" s="135"/>
      <c r="E2" s="135"/>
      <c r="F2" s="135"/>
      <c r="G2" s="135"/>
      <c r="H2" s="135"/>
      <c r="I2" s="135"/>
      <c r="J2" s="135"/>
      <c r="K2" s="135"/>
    </row>
    <row r="3" spans="1:25" ht="26.25" customHeight="1">
      <c r="A3" s="136" t="s">
        <v>104</v>
      </c>
    </row>
    <row r="4" spans="1:25" ht="26.25" customHeight="1">
      <c r="A4" s="136"/>
    </row>
    <row r="5" spans="1:25" ht="28.5" customHeight="1">
      <c r="A5" s="137" t="s">
        <v>183</v>
      </c>
      <c r="B5" s="139"/>
      <c r="C5" s="139"/>
      <c r="D5" s="139"/>
      <c r="E5" s="139"/>
      <c r="F5" s="139"/>
      <c r="G5" s="139"/>
      <c r="H5" s="139"/>
      <c r="I5" s="139"/>
      <c r="J5" s="139"/>
      <c r="K5" s="139"/>
      <c r="L5" s="139"/>
      <c r="M5" s="139"/>
      <c r="N5" s="139"/>
      <c r="O5" s="139"/>
      <c r="P5" s="139"/>
      <c r="Q5" s="139"/>
      <c r="R5" s="139"/>
      <c r="S5" s="139"/>
      <c r="T5" s="139"/>
      <c r="U5" s="139"/>
      <c r="V5" s="139"/>
      <c r="W5" s="139"/>
      <c r="X5" s="139"/>
      <c r="Y5" s="139"/>
    </row>
    <row r="6" spans="1:25" ht="28.5" customHeight="1">
      <c r="A6" s="136" t="s">
        <v>114</v>
      </c>
    </row>
    <row r="7" spans="1:25" ht="26.25" customHeight="1">
      <c r="A7" s="136"/>
    </row>
    <row r="8" spans="1:25" ht="26.25" customHeight="1">
      <c r="A8" s="136" t="s">
        <v>67</v>
      </c>
    </row>
    <row r="9" spans="1:25" ht="26.25" customHeight="1">
      <c r="A9" s="136"/>
      <c r="B9" s="457" t="s">
        <v>1</v>
      </c>
      <c r="C9" s="457"/>
      <c r="D9" s="457"/>
      <c r="E9" s="459"/>
      <c r="F9" s="459"/>
      <c r="G9" s="459"/>
      <c r="H9" s="459"/>
      <c r="I9" s="459"/>
      <c r="J9" s="459"/>
      <c r="K9" s="459"/>
      <c r="L9" s="459"/>
      <c r="M9" s="459"/>
      <c r="N9" s="459"/>
      <c r="O9" s="459"/>
      <c r="P9" s="459"/>
      <c r="Q9" s="459"/>
      <c r="R9" s="459"/>
      <c r="S9" s="459"/>
      <c r="T9" s="459"/>
      <c r="U9" s="459"/>
      <c r="V9" s="459"/>
      <c r="W9" s="459"/>
      <c r="X9" s="459"/>
      <c r="Y9" s="459"/>
    </row>
    <row r="10" spans="1:25" ht="26.25" customHeight="1">
      <c r="A10" s="136"/>
      <c r="B10" s="457" t="s">
        <v>69</v>
      </c>
      <c r="C10" s="457"/>
      <c r="D10" s="457"/>
      <c r="E10" s="459"/>
      <c r="F10" s="459"/>
      <c r="G10" s="459"/>
      <c r="H10" s="459"/>
      <c r="I10" s="459"/>
      <c r="J10" s="459"/>
      <c r="K10" s="459"/>
      <c r="L10" s="459"/>
      <c r="M10" s="459"/>
      <c r="N10" s="459"/>
      <c r="O10" s="459"/>
      <c r="P10" s="459"/>
      <c r="Q10" s="459"/>
      <c r="R10" s="459"/>
      <c r="S10" s="459"/>
      <c r="T10" s="459"/>
      <c r="U10" s="459"/>
      <c r="V10" s="459"/>
      <c r="W10" s="459"/>
      <c r="X10" s="459"/>
      <c r="Y10" s="459"/>
    </row>
    <row r="11" spans="1:25" ht="26.25" customHeight="1">
      <c r="A11" s="136"/>
      <c r="B11" s="457" t="s">
        <v>70</v>
      </c>
      <c r="C11" s="457"/>
      <c r="D11" s="457"/>
      <c r="E11" s="459"/>
      <c r="F11" s="459"/>
      <c r="G11" s="459"/>
      <c r="H11" s="459"/>
      <c r="I11" s="459"/>
      <c r="J11" s="459"/>
      <c r="K11" s="459"/>
      <c r="L11" s="459"/>
      <c r="M11" s="459"/>
      <c r="N11" s="459"/>
      <c r="O11" s="459"/>
      <c r="P11" s="459"/>
      <c r="Q11" s="459"/>
      <c r="R11" s="459"/>
      <c r="S11" s="459"/>
      <c r="T11" s="459"/>
      <c r="U11" s="459"/>
      <c r="V11" s="459"/>
      <c r="W11" s="459"/>
      <c r="X11" s="459"/>
      <c r="Y11" s="459"/>
    </row>
    <row r="12" spans="1:25" ht="26.25" customHeight="1">
      <c r="A12" s="136"/>
      <c r="E12" s="202"/>
      <c r="F12" s="202"/>
      <c r="G12" s="202"/>
      <c r="H12" s="202"/>
      <c r="I12" s="202"/>
      <c r="J12" s="202"/>
      <c r="K12" s="202"/>
      <c r="L12" s="202"/>
      <c r="M12" s="202"/>
      <c r="N12" s="202"/>
      <c r="O12" s="202"/>
      <c r="P12" s="202"/>
      <c r="Q12" s="202"/>
      <c r="R12" s="202"/>
      <c r="S12" s="202"/>
      <c r="T12" s="202"/>
      <c r="U12" s="202"/>
      <c r="V12" s="202"/>
      <c r="W12" s="202"/>
      <c r="X12" s="202"/>
      <c r="Y12" s="202"/>
    </row>
    <row r="13" spans="1:25" ht="26.25" customHeight="1">
      <c r="A13" s="136" t="s">
        <v>68</v>
      </c>
      <c r="E13" s="202"/>
      <c r="F13" s="202"/>
      <c r="G13" s="202"/>
      <c r="H13" s="202"/>
      <c r="I13" s="202"/>
      <c r="J13" s="202"/>
      <c r="K13" s="202"/>
      <c r="L13" s="202"/>
      <c r="M13" s="202"/>
      <c r="N13" s="202"/>
      <c r="O13" s="202"/>
      <c r="P13" s="202"/>
      <c r="Q13" s="202"/>
      <c r="R13" s="202"/>
      <c r="S13" s="202"/>
      <c r="T13" s="202"/>
      <c r="U13" s="202"/>
      <c r="V13" s="202"/>
      <c r="W13" s="202"/>
      <c r="X13" s="202"/>
      <c r="Y13" s="202"/>
    </row>
    <row r="14" spans="1:25" ht="26.25" customHeight="1">
      <c r="A14" s="136"/>
      <c r="B14" s="457" t="s">
        <v>1</v>
      </c>
      <c r="C14" s="457"/>
      <c r="D14" s="457"/>
      <c r="E14" s="459"/>
      <c r="F14" s="459"/>
      <c r="G14" s="459"/>
      <c r="H14" s="459"/>
      <c r="I14" s="459"/>
      <c r="J14" s="459"/>
      <c r="K14" s="459"/>
      <c r="L14" s="459"/>
      <c r="M14" s="459"/>
      <c r="N14" s="459"/>
      <c r="O14" s="459"/>
      <c r="P14" s="459"/>
      <c r="Q14" s="459"/>
      <c r="R14" s="459"/>
      <c r="S14" s="459"/>
      <c r="T14" s="459"/>
      <c r="U14" s="459"/>
      <c r="V14" s="459"/>
      <c r="W14" s="459"/>
      <c r="X14" s="459"/>
      <c r="Y14" s="459"/>
    </row>
    <row r="15" spans="1:25" ht="26.25" customHeight="1">
      <c r="A15" s="136"/>
      <c r="B15" s="457" t="s">
        <v>69</v>
      </c>
      <c r="C15" s="457"/>
      <c r="D15" s="457"/>
      <c r="E15" s="459"/>
      <c r="F15" s="459"/>
      <c r="G15" s="459"/>
      <c r="H15" s="459"/>
      <c r="I15" s="459"/>
      <c r="J15" s="459"/>
      <c r="K15" s="459"/>
      <c r="L15" s="459"/>
      <c r="M15" s="459"/>
      <c r="N15" s="459"/>
      <c r="O15" s="459"/>
      <c r="P15" s="459"/>
      <c r="Q15" s="459"/>
      <c r="R15" s="459"/>
      <c r="S15" s="459"/>
      <c r="T15" s="459"/>
      <c r="U15" s="459"/>
      <c r="V15" s="459"/>
      <c r="W15" s="459"/>
      <c r="X15" s="459"/>
      <c r="Y15" s="459"/>
    </row>
    <row r="16" spans="1:25" ht="26.25" customHeight="1">
      <c r="A16" s="136"/>
      <c r="B16" s="457" t="s">
        <v>70</v>
      </c>
      <c r="C16" s="457"/>
      <c r="D16" s="457"/>
      <c r="E16" s="459"/>
      <c r="F16" s="459"/>
      <c r="G16" s="459"/>
      <c r="H16" s="459"/>
      <c r="I16" s="459"/>
      <c r="J16" s="459"/>
      <c r="K16" s="459"/>
      <c r="L16" s="459"/>
      <c r="M16" s="459"/>
      <c r="N16" s="459"/>
      <c r="O16" s="459"/>
      <c r="P16" s="459"/>
      <c r="Q16" s="459"/>
      <c r="R16" s="459"/>
      <c r="S16" s="459"/>
      <c r="T16" s="459"/>
      <c r="U16" s="459"/>
      <c r="V16" s="459"/>
      <c r="W16" s="459"/>
      <c r="X16" s="459"/>
      <c r="Y16" s="459"/>
    </row>
    <row r="17" spans="1:25" ht="26.25" customHeight="1">
      <c r="A17" s="136"/>
    </row>
    <row r="18" spans="1:25" ht="26.25" customHeight="1">
      <c r="A18" s="136"/>
    </row>
    <row r="19" spans="1:25" ht="26.25" customHeight="1">
      <c r="A19" s="138"/>
      <c r="K19" s="460" t="s">
        <v>71</v>
      </c>
      <c r="L19" s="460"/>
      <c r="N19" t="s">
        <v>72</v>
      </c>
      <c r="P19" t="s">
        <v>64</v>
      </c>
      <c r="R19" t="s">
        <v>73</v>
      </c>
      <c r="S19" s="132"/>
    </row>
    <row r="20" spans="1:25" ht="26.25" customHeight="1">
      <c r="A20" s="136"/>
    </row>
    <row r="21" spans="1:25" ht="26.25" customHeight="1">
      <c r="A21" s="136"/>
      <c r="K21" s="457" t="s">
        <v>1</v>
      </c>
      <c r="L21" s="457"/>
      <c r="M21" s="457"/>
      <c r="N21" s="458"/>
      <c r="O21" s="458"/>
      <c r="P21" s="458"/>
      <c r="Q21" s="458"/>
      <c r="R21" s="458"/>
      <c r="S21" s="458"/>
      <c r="T21" s="458"/>
      <c r="U21" s="458"/>
      <c r="V21" s="458"/>
      <c r="W21" s="458"/>
      <c r="X21" s="458"/>
      <c r="Y21" s="458"/>
    </row>
    <row r="22" spans="1:25" ht="26.25" customHeight="1">
      <c r="A22" s="136"/>
      <c r="K22" s="457" t="s">
        <v>69</v>
      </c>
      <c r="L22" s="457"/>
      <c r="M22" s="457"/>
      <c r="N22" s="458"/>
      <c r="O22" s="458"/>
      <c r="P22" s="458"/>
      <c r="Q22" s="458"/>
      <c r="R22" s="458"/>
      <c r="S22" s="458"/>
      <c r="T22" s="458"/>
      <c r="U22" s="458"/>
      <c r="V22" s="458"/>
      <c r="W22" s="458"/>
      <c r="X22" s="458"/>
      <c r="Y22" s="458"/>
    </row>
    <row r="23" spans="1:25" ht="26.25" customHeight="1">
      <c r="A23" s="136"/>
      <c r="K23" s="457" t="s">
        <v>70</v>
      </c>
      <c r="L23" s="457"/>
      <c r="M23" s="457"/>
      <c r="N23" s="458"/>
      <c r="O23" s="458"/>
      <c r="P23" s="458"/>
      <c r="Q23" s="458"/>
      <c r="R23" s="458"/>
      <c r="S23" s="458"/>
      <c r="T23" s="458"/>
      <c r="U23" s="458"/>
      <c r="V23" s="458"/>
      <c r="W23" s="458"/>
      <c r="X23" s="458"/>
      <c r="Y23" s="458"/>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pageMargins left="0.59055118110236215" right="0.59055118110236215" top="0.78740157480314954" bottom="0.78740157480314954"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Zeros="0" zoomScaleNormal="100" workbookViewId="0">
      <selection activeCell="T42" sqref="T42:U42"/>
    </sheetView>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c r="A1" s="13" t="s">
        <v>99</v>
      </c>
      <c r="B1" s="18"/>
      <c r="C1" s="29"/>
      <c r="D1" s="29"/>
      <c r="E1" s="15"/>
      <c r="F1" s="15"/>
      <c r="G1" s="15"/>
      <c r="H1" s="15"/>
      <c r="I1" s="15"/>
      <c r="J1" s="15"/>
      <c r="K1" s="15"/>
      <c r="L1" s="15"/>
      <c r="M1" s="15"/>
      <c r="N1" s="15"/>
      <c r="O1" s="15"/>
      <c r="P1" s="15"/>
      <c r="Q1" s="15"/>
      <c r="R1" s="15"/>
      <c r="S1" s="15"/>
      <c r="T1" s="15"/>
      <c r="U1" s="15"/>
      <c r="V1" s="15"/>
      <c r="W1" s="15"/>
      <c r="X1" s="15"/>
      <c r="Y1" s="15"/>
      <c r="Z1" s="15"/>
      <c r="AA1" s="15"/>
      <c r="AB1" s="44"/>
    </row>
    <row r="2" spans="1:28">
      <c r="A2" s="13"/>
      <c r="B2" s="18"/>
      <c r="C2" s="29"/>
      <c r="D2" s="29"/>
      <c r="E2" s="15"/>
      <c r="F2" s="15"/>
      <c r="G2" s="15"/>
      <c r="H2" s="15"/>
      <c r="I2" s="15"/>
      <c r="J2" s="15"/>
      <c r="K2" s="15"/>
      <c r="L2" s="15"/>
      <c r="M2" s="15"/>
      <c r="N2" s="15"/>
      <c r="O2" s="15"/>
      <c r="P2" s="15"/>
      <c r="Q2" s="15"/>
      <c r="R2" s="15"/>
      <c r="S2" s="15"/>
      <c r="T2" s="15"/>
      <c r="U2" s="15"/>
      <c r="V2" s="15"/>
      <c r="W2" s="15"/>
      <c r="X2" s="15"/>
      <c r="Y2" s="15"/>
      <c r="Z2" s="15"/>
      <c r="AA2" s="15"/>
      <c r="AB2" s="15"/>
    </row>
    <row r="3" spans="1:28">
      <c r="A3" s="282" t="s">
        <v>158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row>
    <row r="4" spans="1:28">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c r="A5" s="15"/>
      <c r="B5" s="18"/>
      <c r="C5" s="29"/>
      <c r="D5" s="29"/>
      <c r="E5" s="15"/>
      <c r="F5" s="15"/>
      <c r="G5" s="15"/>
      <c r="H5" s="15"/>
      <c r="I5" s="15"/>
      <c r="J5" s="15"/>
      <c r="K5" s="15"/>
      <c r="L5" s="15"/>
      <c r="M5" s="15"/>
      <c r="N5" s="15"/>
      <c r="O5" s="15"/>
      <c r="P5" s="15"/>
      <c r="Q5" s="15"/>
      <c r="R5" s="282"/>
      <c r="S5" s="282"/>
      <c r="T5" s="169"/>
      <c r="U5" s="169"/>
      <c r="V5" s="14" t="s">
        <v>12</v>
      </c>
      <c r="W5" s="283"/>
      <c r="X5" s="283"/>
      <c r="Y5" s="14" t="s">
        <v>13</v>
      </c>
      <c r="Z5" s="283"/>
      <c r="AA5" s="283"/>
      <c r="AB5" s="14" t="s">
        <v>9</v>
      </c>
    </row>
    <row r="6" spans="1:28">
      <c r="A6" s="284" t="s">
        <v>100</v>
      </c>
      <c r="B6" s="284"/>
      <c r="C6" s="284"/>
      <c r="D6" s="284"/>
      <c r="E6" s="284"/>
      <c r="F6" s="284"/>
      <c r="G6" s="284"/>
      <c r="H6" s="15"/>
      <c r="I6" s="15" t="s">
        <v>14</v>
      </c>
      <c r="J6" s="15"/>
      <c r="K6" s="15"/>
      <c r="L6" s="15"/>
      <c r="M6" s="15"/>
      <c r="N6" s="15"/>
      <c r="O6" s="15"/>
      <c r="P6" s="15"/>
      <c r="Q6" s="15"/>
      <c r="R6" s="15"/>
      <c r="S6" s="15"/>
      <c r="T6" s="15"/>
      <c r="U6" s="15"/>
      <c r="V6" s="15"/>
      <c r="W6" s="15"/>
      <c r="X6" s="15"/>
      <c r="Y6" s="15"/>
      <c r="Z6" s="15"/>
      <c r="AA6" s="15"/>
      <c r="AB6" s="15"/>
    </row>
    <row r="7" spans="1:28">
      <c r="A7" s="15"/>
      <c r="B7" s="18"/>
      <c r="C7" s="29"/>
      <c r="D7" s="29"/>
      <c r="E7" s="15"/>
      <c r="F7" s="15"/>
      <c r="G7" s="15"/>
      <c r="H7" s="15"/>
      <c r="I7" s="15"/>
      <c r="J7" s="15"/>
      <c r="K7" s="15"/>
      <c r="L7" s="15"/>
      <c r="M7" s="15"/>
      <c r="N7" s="15"/>
      <c r="O7" s="15"/>
      <c r="P7" s="15"/>
      <c r="Q7" s="15"/>
      <c r="R7" s="15"/>
      <c r="S7" s="15"/>
      <c r="T7" s="15"/>
      <c r="U7" s="15"/>
      <c r="V7" s="15"/>
      <c r="W7" s="15"/>
      <c r="X7" s="15"/>
      <c r="Y7" s="15"/>
      <c r="Z7" s="15"/>
      <c r="AA7" s="15"/>
      <c r="AB7" s="15"/>
    </row>
    <row r="8" spans="1:28">
      <c r="A8" s="285" t="s">
        <v>105</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row>
    <row r="9" spans="1:28">
      <c r="A9" s="15"/>
      <c r="B9" s="18"/>
      <c r="C9" s="29"/>
      <c r="D9" s="29"/>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c r="A10" s="261" t="s">
        <v>28</v>
      </c>
      <c r="B10" s="286" t="s">
        <v>15</v>
      </c>
      <c r="C10" s="286"/>
      <c r="D10" s="286"/>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8"/>
    </row>
    <row r="11" spans="1:28" ht="20.25" customHeight="1">
      <c r="A11" s="262"/>
      <c r="B11" s="289" t="s">
        <v>10</v>
      </c>
      <c r="C11" s="289"/>
      <c r="D11" s="289"/>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1"/>
    </row>
    <row r="12" spans="1:28" ht="20.25" customHeight="1">
      <c r="A12" s="262"/>
      <c r="B12" s="264" t="s">
        <v>116</v>
      </c>
      <c r="C12" s="225"/>
      <c r="D12" s="225"/>
      <c r="E12" s="225"/>
      <c r="F12" s="225"/>
      <c r="G12" s="225"/>
      <c r="H12" s="225"/>
      <c r="I12" s="225"/>
      <c r="J12" s="224" t="s">
        <v>19</v>
      </c>
      <c r="K12" s="225"/>
      <c r="L12" s="225"/>
      <c r="M12" s="268"/>
      <c r="N12" s="268"/>
      <c r="O12" s="268"/>
      <c r="P12" s="268"/>
      <c r="Q12" s="277"/>
      <c r="R12" s="224" t="s">
        <v>20</v>
      </c>
      <c r="S12" s="225"/>
      <c r="T12" s="225"/>
      <c r="U12" s="268"/>
      <c r="V12" s="268"/>
      <c r="W12" s="268"/>
      <c r="X12" s="268"/>
      <c r="Y12" s="268"/>
      <c r="Z12" s="268"/>
      <c r="AA12" s="268"/>
      <c r="AB12" s="269"/>
    </row>
    <row r="13" spans="1:28" ht="20.25" customHeight="1">
      <c r="A13" s="262"/>
      <c r="B13" s="239" t="s">
        <v>29</v>
      </c>
      <c r="C13" s="240"/>
      <c r="D13" s="241"/>
      <c r="E13" s="36" t="s">
        <v>8</v>
      </c>
      <c r="F13" s="36"/>
      <c r="G13" s="36"/>
      <c r="H13" s="245"/>
      <c r="I13" s="245"/>
      <c r="J13" s="36" t="s">
        <v>6</v>
      </c>
      <c r="K13" s="245"/>
      <c r="L13" s="245"/>
      <c r="M13" s="245"/>
      <c r="N13" s="36" t="s">
        <v>16</v>
      </c>
      <c r="O13" s="36"/>
      <c r="P13" s="36"/>
      <c r="Q13" s="36"/>
      <c r="R13" s="36"/>
      <c r="S13" s="36"/>
      <c r="T13" s="36"/>
      <c r="U13" s="36"/>
      <c r="V13" s="36"/>
      <c r="W13" s="36"/>
      <c r="X13" s="36"/>
      <c r="Y13" s="36"/>
      <c r="Z13" s="36"/>
      <c r="AA13" s="36"/>
      <c r="AB13" s="45"/>
    </row>
    <row r="14" spans="1:28" ht="20.25" customHeight="1">
      <c r="A14" s="262"/>
      <c r="B14" s="242"/>
      <c r="C14" s="243"/>
      <c r="D14" s="244"/>
      <c r="E14" s="229"/>
      <c r="F14" s="230"/>
      <c r="G14" s="230"/>
      <c r="H14" s="230"/>
      <c r="I14" s="230"/>
      <c r="J14" s="230"/>
      <c r="K14" s="230"/>
      <c r="L14" s="230"/>
      <c r="M14" s="230"/>
      <c r="N14" s="230"/>
      <c r="O14" s="230"/>
      <c r="P14" s="230"/>
      <c r="Q14" s="230"/>
      <c r="R14" s="230"/>
      <c r="S14" s="230"/>
      <c r="T14" s="230"/>
      <c r="U14" s="230"/>
      <c r="V14" s="230"/>
      <c r="W14" s="230"/>
      <c r="X14" s="230"/>
      <c r="Y14" s="230"/>
      <c r="Z14" s="230"/>
      <c r="AA14" s="230"/>
      <c r="AB14" s="231"/>
    </row>
    <row r="15" spans="1:28" ht="20.25" customHeight="1">
      <c r="A15" s="262"/>
      <c r="B15" s="232" t="s">
        <v>22</v>
      </c>
      <c r="C15" s="233"/>
      <c r="D15" s="233"/>
      <c r="E15" s="233"/>
      <c r="F15" s="233"/>
      <c r="G15" s="233"/>
      <c r="H15" s="233"/>
      <c r="I15" s="234"/>
      <c r="J15" s="235" t="s">
        <v>19</v>
      </c>
      <c r="K15" s="233"/>
      <c r="L15" s="233"/>
      <c r="M15" s="236"/>
      <c r="N15" s="236"/>
      <c r="O15" s="236"/>
      <c r="P15" s="236"/>
      <c r="Q15" s="237"/>
      <c r="R15" s="235" t="s">
        <v>20</v>
      </c>
      <c r="S15" s="233"/>
      <c r="T15" s="233"/>
      <c r="U15" s="236"/>
      <c r="V15" s="236"/>
      <c r="W15" s="236"/>
      <c r="X15" s="236"/>
      <c r="Y15" s="236"/>
      <c r="Z15" s="236"/>
      <c r="AA15" s="236"/>
      <c r="AB15" s="238"/>
    </row>
    <row r="16" spans="1:28" ht="20.25" customHeight="1">
      <c r="A16" s="262"/>
      <c r="B16" s="264" t="s">
        <v>2</v>
      </c>
      <c r="C16" s="225"/>
      <c r="D16" s="225"/>
      <c r="E16" s="225"/>
      <c r="F16" s="225"/>
      <c r="G16" s="225"/>
      <c r="H16" s="225"/>
      <c r="I16" s="265"/>
      <c r="J16" s="224" t="s">
        <v>17</v>
      </c>
      <c r="K16" s="225"/>
      <c r="L16" s="225"/>
      <c r="M16" s="266"/>
      <c r="N16" s="266"/>
      <c r="O16" s="266"/>
      <c r="P16" s="266"/>
      <c r="Q16" s="267"/>
      <c r="R16" s="224" t="s">
        <v>31</v>
      </c>
      <c r="S16" s="225"/>
      <c r="T16" s="225"/>
      <c r="U16" s="226"/>
      <c r="V16" s="227"/>
      <c r="W16" s="227"/>
      <c r="X16" s="227"/>
      <c r="Y16" s="227"/>
      <c r="Z16" s="227"/>
      <c r="AA16" s="227"/>
      <c r="AB16" s="228"/>
    </row>
    <row r="17" spans="1:28" ht="20.25" customHeight="1">
      <c r="A17" s="262"/>
      <c r="B17" s="260" t="s">
        <v>43</v>
      </c>
      <c r="C17" s="240"/>
      <c r="D17" s="241"/>
      <c r="E17" s="36" t="s">
        <v>8</v>
      </c>
      <c r="F17" s="36"/>
      <c r="G17" s="36"/>
      <c r="H17" s="245"/>
      <c r="I17" s="245"/>
      <c r="J17" s="36" t="s">
        <v>6</v>
      </c>
      <c r="K17" s="245"/>
      <c r="L17" s="245"/>
      <c r="M17" s="245"/>
      <c r="N17" s="36" t="s">
        <v>16</v>
      </c>
      <c r="O17" s="36"/>
      <c r="P17" s="36"/>
      <c r="Q17" s="36"/>
      <c r="R17" s="36"/>
      <c r="S17" s="36"/>
      <c r="T17" s="36"/>
      <c r="U17" s="36"/>
      <c r="V17" s="36"/>
      <c r="W17" s="36"/>
      <c r="X17" s="36"/>
      <c r="Y17" s="36"/>
      <c r="Z17" s="36"/>
      <c r="AA17" s="36"/>
      <c r="AB17" s="45"/>
    </row>
    <row r="18" spans="1:28" ht="20.25" customHeight="1">
      <c r="A18" s="263"/>
      <c r="B18" s="242"/>
      <c r="C18" s="243"/>
      <c r="D18" s="244"/>
      <c r="E18" s="229"/>
      <c r="F18" s="230"/>
      <c r="G18" s="230"/>
      <c r="H18" s="230"/>
      <c r="I18" s="230"/>
      <c r="J18" s="230"/>
      <c r="K18" s="230"/>
      <c r="L18" s="230"/>
      <c r="M18" s="230"/>
      <c r="N18" s="230"/>
      <c r="O18" s="230"/>
      <c r="P18" s="230"/>
      <c r="Q18" s="230"/>
      <c r="R18" s="230"/>
      <c r="S18" s="230"/>
      <c r="T18" s="230"/>
      <c r="U18" s="230"/>
      <c r="V18" s="230"/>
      <c r="W18" s="230"/>
      <c r="X18" s="230"/>
      <c r="Y18" s="230"/>
      <c r="Z18" s="230"/>
      <c r="AA18" s="230"/>
      <c r="AB18" s="231"/>
    </row>
    <row r="19" spans="1:28">
      <c r="A19" s="16"/>
      <c r="B19" s="18"/>
      <c r="C19" s="29"/>
      <c r="D19" s="29"/>
      <c r="E19" s="18"/>
      <c r="F19" s="18"/>
      <c r="G19" s="18"/>
      <c r="H19" s="18"/>
      <c r="I19" s="18"/>
      <c r="J19" s="18"/>
      <c r="K19" s="18"/>
      <c r="L19" s="18"/>
      <c r="M19" s="18"/>
      <c r="N19" s="18"/>
      <c r="O19" s="18"/>
      <c r="P19" s="18"/>
      <c r="Q19" s="18"/>
      <c r="R19" s="18"/>
      <c r="S19" s="40"/>
      <c r="T19" s="40"/>
      <c r="U19" s="40"/>
      <c r="V19" s="40"/>
      <c r="W19" s="40"/>
      <c r="X19" s="40"/>
      <c r="Y19" s="40"/>
      <c r="Z19" s="18"/>
      <c r="AA19" s="18"/>
      <c r="AB19" s="18"/>
    </row>
    <row r="20" spans="1:28" ht="27.75" customHeight="1">
      <c r="A20" s="254" t="s">
        <v>106</v>
      </c>
      <c r="B20" s="255"/>
      <c r="C20" s="255"/>
      <c r="D20" s="255"/>
      <c r="E20" s="255"/>
      <c r="F20" s="256"/>
      <c r="G20" s="257">
        <f>X42</f>
        <v>0</v>
      </c>
      <c r="H20" s="258"/>
      <c r="I20" s="258"/>
      <c r="J20" s="258"/>
      <c r="K20" s="259"/>
      <c r="L20" s="38"/>
      <c r="M20" s="38"/>
      <c r="N20" s="38"/>
      <c r="O20" s="38"/>
      <c r="U20" s="39"/>
      <c r="V20" s="39"/>
      <c r="W20" s="39"/>
      <c r="X20" s="39"/>
      <c r="Y20" s="39"/>
      <c r="Z20" s="15"/>
      <c r="AA20" s="15"/>
      <c r="AB20" s="15"/>
    </row>
    <row r="21" spans="1:28">
      <c r="A21" s="17"/>
      <c r="B21" s="15"/>
      <c r="C21" s="14"/>
      <c r="D21" s="14"/>
      <c r="E21" s="15"/>
      <c r="F21" s="15"/>
      <c r="G21" s="15"/>
      <c r="H21" s="15"/>
      <c r="I21" s="15"/>
      <c r="J21" s="15"/>
      <c r="K21" s="15"/>
      <c r="L21" s="15"/>
      <c r="M21" s="15"/>
      <c r="N21" s="15"/>
      <c r="O21" s="15"/>
      <c r="P21" s="15"/>
      <c r="Q21" s="15"/>
      <c r="R21" s="15"/>
      <c r="S21" s="39"/>
      <c r="T21" s="39"/>
      <c r="U21" s="39"/>
      <c r="V21" s="39"/>
      <c r="W21" s="39"/>
      <c r="X21" s="39"/>
      <c r="Y21" s="39"/>
      <c r="Z21" s="15"/>
      <c r="AA21" s="15"/>
      <c r="AB21" s="15"/>
    </row>
    <row r="22" spans="1:28">
      <c r="A22" s="18" t="s">
        <v>96</v>
      </c>
      <c r="B22" s="18"/>
      <c r="C22" s="18"/>
      <c r="D22" s="18"/>
      <c r="E22" s="18"/>
      <c r="F22" s="18"/>
      <c r="G22" s="37"/>
      <c r="H22" s="18"/>
      <c r="I22" s="18"/>
      <c r="J22" s="18"/>
      <c r="K22" s="18"/>
      <c r="L22" s="18"/>
      <c r="M22" s="18"/>
      <c r="N22" s="18"/>
      <c r="O22" s="18"/>
      <c r="P22" s="18"/>
      <c r="Q22" s="18"/>
      <c r="R22" s="18"/>
      <c r="S22" s="18"/>
      <c r="T22" s="18"/>
      <c r="U22" s="18"/>
      <c r="V22" s="18"/>
      <c r="W22" s="18"/>
      <c r="X22" s="18"/>
      <c r="Y22" s="18"/>
      <c r="Z22" s="18"/>
      <c r="AA22" s="18"/>
      <c r="AB22" s="18"/>
    </row>
    <row r="23" spans="1:28" ht="18" customHeight="1">
      <c r="A23" s="246" t="s">
        <v>18</v>
      </c>
      <c r="B23" s="247"/>
      <c r="C23" s="247"/>
      <c r="D23" s="247"/>
      <c r="E23" s="247"/>
      <c r="F23" s="247"/>
      <c r="G23" s="247"/>
      <c r="H23" s="247"/>
      <c r="I23" s="247"/>
      <c r="J23" s="247"/>
      <c r="K23" s="247"/>
      <c r="L23" s="247"/>
      <c r="M23" s="247"/>
      <c r="N23" s="247"/>
      <c r="O23" s="247"/>
      <c r="P23" s="247"/>
      <c r="Q23" s="247"/>
      <c r="R23" s="247"/>
      <c r="S23" s="248"/>
      <c r="T23" s="249" t="s">
        <v>125</v>
      </c>
      <c r="U23" s="250"/>
      <c r="V23" s="250"/>
      <c r="W23" s="251"/>
      <c r="X23" s="252" t="s">
        <v>24</v>
      </c>
      <c r="Y23" s="252"/>
      <c r="Z23" s="252"/>
      <c r="AA23" s="252"/>
      <c r="AB23" s="253"/>
    </row>
    <row r="24" spans="1:28" ht="18" customHeight="1">
      <c r="A24" s="292" t="s">
        <v>107</v>
      </c>
      <c r="B24" s="22">
        <v>1</v>
      </c>
      <c r="C24" s="30" t="s">
        <v>159</v>
      </c>
      <c r="D24" s="30"/>
      <c r="E24" s="30"/>
      <c r="F24" s="30"/>
      <c r="G24" s="30"/>
      <c r="H24" s="30"/>
      <c r="I24" s="30"/>
      <c r="J24" s="30"/>
      <c r="K24" s="30"/>
      <c r="L24" s="30"/>
      <c r="M24" s="30"/>
      <c r="N24" s="30"/>
      <c r="O24" s="30"/>
      <c r="P24" s="30"/>
      <c r="Q24" s="30"/>
      <c r="R24" s="30"/>
      <c r="S24" s="41"/>
      <c r="T24" s="214">
        <f>'申請額一覧（別紙１）'!X15</f>
        <v>0</v>
      </c>
      <c r="U24" s="215"/>
      <c r="V24" s="216" t="s">
        <v>25</v>
      </c>
      <c r="W24" s="217"/>
      <c r="X24" s="218">
        <f>'申請額一覧（別紙１）'!Y15</f>
        <v>0</v>
      </c>
      <c r="Y24" s="219"/>
      <c r="Z24" s="219"/>
      <c r="AA24" s="219"/>
      <c r="AB24" s="46" t="s">
        <v>98</v>
      </c>
    </row>
    <row r="25" spans="1:28" ht="18" customHeight="1">
      <c r="A25" s="293"/>
      <c r="B25" s="23">
        <v>2</v>
      </c>
      <c r="C25" s="31" t="s">
        <v>160</v>
      </c>
      <c r="D25" s="31"/>
      <c r="E25" s="31"/>
      <c r="F25" s="31"/>
      <c r="G25" s="31"/>
      <c r="H25" s="31"/>
      <c r="I25" s="31"/>
      <c r="J25" s="31"/>
      <c r="K25" s="31"/>
      <c r="L25" s="31"/>
      <c r="M25" s="31"/>
      <c r="N25" s="31"/>
      <c r="O25" s="31"/>
      <c r="P25" s="31"/>
      <c r="Q25" s="31"/>
      <c r="R25" s="31"/>
      <c r="S25" s="42"/>
      <c r="T25" s="205">
        <f>'申請額一覧（別紙１）'!X16</f>
        <v>0</v>
      </c>
      <c r="U25" s="206"/>
      <c r="V25" s="207" t="s">
        <v>25</v>
      </c>
      <c r="W25" s="208"/>
      <c r="X25" s="209">
        <f>'申請額一覧（別紙１）'!Y16</f>
        <v>0</v>
      </c>
      <c r="Y25" s="210"/>
      <c r="Z25" s="210"/>
      <c r="AA25" s="210"/>
      <c r="AB25" s="47" t="s">
        <v>98</v>
      </c>
    </row>
    <row r="26" spans="1:28" ht="18" customHeight="1">
      <c r="A26" s="293"/>
      <c r="B26" s="24">
        <v>3</v>
      </c>
      <c r="C26" s="31" t="s">
        <v>161</v>
      </c>
      <c r="D26" s="31"/>
      <c r="E26" s="31"/>
      <c r="F26" s="31"/>
      <c r="G26" s="31"/>
      <c r="H26" s="31"/>
      <c r="I26" s="31"/>
      <c r="J26" s="31"/>
      <c r="K26" s="31"/>
      <c r="L26" s="31"/>
      <c r="M26" s="31"/>
      <c r="N26" s="31"/>
      <c r="O26" s="31"/>
      <c r="P26" s="31"/>
      <c r="Q26" s="31"/>
      <c r="R26" s="31"/>
      <c r="S26" s="42"/>
      <c r="T26" s="205">
        <f>'申請額一覧（別紙１）'!X17</f>
        <v>0</v>
      </c>
      <c r="U26" s="206"/>
      <c r="V26" s="207" t="s">
        <v>25</v>
      </c>
      <c r="W26" s="208"/>
      <c r="X26" s="209">
        <f>'申請額一覧（別紙１）'!Y17</f>
        <v>0</v>
      </c>
      <c r="Y26" s="210"/>
      <c r="Z26" s="210"/>
      <c r="AA26" s="210"/>
      <c r="AB26" s="47" t="s">
        <v>98</v>
      </c>
    </row>
    <row r="27" spans="1:28" ht="18" customHeight="1">
      <c r="A27" s="293"/>
      <c r="B27" s="24">
        <v>4</v>
      </c>
      <c r="C27" s="31" t="s">
        <v>162</v>
      </c>
      <c r="D27" s="31"/>
      <c r="E27" s="31"/>
      <c r="F27" s="31"/>
      <c r="G27" s="31"/>
      <c r="H27" s="31"/>
      <c r="I27" s="31"/>
      <c r="J27" s="31"/>
      <c r="K27" s="31"/>
      <c r="L27" s="31"/>
      <c r="M27" s="31"/>
      <c r="N27" s="31"/>
      <c r="O27" s="31"/>
      <c r="P27" s="31"/>
      <c r="Q27" s="31"/>
      <c r="R27" s="31"/>
      <c r="S27" s="31"/>
      <c r="T27" s="205">
        <f>'申請額一覧（別紙１）'!X18</f>
        <v>0</v>
      </c>
      <c r="U27" s="206"/>
      <c r="V27" s="207" t="s">
        <v>25</v>
      </c>
      <c r="W27" s="208"/>
      <c r="X27" s="209">
        <f>'申請額一覧（別紙１）'!Y18</f>
        <v>0</v>
      </c>
      <c r="Y27" s="210"/>
      <c r="Z27" s="210"/>
      <c r="AA27" s="210"/>
      <c r="AB27" s="48" t="s">
        <v>98</v>
      </c>
    </row>
    <row r="28" spans="1:28" ht="18" customHeight="1">
      <c r="A28" s="293"/>
      <c r="B28" s="23">
        <v>5</v>
      </c>
      <c r="C28" s="31" t="s">
        <v>163</v>
      </c>
      <c r="D28" s="31"/>
      <c r="E28" s="31"/>
      <c r="F28" s="31"/>
      <c r="G28" s="31"/>
      <c r="H28" s="31"/>
      <c r="I28" s="31"/>
      <c r="J28" s="31"/>
      <c r="K28" s="31"/>
      <c r="L28" s="31"/>
      <c r="M28" s="31"/>
      <c r="N28" s="31"/>
      <c r="O28" s="31"/>
      <c r="P28" s="31"/>
      <c r="Q28" s="31"/>
      <c r="R28" s="31"/>
      <c r="S28" s="31"/>
      <c r="T28" s="205">
        <f>'申請額一覧（別紙１）'!X19</f>
        <v>0</v>
      </c>
      <c r="U28" s="206"/>
      <c r="V28" s="207" t="s">
        <v>25</v>
      </c>
      <c r="W28" s="208"/>
      <c r="X28" s="209">
        <f>'申請額一覧（別紙１）'!Y19</f>
        <v>0</v>
      </c>
      <c r="Y28" s="210"/>
      <c r="Z28" s="210"/>
      <c r="AA28" s="210"/>
      <c r="AB28" s="48" t="s">
        <v>98</v>
      </c>
    </row>
    <row r="29" spans="1:28" ht="18" customHeight="1">
      <c r="A29" s="293"/>
      <c r="B29" s="23">
        <v>6</v>
      </c>
      <c r="C29" s="31" t="s">
        <v>164</v>
      </c>
      <c r="D29" s="31"/>
      <c r="E29" s="31"/>
      <c r="F29" s="31"/>
      <c r="G29" s="31"/>
      <c r="H29" s="31"/>
      <c r="I29" s="31"/>
      <c r="J29" s="31"/>
      <c r="K29" s="31"/>
      <c r="L29" s="31"/>
      <c r="M29" s="31"/>
      <c r="N29" s="31"/>
      <c r="O29" s="31"/>
      <c r="P29" s="31"/>
      <c r="Q29" s="31"/>
      <c r="R29" s="31"/>
      <c r="S29" s="31"/>
      <c r="T29" s="205">
        <f>'申請額一覧（別紙１）'!X21</f>
        <v>0</v>
      </c>
      <c r="U29" s="206"/>
      <c r="V29" s="207" t="s">
        <v>25</v>
      </c>
      <c r="W29" s="208"/>
      <c r="X29" s="209">
        <f>'申請額一覧（別紙１）'!Y21</f>
        <v>0</v>
      </c>
      <c r="Y29" s="210"/>
      <c r="Z29" s="210"/>
      <c r="AA29" s="210"/>
      <c r="AB29" s="47" t="s">
        <v>98</v>
      </c>
    </row>
    <row r="30" spans="1:28" ht="18" customHeight="1" thickBot="1">
      <c r="A30" s="294"/>
      <c r="B30" s="25">
        <v>7</v>
      </c>
      <c r="C30" s="33" t="s">
        <v>165</v>
      </c>
      <c r="D30" s="33"/>
      <c r="E30" s="33"/>
      <c r="F30" s="33"/>
      <c r="G30" s="33"/>
      <c r="H30" s="33"/>
      <c r="I30" s="33"/>
      <c r="J30" s="33"/>
      <c r="K30" s="33"/>
      <c r="L30" s="33"/>
      <c r="M30" s="33"/>
      <c r="N30" s="33"/>
      <c r="O30" s="33"/>
      <c r="P30" s="33"/>
      <c r="Q30" s="33"/>
      <c r="R30" s="33"/>
      <c r="S30" s="43"/>
      <c r="T30" s="211">
        <f>'申請額一覧（別紙１）'!X22</f>
        <v>0</v>
      </c>
      <c r="U30" s="212"/>
      <c r="V30" s="220" t="s">
        <v>25</v>
      </c>
      <c r="W30" s="221"/>
      <c r="X30" s="222">
        <f>'申請額一覧（別紙１）'!Y22</f>
        <v>0</v>
      </c>
      <c r="Y30" s="223"/>
      <c r="Z30" s="223"/>
      <c r="AA30" s="223"/>
      <c r="AB30" s="140" t="s">
        <v>98</v>
      </c>
    </row>
    <row r="31" spans="1:28" ht="18" customHeight="1">
      <c r="A31" s="213" t="s">
        <v>32</v>
      </c>
      <c r="B31" s="143">
        <v>8</v>
      </c>
      <c r="C31" s="34" t="s">
        <v>166</v>
      </c>
      <c r="D31" s="35"/>
      <c r="E31" s="35"/>
      <c r="F31" s="35"/>
      <c r="G31" s="35"/>
      <c r="H31" s="35"/>
      <c r="I31" s="35"/>
      <c r="J31" s="35"/>
      <c r="K31" s="35"/>
      <c r="L31" s="35"/>
      <c r="M31" s="35"/>
      <c r="N31" s="35"/>
      <c r="O31" s="35"/>
      <c r="P31" s="35"/>
      <c r="Q31" s="35"/>
      <c r="R31" s="35"/>
      <c r="S31" s="30"/>
      <c r="T31" s="214">
        <f>'申請額一覧（別紙１）'!X24</f>
        <v>0</v>
      </c>
      <c r="U31" s="215"/>
      <c r="V31" s="216" t="s">
        <v>25</v>
      </c>
      <c r="W31" s="217"/>
      <c r="X31" s="218">
        <f>'申請額一覧（別紙１）'!Y24</f>
        <v>0</v>
      </c>
      <c r="Y31" s="219"/>
      <c r="Z31" s="219"/>
      <c r="AA31" s="219"/>
      <c r="AB31" s="46" t="s">
        <v>98</v>
      </c>
    </row>
    <row r="32" spans="1:28" ht="18" customHeight="1">
      <c r="A32" s="213"/>
      <c r="B32" s="26">
        <v>9</v>
      </c>
      <c r="C32" s="32" t="s">
        <v>167</v>
      </c>
      <c r="D32" s="32"/>
      <c r="E32" s="32"/>
      <c r="F32" s="32"/>
      <c r="G32" s="32"/>
      <c r="H32" s="32"/>
      <c r="I32" s="32"/>
      <c r="J32" s="32"/>
      <c r="K32" s="32"/>
      <c r="L32" s="32"/>
      <c r="M32" s="32"/>
      <c r="N32" s="32"/>
      <c r="O32" s="32"/>
      <c r="P32" s="32"/>
      <c r="Q32" s="32"/>
      <c r="R32" s="32"/>
      <c r="S32" s="31"/>
      <c r="T32" s="205">
        <f>'申請額一覧（別紙１）'!X25</f>
        <v>0</v>
      </c>
      <c r="U32" s="206"/>
      <c r="V32" s="207" t="s">
        <v>25</v>
      </c>
      <c r="W32" s="208"/>
      <c r="X32" s="209">
        <f>'申請額一覧（別紙１）'!Y25</f>
        <v>0</v>
      </c>
      <c r="Y32" s="210"/>
      <c r="Z32" s="210"/>
      <c r="AA32" s="210"/>
      <c r="AB32" s="47" t="s">
        <v>98</v>
      </c>
    </row>
    <row r="33" spans="1:28" ht="18" customHeight="1">
      <c r="A33" s="213"/>
      <c r="B33" s="26">
        <v>10</v>
      </c>
      <c r="C33" s="32" t="s">
        <v>168</v>
      </c>
      <c r="D33" s="32"/>
      <c r="E33" s="32"/>
      <c r="F33" s="32"/>
      <c r="G33" s="32"/>
      <c r="H33" s="32"/>
      <c r="I33" s="32"/>
      <c r="J33" s="32"/>
      <c r="K33" s="32"/>
      <c r="L33" s="32"/>
      <c r="M33" s="32"/>
      <c r="N33" s="32"/>
      <c r="O33" s="32"/>
      <c r="P33" s="32"/>
      <c r="Q33" s="32"/>
      <c r="R33" s="32"/>
      <c r="S33" s="31"/>
      <c r="T33" s="205">
        <f>'申請額一覧（別紙１）'!X26</f>
        <v>0</v>
      </c>
      <c r="U33" s="206"/>
      <c r="V33" s="207" t="s">
        <v>25</v>
      </c>
      <c r="W33" s="208"/>
      <c r="X33" s="209">
        <f>'申請額一覧（別紙１）'!Y26</f>
        <v>0</v>
      </c>
      <c r="Y33" s="210"/>
      <c r="Z33" s="210"/>
      <c r="AA33" s="210"/>
      <c r="AB33" s="47" t="s">
        <v>98</v>
      </c>
    </row>
    <row r="34" spans="1:28" ht="18" customHeight="1">
      <c r="A34" s="213"/>
      <c r="B34" s="26">
        <v>11</v>
      </c>
      <c r="C34" s="32" t="s">
        <v>169</v>
      </c>
      <c r="D34" s="32"/>
      <c r="E34" s="32"/>
      <c r="F34" s="32"/>
      <c r="G34" s="32"/>
      <c r="H34" s="32"/>
      <c r="I34" s="32"/>
      <c r="J34" s="32"/>
      <c r="K34" s="32"/>
      <c r="L34" s="32"/>
      <c r="M34" s="32"/>
      <c r="N34" s="32"/>
      <c r="O34" s="32"/>
      <c r="P34" s="32"/>
      <c r="Q34" s="32"/>
      <c r="R34" s="32"/>
      <c r="S34" s="31"/>
      <c r="T34" s="205">
        <f>'申請額一覧（別紙１）'!X27</f>
        <v>0</v>
      </c>
      <c r="U34" s="206"/>
      <c r="V34" s="207" t="s">
        <v>25</v>
      </c>
      <c r="W34" s="208"/>
      <c r="X34" s="209">
        <f>'申請額一覧（別紙１）'!Y27</f>
        <v>0</v>
      </c>
      <c r="Y34" s="210"/>
      <c r="Z34" s="210"/>
      <c r="AA34" s="210"/>
      <c r="AB34" s="47" t="s">
        <v>98</v>
      </c>
    </row>
    <row r="35" spans="1:28" ht="18" customHeight="1">
      <c r="A35" s="213"/>
      <c r="B35" s="26">
        <v>12</v>
      </c>
      <c r="C35" s="32" t="s">
        <v>170</v>
      </c>
      <c r="D35" s="32"/>
      <c r="E35" s="32"/>
      <c r="F35" s="32"/>
      <c r="G35" s="32"/>
      <c r="H35" s="32"/>
      <c r="I35" s="32"/>
      <c r="J35" s="32"/>
      <c r="K35" s="32"/>
      <c r="L35" s="32"/>
      <c r="M35" s="32"/>
      <c r="N35" s="32"/>
      <c r="O35" s="32"/>
      <c r="P35" s="32"/>
      <c r="Q35" s="32"/>
      <c r="R35" s="32"/>
      <c r="S35" s="31"/>
      <c r="T35" s="205">
        <f>'申請額一覧（別紙１）'!X28</f>
        <v>0</v>
      </c>
      <c r="U35" s="206"/>
      <c r="V35" s="207" t="s">
        <v>25</v>
      </c>
      <c r="W35" s="208"/>
      <c r="X35" s="209">
        <f>'申請額一覧（別紙１）'!Y28</f>
        <v>0</v>
      </c>
      <c r="Y35" s="210"/>
      <c r="Z35" s="210"/>
      <c r="AA35" s="210"/>
      <c r="AB35" s="47" t="s">
        <v>98</v>
      </c>
    </row>
    <row r="36" spans="1:28" ht="18" customHeight="1">
      <c r="A36" s="213"/>
      <c r="B36" s="26">
        <v>13</v>
      </c>
      <c r="C36" s="32" t="s">
        <v>171</v>
      </c>
      <c r="D36" s="32"/>
      <c r="E36" s="32"/>
      <c r="F36" s="32"/>
      <c r="G36" s="32"/>
      <c r="H36" s="32"/>
      <c r="I36" s="32"/>
      <c r="J36" s="32"/>
      <c r="K36" s="32"/>
      <c r="L36" s="32"/>
      <c r="M36" s="32"/>
      <c r="N36" s="32"/>
      <c r="O36" s="32"/>
      <c r="P36" s="32"/>
      <c r="Q36" s="32"/>
      <c r="R36" s="32"/>
      <c r="S36" s="31"/>
      <c r="T36" s="205">
        <f>'申請額一覧（別紙１）'!X30</f>
        <v>0</v>
      </c>
      <c r="U36" s="206"/>
      <c r="V36" s="207" t="s">
        <v>25</v>
      </c>
      <c r="W36" s="208"/>
      <c r="X36" s="209">
        <f>'申請額一覧（別紙１）'!Y30</f>
        <v>0</v>
      </c>
      <c r="Y36" s="210"/>
      <c r="Z36" s="210"/>
      <c r="AA36" s="210"/>
      <c r="AB36" s="47" t="s">
        <v>98</v>
      </c>
    </row>
    <row r="37" spans="1:28" ht="18" customHeight="1">
      <c r="A37" s="213"/>
      <c r="B37" s="26">
        <v>14</v>
      </c>
      <c r="C37" s="32" t="s">
        <v>172</v>
      </c>
      <c r="D37" s="32"/>
      <c r="E37" s="32"/>
      <c r="F37" s="32"/>
      <c r="G37" s="32"/>
      <c r="H37" s="32"/>
      <c r="I37" s="32"/>
      <c r="J37" s="32"/>
      <c r="K37" s="32"/>
      <c r="L37" s="32"/>
      <c r="M37" s="32"/>
      <c r="N37" s="32"/>
      <c r="O37" s="32"/>
      <c r="P37" s="32"/>
      <c r="Q37" s="32"/>
      <c r="R37" s="32"/>
      <c r="S37" s="31"/>
      <c r="T37" s="205">
        <f>'申請額一覧（別紙１）'!X28</f>
        <v>0</v>
      </c>
      <c r="U37" s="206"/>
      <c r="V37" s="207" t="s">
        <v>25</v>
      </c>
      <c r="W37" s="208"/>
      <c r="X37" s="209">
        <f>'申請額一覧（別紙１）'!Y28</f>
        <v>0</v>
      </c>
      <c r="Y37" s="210"/>
      <c r="Z37" s="210"/>
      <c r="AA37" s="210"/>
      <c r="AB37" s="47" t="s">
        <v>98</v>
      </c>
    </row>
    <row r="38" spans="1:28" ht="18" customHeight="1" thickBot="1">
      <c r="A38" s="213"/>
      <c r="B38" s="141">
        <v>15</v>
      </c>
      <c r="C38" s="142" t="s">
        <v>173</v>
      </c>
      <c r="D38" s="142"/>
      <c r="E38" s="142"/>
      <c r="F38" s="142"/>
      <c r="G38" s="142"/>
      <c r="H38" s="142"/>
      <c r="I38" s="142"/>
      <c r="J38" s="142"/>
      <c r="K38" s="142"/>
      <c r="L38" s="142"/>
      <c r="M38" s="142"/>
      <c r="N38" s="142"/>
      <c r="O38" s="142"/>
      <c r="P38" s="142"/>
      <c r="Q38" s="142"/>
      <c r="R38" s="142"/>
      <c r="S38" s="33"/>
      <c r="T38" s="211">
        <f>'申請額一覧（別紙１）'!X27</f>
        <v>0</v>
      </c>
      <c r="U38" s="212"/>
      <c r="V38" s="220" t="s">
        <v>25</v>
      </c>
      <c r="W38" s="221"/>
      <c r="X38" s="222">
        <f>'申請額一覧（別紙１）'!Y27</f>
        <v>0</v>
      </c>
      <c r="Y38" s="223"/>
      <c r="Z38" s="223"/>
      <c r="AA38" s="223"/>
      <c r="AB38" s="140" t="s">
        <v>98</v>
      </c>
    </row>
    <row r="39" spans="1:28" ht="18" customHeight="1">
      <c r="A39" s="278" t="s">
        <v>101</v>
      </c>
      <c r="B39" s="143">
        <v>16</v>
      </c>
      <c r="C39" s="34" t="s">
        <v>174</v>
      </c>
      <c r="D39" s="35"/>
      <c r="E39" s="35"/>
      <c r="F39" s="35"/>
      <c r="G39" s="35"/>
      <c r="H39" s="35"/>
      <c r="I39" s="35"/>
      <c r="J39" s="35"/>
      <c r="K39" s="35"/>
      <c r="L39" s="35"/>
      <c r="M39" s="35"/>
      <c r="N39" s="35"/>
      <c r="O39" s="35"/>
      <c r="P39" s="35"/>
      <c r="Q39" s="35"/>
      <c r="R39" s="35"/>
      <c r="S39" s="30"/>
      <c r="T39" s="214">
        <f>'申請額一覧（別紙１）'!X28</f>
        <v>0</v>
      </c>
      <c r="U39" s="215"/>
      <c r="V39" s="216" t="s">
        <v>126</v>
      </c>
      <c r="W39" s="217"/>
      <c r="X39" s="218">
        <f>'申請額一覧（別紙１）'!Y28</f>
        <v>0</v>
      </c>
      <c r="Y39" s="219"/>
      <c r="Z39" s="219"/>
      <c r="AA39" s="219"/>
      <c r="AB39" s="46" t="s">
        <v>98</v>
      </c>
    </row>
    <row r="40" spans="1:28" ht="18" customHeight="1">
      <c r="A40" s="279"/>
      <c r="B40" s="26">
        <v>17</v>
      </c>
      <c r="C40" s="32" t="s">
        <v>175</v>
      </c>
      <c r="D40" s="32"/>
      <c r="E40" s="32"/>
      <c r="F40" s="32"/>
      <c r="G40" s="32"/>
      <c r="H40" s="32"/>
      <c r="I40" s="32"/>
      <c r="J40" s="32"/>
      <c r="K40" s="32"/>
      <c r="L40" s="32"/>
      <c r="M40" s="32"/>
      <c r="N40" s="32"/>
      <c r="O40" s="32"/>
      <c r="P40" s="32"/>
      <c r="Q40" s="32"/>
      <c r="R40" s="32"/>
      <c r="S40" s="31"/>
      <c r="T40" s="205">
        <f>'申請額一覧（別紙１）'!X30</f>
        <v>0</v>
      </c>
      <c r="U40" s="206"/>
      <c r="V40" s="207" t="s">
        <v>126</v>
      </c>
      <c r="W40" s="208"/>
      <c r="X40" s="209">
        <f>'申請額一覧（別紙１）'!Y30</f>
        <v>0</v>
      </c>
      <c r="Y40" s="210"/>
      <c r="Z40" s="210"/>
      <c r="AA40" s="210"/>
      <c r="AB40" s="47" t="s">
        <v>98</v>
      </c>
    </row>
    <row r="41" spans="1:28" ht="18" customHeight="1" thickBot="1">
      <c r="A41" s="280"/>
      <c r="B41" s="141">
        <v>18</v>
      </c>
      <c r="C41" s="159" t="s">
        <v>176</v>
      </c>
      <c r="D41" s="159"/>
      <c r="E41" s="159"/>
      <c r="F41" s="159"/>
      <c r="G41" s="159"/>
      <c r="H41" s="159"/>
      <c r="I41" s="159"/>
      <c r="J41" s="159"/>
      <c r="K41" s="159"/>
      <c r="L41" s="159"/>
      <c r="M41" s="159"/>
      <c r="N41" s="159"/>
      <c r="O41" s="159"/>
      <c r="P41" s="159"/>
      <c r="Q41" s="159"/>
      <c r="R41" s="159"/>
      <c r="S41" s="160"/>
      <c r="T41" s="281">
        <f>'申請額一覧（別紙１）'!X32</f>
        <v>0</v>
      </c>
      <c r="U41" s="220"/>
      <c r="V41" s="220" t="s">
        <v>129</v>
      </c>
      <c r="W41" s="221"/>
      <c r="X41" s="222">
        <f>'申請額一覧（別紙１）'!Y32</f>
        <v>0</v>
      </c>
      <c r="Y41" s="223"/>
      <c r="Z41" s="223"/>
      <c r="AA41" s="223"/>
      <c r="AB41" s="49" t="s">
        <v>128</v>
      </c>
    </row>
    <row r="42" spans="1:28" ht="18" customHeight="1" thickBot="1">
      <c r="A42" s="242" t="s">
        <v>36</v>
      </c>
      <c r="B42" s="243"/>
      <c r="C42" s="243"/>
      <c r="D42" s="243"/>
      <c r="E42" s="243"/>
      <c r="F42" s="243"/>
      <c r="G42" s="243"/>
      <c r="H42" s="243"/>
      <c r="I42" s="243"/>
      <c r="J42" s="243"/>
      <c r="K42" s="243"/>
      <c r="L42" s="243"/>
      <c r="M42" s="243"/>
      <c r="N42" s="243"/>
      <c r="O42" s="243"/>
      <c r="P42" s="243"/>
      <c r="Q42" s="243"/>
      <c r="R42" s="243"/>
      <c r="S42" s="270"/>
      <c r="T42" s="271">
        <f>SUM(T24:U40)</f>
        <v>0</v>
      </c>
      <c r="U42" s="272"/>
      <c r="V42" s="273"/>
      <c r="W42" s="274"/>
      <c r="X42" s="275">
        <f>SUM(X24:AA40)</f>
        <v>0</v>
      </c>
      <c r="Y42" s="276"/>
      <c r="Z42" s="276"/>
      <c r="AA42" s="276"/>
      <c r="AB42" s="49" t="s">
        <v>98</v>
      </c>
    </row>
    <row r="43" spans="1:28">
      <c r="A43" s="19"/>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row>
    <row r="44" spans="1:28">
      <c r="A44" s="20" t="s">
        <v>41</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c r="A45" s="20" t="s">
        <v>117</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row>
    <row r="46" spans="1:28">
      <c r="A46" s="21" t="s">
        <v>121</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c r="A47" s="21" t="s">
        <v>149</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c r="A48" s="15" t="s">
        <v>130</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sheetData>
  <mergeCells count="100">
    <mergeCell ref="X41:AA41"/>
    <mergeCell ref="A8:AB8"/>
    <mergeCell ref="B10:D10"/>
    <mergeCell ref="E10:AB10"/>
    <mergeCell ref="B11:D11"/>
    <mergeCell ref="E11:AB11"/>
    <mergeCell ref="B12:I12"/>
    <mergeCell ref="V24:W24"/>
    <mergeCell ref="X24:AA24"/>
    <mergeCell ref="A24:A30"/>
    <mergeCell ref="T26:U26"/>
    <mergeCell ref="X29:AA29"/>
    <mergeCell ref="T25:U25"/>
    <mergeCell ref="A3:AB3"/>
    <mergeCell ref="W5:X5"/>
    <mergeCell ref="Z5:AA5"/>
    <mergeCell ref="A6:G6"/>
    <mergeCell ref="R5:S5"/>
    <mergeCell ref="A42:S42"/>
    <mergeCell ref="T42:U42"/>
    <mergeCell ref="V42:W42"/>
    <mergeCell ref="X42:AA42"/>
    <mergeCell ref="J12:L12"/>
    <mergeCell ref="M12:Q12"/>
    <mergeCell ref="A39:A41"/>
    <mergeCell ref="T41:U41"/>
    <mergeCell ref="T39:U39"/>
    <mergeCell ref="V39:W39"/>
    <mergeCell ref="X39:AA39"/>
    <mergeCell ref="T40:U40"/>
    <mergeCell ref="T24:U24"/>
    <mergeCell ref="V40:W40"/>
    <mergeCell ref="X40:AA40"/>
    <mergeCell ref="V41:W41"/>
    <mergeCell ref="V25:W25"/>
    <mergeCell ref="X25:AA25"/>
    <mergeCell ref="V26:W26"/>
    <mergeCell ref="X26:AA26"/>
    <mergeCell ref="T30:U30"/>
    <mergeCell ref="V30:W30"/>
    <mergeCell ref="X30:AA30"/>
    <mergeCell ref="T29:U29"/>
    <mergeCell ref="V29:W29"/>
    <mergeCell ref="T27:U27"/>
    <mergeCell ref="V27:W27"/>
    <mergeCell ref="X27:AA27"/>
    <mergeCell ref="T28:U28"/>
    <mergeCell ref="K17:M17"/>
    <mergeCell ref="E18:AB18"/>
    <mergeCell ref="A20:F20"/>
    <mergeCell ref="G20:K20"/>
    <mergeCell ref="B17:D18"/>
    <mergeCell ref="A10:A18"/>
    <mergeCell ref="B16:I16"/>
    <mergeCell ref="J16:L16"/>
    <mergeCell ref="M16:Q16"/>
    <mergeCell ref="R12:T12"/>
    <mergeCell ref="U12:AB12"/>
    <mergeCell ref="H13:I13"/>
    <mergeCell ref="V28:W28"/>
    <mergeCell ref="X28:AA28"/>
    <mergeCell ref="R16:T16"/>
    <mergeCell ref="U16:AB16"/>
    <mergeCell ref="E14:AB14"/>
    <mergeCell ref="B15:I15"/>
    <mergeCell ref="J15:L15"/>
    <mergeCell ref="M15:Q15"/>
    <mergeCell ref="R15:T15"/>
    <mergeCell ref="U15:AB15"/>
    <mergeCell ref="B13:D14"/>
    <mergeCell ref="K13:M13"/>
    <mergeCell ref="A23:S23"/>
    <mergeCell ref="T23:W23"/>
    <mergeCell ref="X23:AB23"/>
    <mergeCell ref="H17:I17"/>
    <mergeCell ref="T38:U38"/>
    <mergeCell ref="A31:A38"/>
    <mergeCell ref="T31:U31"/>
    <mergeCell ref="V31:W31"/>
    <mergeCell ref="X31:AA31"/>
    <mergeCell ref="T32:U32"/>
    <mergeCell ref="V32:W32"/>
    <mergeCell ref="X32:AA32"/>
    <mergeCell ref="T33:U33"/>
    <mergeCell ref="V33:W33"/>
    <mergeCell ref="X33:AA33"/>
    <mergeCell ref="V38:W38"/>
    <mergeCell ref="X38:AA38"/>
    <mergeCell ref="T34:U34"/>
    <mergeCell ref="V34:W34"/>
    <mergeCell ref="X34:AA34"/>
    <mergeCell ref="T37:U37"/>
    <mergeCell ref="V37:W37"/>
    <mergeCell ref="X37:AA37"/>
    <mergeCell ref="T35:U35"/>
    <mergeCell ref="V35:W35"/>
    <mergeCell ref="X35:AA35"/>
    <mergeCell ref="T36:U36"/>
    <mergeCell ref="V36:W36"/>
    <mergeCell ref="X36:AA36"/>
  </mergeCells>
  <phoneticPr fontId="3" type="Hiragana"/>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2"/>
  <sheetViews>
    <sheetView showZeros="0" zoomScaleNormal="100" workbookViewId="0">
      <pane xSplit="3" ySplit="3" topLeftCell="D4" activePane="bottomRight" state="frozen"/>
      <selection activeCell="N7" sqref="N7:Z7"/>
      <selection pane="topRight" activeCell="N7" sqref="N7:Z7"/>
      <selection pane="bottomLeft" activeCell="N7" sqref="N7:Z7"/>
      <selection pane="bottomRight" activeCell="D5" sqref="D5"/>
    </sheetView>
  </sheetViews>
  <sheetFormatPr defaultRowHeight="13.5"/>
  <cols>
    <col min="1" max="1" width="2" customWidth="1"/>
    <col min="3" max="4" width="25.625" customWidth="1"/>
    <col min="5" max="5" width="11.25" customWidth="1"/>
    <col min="6" max="6" width="17.125" bestFit="1" customWidth="1"/>
    <col min="7" max="7" width="38.75" customWidth="1"/>
    <col min="8" max="8" width="33.5" customWidth="1"/>
    <col min="9" max="11" width="13" customWidth="1"/>
    <col min="19" max="19" width="14.375" customWidth="1"/>
    <col min="20" max="20" width="11.375" customWidth="1"/>
    <col min="23" max="23" width="48.625" bestFit="1" customWidth="1"/>
    <col min="24" max="25" width="9" customWidth="1"/>
  </cols>
  <sheetData>
    <row r="1" spans="1:25">
      <c r="A1" s="1" t="s">
        <v>118</v>
      </c>
      <c r="B1" s="1"/>
      <c r="C1" s="1"/>
      <c r="D1" s="1"/>
      <c r="E1" s="1"/>
      <c r="F1" s="1"/>
      <c r="G1" s="1"/>
      <c r="H1" s="1"/>
      <c r="I1" s="1"/>
      <c r="J1" s="1"/>
      <c r="K1" s="1"/>
      <c r="L1" s="1"/>
      <c r="M1" s="1"/>
      <c r="N1" s="1"/>
      <c r="O1" s="57"/>
      <c r="P1" s="57"/>
      <c r="Q1" s="57"/>
      <c r="R1" s="57"/>
      <c r="S1" s="57"/>
      <c r="T1" s="58"/>
    </row>
    <row r="2" spans="1:25" ht="14.25" thickBot="1">
      <c r="A2" s="1"/>
      <c r="B2" s="50"/>
      <c r="C2" s="50"/>
      <c r="D2" s="1"/>
      <c r="E2" s="1"/>
      <c r="F2" s="1"/>
      <c r="G2" s="1"/>
      <c r="H2" s="1"/>
      <c r="I2" s="1"/>
      <c r="J2" s="1"/>
      <c r="K2" s="1"/>
      <c r="L2" s="1"/>
      <c r="M2" s="1"/>
      <c r="N2" s="1"/>
      <c r="O2" s="1"/>
      <c r="P2" s="1"/>
      <c r="Q2" s="1"/>
      <c r="R2" s="1"/>
      <c r="S2" s="1"/>
      <c r="T2" s="1"/>
    </row>
    <row r="3" spans="1:25" ht="58.5" customHeight="1">
      <c r="A3" s="1"/>
      <c r="B3" s="51" t="s">
        <v>27</v>
      </c>
      <c r="C3" s="53" t="s">
        <v>10</v>
      </c>
      <c r="D3" s="54" t="s">
        <v>122</v>
      </c>
      <c r="E3" s="55" t="s">
        <v>180</v>
      </c>
      <c r="F3" s="55" t="s">
        <v>102</v>
      </c>
      <c r="G3" s="56" t="s">
        <v>4</v>
      </c>
      <c r="H3" s="56" t="s">
        <v>3</v>
      </c>
      <c r="I3" s="55" t="s">
        <v>57</v>
      </c>
      <c r="J3" s="55" t="s">
        <v>58</v>
      </c>
      <c r="K3" s="55" t="s">
        <v>137</v>
      </c>
      <c r="L3" s="55" t="s">
        <v>59</v>
      </c>
      <c r="M3" s="55" t="s">
        <v>60</v>
      </c>
      <c r="N3" s="55" t="s">
        <v>108</v>
      </c>
      <c r="O3" s="56" t="s">
        <v>38</v>
      </c>
      <c r="P3" s="55" t="s">
        <v>61</v>
      </c>
      <c r="Q3" s="145" t="s">
        <v>62</v>
      </c>
      <c r="R3" s="145" t="s">
        <v>123</v>
      </c>
      <c r="S3" s="203" t="s">
        <v>150</v>
      </c>
      <c r="T3" s="59" t="s">
        <v>24</v>
      </c>
    </row>
    <row r="4" spans="1:25" ht="43.5" customHeight="1">
      <c r="A4" s="1"/>
      <c r="B4" s="52">
        <f t="shared" ref="B4:B13" si="0">ROW()-3</f>
        <v>1</v>
      </c>
      <c r="C4" s="147" t="str">
        <f>IF(施設１!N6="","",総括表!E11)</f>
        <v/>
      </c>
      <c r="D4" s="148">
        <f>施設１!N6</f>
        <v>0</v>
      </c>
      <c r="E4" s="149">
        <f>施設１!N5</f>
        <v>0</v>
      </c>
      <c r="F4" s="150" t="str">
        <f>IF(施設１!AK6="","",施設１!AK6)</f>
        <v/>
      </c>
      <c r="G4" s="151">
        <f>施設１!N7</f>
        <v>0</v>
      </c>
      <c r="H4" s="151">
        <f>施設１!N9</f>
        <v>0</v>
      </c>
      <c r="I4" s="152">
        <f>施設１!AC7</f>
        <v>0</v>
      </c>
      <c r="J4" s="152">
        <f>施設１!AH7</f>
        <v>0</v>
      </c>
      <c r="K4" s="163">
        <f>施設１!AM7</f>
        <v>0</v>
      </c>
      <c r="L4" s="153" t="str">
        <f>IF(施設１!N7="","",施設１!K18)</f>
        <v/>
      </c>
      <c r="M4" s="153" t="str">
        <f>IF(施設１!N7="","",施設１!K21)</f>
        <v/>
      </c>
      <c r="N4" s="153" t="str">
        <f>IF(施設１!N7="","",施設１!K24)</f>
        <v/>
      </c>
      <c r="O4" s="153" t="str">
        <f>IF(施設１!N$7="","",I4*L4+J4*M4+K4*N4)</f>
        <v/>
      </c>
      <c r="P4" s="171">
        <f>施設１!Y18</f>
        <v>12</v>
      </c>
      <c r="Q4" s="172">
        <f>施設１!Y21</f>
        <v>12</v>
      </c>
      <c r="R4" s="172">
        <f>施設１!Y24</f>
        <v>12</v>
      </c>
      <c r="S4" s="173" t="str">
        <f>施設１!R24</f>
        <v>0</v>
      </c>
      <c r="T4" s="154" t="str">
        <f>IF(施設１!N7="","",施設１!AJ27)</f>
        <v/>
      </c>
    </row>
    <row r="5" spans="1:25" ht="43.5" customHeight="1">
      <c r="A5" s="1"/>
      <c r="B5" s="52">
        <f t="shared" si="0"/>
        <v>2</v>
      </c>
      <c r="C5" s="147" t="str">
        <f>IF(施設２!N6="","",総括表!E11)</f>
        <v/>
      </c>
      <c r="D5" s="148">
        <f>施設２!N6</f>
        <v>0</v>
      </c>
      <c r="E5" s="149">
        <f>施設２!N5</f>
        <v>0</v>
      </c>
      <c r="F5" s="150" t="str">
        <f>IF(施設２!AK6="","",施設２!AK6)</f>
        <v/>
      </c>
      <c r="G5" s="151">
        <f>施設２!N7</f>
        <v>0</v>
      </c>
      <c r="H5" s="151">
        <f>施設２!N9</f>
        <v>0</v>
      </c>
      <c r="I5" s="152">
        <f>施設２!AC7</f>
        <v>0</v>
      </c>
      <c r="J5" s="152">
        <f>施設２!AH7</f>
        <v>0</v>
      </c>
      <c r="K5" s="163">
        <f>施設２!AM7</f>
        <v>0</v>
      </c>
      <c r="L5" s="153" t="str">
        <f>IF(施設２!N7="","",施設２!K18)</f>
        <v/>
      </c>
      <c r="M5" s="153" t="str">
        <f>IF(施設２!N7="","",施設２!K21)</f>
        <v/>
      </c>
      <c r="N5" s="153" t="str">
        <f>IF(施設２!N7="","",施設２!K24)</f>
        <v/>
      </c>
      <c r="O5" s="153" t="str">
        <f>IF(施設２!N$7="","",I5*L5+J5*M5+K5*N5)</f>
        <v/>
      </c>
      <c r="P5" s="171">
        <f>施設２!Y18</f>
        <v>12</v>
      </c>
      <c r="Q5" s="172">
        <f>施設２!Y21</f>
        <v>12</v>
      </c>
      <c r="R5" s="172">
        <f>施設２!Y24</f>
        <v>12</v>
      </c>
      <c r="S5" s="173" t="str">
        <f>施設２!R24</f>
        <v>0</v>
      </c>
      <c r="T5" s="154" t="str">
        <f>IF(施設２!N7="","",施設２!AJ27)</f>
        <v/>
      </c>
    </row>
    <row r="6" spans="1:25" ht="43.5" customHeight="1">
      <c r="A6" s="1"/>
      <c r="B6" s="52">
        <f t="shared" si="0"/>
        <v>3</v>
      </c>
      <c r="C6" s="147" t="str">
        <f>IF(施設３!N6="","",総括表!E11)</f>
        <v/>
      </c>
      <c r="D6" s="148">
        <f>施設３!N6</f>
        <v>0</v>
      </c>
      <c r="E6" s="149">
        <f>施設３!N5</f>
        <v>0</v>
      </c>
      <c r="F6" s="150" t="str">
        <f>IF(施設３!AK6="","",施設３!AK6)</f>
        <v/>
      </c>
      <c r="G6" s="151">
        <f>施設３!N7</f>
        <v>0</v>
      </c>
      <c r="H6" s="151">
        <f>施設３!N9</f>
        <v>0</v>
      </c>
      <c r="I6" s="152">
        <f>施設３!AC7</f>
        <v>0</v>
      </c>
      <c r="J6" s="152">
        <f>施設３!AH7</f>
        <v>0</v>
      </c>
      <c r="K6" s="163">
        <f>施設３!AM7</f>
        <v>0</v>
      </c>
      <c r="L6" s="153" t="str">
        <f>IF(施設３!N7="","",施設３!K18)</f>
        <v/>
      </c>
      <c r="M6" s="153" t="str">
        <f>IF(施設３!N7="","",施設３!K21)</f>
        <v/>
      </c>
      <c r="N6" s="153" t="str">
        <f>IF(施設３!N7="","",施設３!K24)</f>
        <v/>
      </c>
      <c r="O6" s="153" t="str">
        <f>IF(施設３!N$7="","",I6*L6+J6*M6+K6*N6)</f>
        <v/>
      </c>
      <c r="P6" s="171">
        <f>施設３!Y18</f>
        <v>12</v>
      </c>
      <c r="Q6" s="172">
        <f>施設３!Y21</f>
        <v>12</v>
      </c>
      <c r="R6" s="172">
        <f>施設３!Y24</f>
        <v>12</v>
      </c>
      <c r="S6" s="174" t="str">
        <f>施設３!R24</f>
        <v>0</v>
      </c>
      <c r="T6" s="154" t="str">
        <f>IF(施設３!N7="","",施設３!AJ27)</f>
        <v/>
      </c>
    </row>
    <row r="7" spans="1:25" ht="43.5" customHeight="1">
      <c r="A7" s="1"/>
      <c r="B7" s="52">
        <f t="shared" si="0"/>
        <v>4</v>
      </c>
      <c r="C7" s="147" t="str">
        <f>IF(施設４!N6="","",総括表!E11)</f>
        <v/>
      </c>
      <c r="D7" s="148">
        <f>施設４!N6</f>
        <v>0</v>
      </c>
      <c r="E7" s="149">
        <f>施設４!N5</f>
        <v>0</v>
      </c>
      <c r="F7" s="150" t="str">
        <f>IF(施設４!AK6="","",施設４!AK6)</f>
        <v/>
      </c>
      <c r="G7" s="151">
        <f>施設４!N7</f>
        <v>0</v>
      </c>
      <c r="H7" s="151">
        <f>施設４!N9</f>
        <v>0</v>
      </c>
      <c r="I7" s="152">
        <f>施設４!AC7</f>
        <v>0</v>
      </c>
      <c r="J7" s="152">
        <f>施設４!AH7</f>
        <v>0</v>
      </c>
      <c r="K7" s="163">
        <f>施設４!AM7</f>
        <v>0</v>
      </c>
      <c r="L7" s="153" t="str">
        <f>IF(施設４!N7="","",施設４!K18)</f>
        <v/>
      </c>
      <c r="M7" s="153" t="str">
        <f>IF(施設４!N7="","",施設４!K21)</f>
        <v/>
      </c>
      <c r="N7" s="153" t="str">
        <f>IF(施設４!N7="","",施設４!K24)</f>
        <v/>
      </c>
      <c r="O7" s="153" t="str">
        <f>IF(施設４!N$7="","",I7*L7+J7*M7+K7*N7)</f>
        <v/>
      </c>
      <c r="P7" s="171">
        <f>施設４!Y18</f>
        <v>12</v>
      </c>
      <c r="Q7" s="172">
        <f>施設４!Y21</f>
        <v>12</v>
      </c>
      <c r="R7" s="172">
        <f>施設４!Y24</f>
        <v>12</v>
      </c>
      <c r="S7" s="174" t="str">
        <f>施設４!R24</f>
        <v>0</v>
      </c>
      <c r="T7" s="154" t="str">
        <f>IF(施設４!N7="","",施設４!AJ27)</f>
        <v/>
      </c>
    </row>
    <row r="8" spans="1:25" ht="43.5" customHeight="1">
      <c r="A8" s="1"/>
      <c r="B8" s="52">
        <f t="shared" si="0"/>
        <v>5</v>
      </c>
      <c r="C8" s="147" t="str">
        <f>IF(施設５!N6="","",総括表!E11)</f>
        <v/>
      </c>
      <c r="D8" s="148">
        <f>施設５!N6</f>
        <v>0</v>
      </c>
      <c r="E8" s="149">
        <f>施設５!N5</f>
        <v>0</v>
      </c>
      <c r="F8" s="150" t="str">
        <f>IF(施設５!AK6="","",施設５!AK6)</f>
        <v/>
      </c>
      <c r="G8" s="151">
        <f>施設５!N7</f>
        <v>0</v>
      </c>
      <c r="H8" s="151">
        <f>施設５!N9</f>
        <v>0</v>
      </c>
      <c r="I8" s="152">
        <f>施設５!AC7</f>
        <v>0</v>
      </c>
      <c r="J8" s="152">
        <f>施設５!AH7</f>
        <v>0</v>
      </c>
      <c r="K8" s="163">
        <f>施設５!AM7</f>
        <v>0</v>
      </c>
      <c r="L8" s="153" t="str">
        <f>IF(施設５!N7="","",施設５!K18)</f>
        <v/>
      </c>
      <c r="M8" s="153" t="str">
        <f>IF(施設５!N7="","",施設５!K21)</f>
        <v/>
      </c>
      <c r="N8" s="153" t="str">
        <f>IF(施設５!N7="","",施設５!K24)</f>
        <v/>
      </c>
      <c r="O8" s="153" t="str">
        <f>IF(施設５!N$7="","",I8*L8+J8*M8+K8*N8)</f>
        <v/>
      </c>
      <c r="P8" s="171">
        <f>施設５!Y18</f>
        <v>12</v>
      </c>
      <c r="Q8" s="172">
        <f>施設５!Y21</f>
        <v>12</v>
      </c>
      <c r="R8" s="172">
        <f>施設５!Y24</f>
        <v>12</v>
      </c>
      <c r="S8" s="174" t="str">
        <f>施設５!R24</f>
        <v>0</v>
      </c>
      <c r="T8" s="154" t="str">
        <f>IF(施設５!N7="","",施設５!AJ27)</f>
        <v/>
      </c>
    </row>
    <row r="9" spans="1:25" ht="43.5" customHeight="1">
      <c r="A9" s="1"/>
      <c r="B9" s="52">
        <f t="shared" si="0"/>
        <v>6</v>
      </c>
      <c r="C9" s="147" t="str">
        <f>IF(施設６!N6="","",総括表!E11)</f>
        <v/>
      </c>
      <c r="D9" s="148">
        <f>施設６!N6</f>
        <v>0</v>
      </c>
      <c r="E9" s="149">
        <f>施設６!N5</f>
        <v>0</v>
      </c>
      <c r="F9" s="150" t="str">
        <f>IF(施設６!AK6="","",施設６!AK6)</f>
        <v/>
      </c>
      <c r="G9" s="151">
        <f>施設６!N7</f>
        <v>0</v>
      </c>
      <c r="H9" s="151">
        <f>施設６!N9</f>
        <v>0</v>
      </c>
      <c r="I9" s="152">
        <f>施設６!AC7</f>
        <v>0</v>
      </c>
      <c r="J9" s="152">
        <f>施設６!AH7</f>
        <v>0</v>
      </c>
      <c r="K9" s="163">
        <f>施設６!AM7</f>
        <v>0</v>
      </c>
      <c r="L9" s="153" t="str">
        <f>IF(施設６!N7="","",施設６!K18)</f>
        <v/>
      </c>
      <c r="M9" s="153" t="str">
        <f>IF(施設６!N7="","",施設６!K21)</f>
        <v/>
      </c>
      <c r="N9" s="153" t="str">
        <f>IF(施設６!N7="","",施設６!K24)</f>
        <v/>
      </c>
      <c r="O9" s="153" t="str">
        <f>IF(施設６!N$7="","",I9*L9+J9*M9+K9*N9)</f>
        <v/>
      </c>
      <c r="P9" s="171">
        <f>施設６!Y18</f>
        <v>12</v>
      </c>
      <c r="Q9" s="172">
        <f>施設６!Y21</f>
        <v>12</v>
      </c>
      <c r="R9" s="172">
        <f>施設６!Y24</f>
        <v>12</v>
      </c>
      <c r="S9" s="174" t="str">
        <f>施設６!R24</f>
        <v>0</v>
      </c>
      <c r="T9" s="154" t="str">
        <f>IF(施設６!N7="","",施設６!AJ27)</f>
        <v/>
      </c>
    </row>
    <row r="10" spans="1:25" ht="43.5" customHeight="1">
      <c r="A10" s="1"/>
      <c r="B10" s="52">
        <f t="shared" si="0"/>
        <v>7</v>
      </c>
      <c r="C10" s="147" t="str">
        <f>IF(施設７!N6="","",総括表!E11)</f>
        <v/>
      </c>
      <c r="D10" s="148">
        <f>施設７!N6</f>
        <v>0</v>
      </c>
      <c r="E10" s="149">
        <f>施設７!N5</f>
        <v>0</v>
      </c>
      <c r="F10" s="150" t="str">
        <f>IF(施設７!AK6="","",施設７!AK6)</f>
        <v/>
      </c>
      <c r="G10" s="151">
        <f>施設７!N7</f>
        <v>0</v>
      </c>
      <c r="H10" s="151">
        <f>施設７!N9</f>
        <v>0</v>
      </c>
      <c r="I10" s="152">
        <f>施設７!AC7</f>
        <v>0</v>
      </c>
      <c r="J10" s="152">
        <f>施設７!AH7</f>
        <v>0</v>
      </c>
      <c r="K10" s="163">
        <f>施設７!AM7</f>
        <v>0</v>
      </c>
      <c r="L10" s="153" t="str">
        <f>IF(施設７!N7="","",施設７!K18)</f>
        <v/>
      </c>
      <c r="M10" s="153" t="str">
        <f>IF(施設７!N7="","",施設７!K21)</f>
        <v/>
      </c>
      <c r="N10" s="153" t="str">
        <f>IF(施設７!N7="","",施設７!K24)</f>
        <v/>
      </c>
      <c r="O10" s="153" t="str">
        <f>IF(施設７!N$7="","",I10*L10+J10*M10+K10*N10)</f>
        <v/>
      </c>
      <c r="P10" s="171">
        <f>施設７!Y18</f>
        <v>12</v>
      </c>
      <c r="Q10" s="172">
        <f>施設７!Y21</f>
        <v>12</v>
      </c>
      <c r="R10" s="172">
        <f>施設７!Y24</f>
        <v>12</v>
      </c>
      <c r="S10" s="174" t="str">
        <f>施設７!R24</f>
        <v>0</v>
      </c>
      <c r="T10" s="154" t="str">
        <f>IF(施設７!N7="","",施設７!AJ27)</f>
        <v/>
      </c>
    </row>
    <row r="11" spans="1:25" ht="43.5" customHeight="1">
      <c r="A11" s="1"/>
      <c r="B11" s="52">
        <f t="shared" si="0"/>
        <v>8</v>
      </c>
      <c r="C11" s="147" t="str">
        <f>IF(施設８!N6="","",総括表!E11)</f>
        <v/>
      </c>
      <c r="D11" s="148">
        <f>施設８!N6</f>
        <v>0</v>
      </c>
      <c r="E11" s="149">
        <f>施設８!N5</f>
        <v>0</v>
      </c>
      <c r="F11" s="150" t="str">
        <f>IF(施設８!AK6="","",施設８!AK6)</f>
        <v/>
      </c>
      <c r="G11" s="151">
        <f>施設８!N7</f>
        <v>0</v>
      </c>
      <c r="H11" s="151">
        <f>施設８!N9</f>
        <v>0</v>
      </c>
      <c r="I11" s="152">
        <f>施設８!AC7</f>
        <v>0</v>
      </c>
      <c r="J11" s="152">
        <f>施設８!AH7</f>
        <v>0</v>
      </c>
      <c r="K11" s="163">
        <f>施設８!AM7</f>
        <v>0</v>
      </c>
      <c r="L11" s="153" t="str">
        <f>IF(施設８!N7="","",施設８!K18)</f>
        <v/>
      </c>
      <c r="M11" s="153" t="str">
        <f>IF(施設８!N7="","",施設８!K21)</f>
        <v/>
      </c>
      <c r="N11" s="153" t="str">
        <f>IF(施設８!N7="","",施設８!K24)</f>
        <v/>
      </c>
      <c r="O11" s="153" t="str">
        <f>IF(施設８!N$7="","",I11*L11+J11*M11+K11*N11)</f>
        <v/>
      </c>
      <c r="P11" s="171">
        <f>施設９!Y18</f>
        <v>12</v>
      </c>
      <c r="Q11" s="172">
        <f>施設８!Y21</f>
        <v>12</v>
      </c>
      <c r="R11" s="172">
        <f>施設８!Y24</f>
        <v>12</v>
      </c>
      <c r="S11" s="174" t="str">
        <f>施設８!R24</f>
        <v>0</v>
      </c>
      <c r="T11" s="154" t="str">
        <f>IF(施設８!N7="","",施設８!AJ27)</f>
        <v/>
      </c>
    </row>
    <row r="12" spans="1:25" ht="43.5" customHeight="1">
      <c r="A12" s="1"/>
      <c r="B12" s="52">
        <f t="shared" si="0"/>
        <v>9</v>
      </c>
      <c r="C12" s="147" t="str">
        <f>IF(施設９!N6="","",総括表!E11)</f>
        <v/>
      </c>
      <c r="D12" s="148">
        <f>施設９!N6</f>
        <v>0</v>
      </c>
      <c r="E12" s="149">
        <f>施設９!N5</f>
        <v>0</v>
      </c>
      <c r="F12" s="150" t="str">
        <f>IF(施設９!AK6="","",施設９!AK6)</f>
        <v/>
      </c>
      <c r="G12" s="151">
        <f>施設９!N7</f>
        <v>0</v>
      </c>
      <c r="H12" s="151">
        <f>施設９!N9</f>
        <v>0</v>
      </c>
      <c r="I12" s="152">
        <f>施設９!AC7</f>
        <v>0</v>
      </c>
      <c r="J12" s="152">
        <f>施設９!AH7</f>
        <v>0</v>
      </c>
      <c r="K12" s="163">
        <f>施設９!AM7</f>
        <v>0</v>
      </c>
      <c r="L12" s="153" t="str">
        <f>IF(施設９!N7="","",施設９!K18)</f>
        <v/>
      </c>
      <c r="M12" s="153" t="str">
        <f>IF(施設９!N7="","",施設９!K21)</f>
        <v/>
      </c>
      <c r="N12" s="153" t="str">
        <f>IF(施設９!N7="","",施設９!K24)</f>
        <v/>
      </c>
      <c r="O12" s="153" t="str">
        <f>IF(施設９!N$7="","",I12*L12+J12*M12+K12*N12)</f>
        <v/>
      </c>
      <c r="P12" s="171">
        <f>施設９!Y18</f>
        <v>12</v>
      </c>
      <c r="Q12" s="172">
        <f>施設９!Y21</f>
        <v>12</v>
      </c>
      <c r="R12" s="172">
        <f>施設９!Y24</f>
        <v>12</v>
      </c>
      <c r="S12" s="174" t="str">
        <f>施設９!R24</f>
        <v>0</v>
      </c>
      <c r="T12" s="154" t="str">
        <f>IF(施設９!N7="","",施設９!AJ27)</f>
        <v/>
      </c>
    </row>
    <row r="13" spans="1:25" ht="43.5" customHeight="1" thickBot="1">
      <c r="A13" s="1"/>
      <c r="B13" s="52">
        <f t="shared" si="0"/>
        <v>10</v>
      </c>
      <c r="C13" s="147" t="str">
        <f>IF(施設１０!N6="","",総括表!E11)</f>
        <v/>
      </c>
      <c r="D13" s="148">
        <f>施設１０!N6</f>
        <v>0</v>
      </c>
      <c r="E13" s="149">
        <f>施設１０!N5</f>
        <v>0</v>
      </c>
      <c r="F13" s="150" t="str">
        <f>IF(施設１０!AK6="","",施設１０!AK6)</f>
        <v/>
      </c>
      <c r="G13" s="151">
        <f>施設１０!N7</f>
        <v>0</v>
      </c>
      <c r="H13" s="151">
        <f>施設１０!N9</f>
        <v>0</v>
      </c>
      <c r="I13" s="152">
        <f>施設１０!AC7</f>
        <v>0</v>
      </c>
      <c r="J13" s="152">
        <f>施設１０!AH7</f>
        <v>0</v>
      </c>
      <c r="K13" s="163">
        <f>施設１０!AM7</f>
        <v>0</v>
      </c>
      <c r="L13" s="153" t="str">
        <f>IF(施設１０!N7="","",施設１０!K18)</f>
        <v/>
      </c>
      <c r="M13" s="153" t="str">
        <f>IF(施設１０!N7="","",施設１０!K21)</f>
        <v/>
      </c>
      <c r="N13" s="153" t="str">
        <f>IF(施設１０!N7="","",施設１０!K24)</f>
        <v/>
      </c>
      <c r="O13" s="153" t="str">
        <f>IF(施設１０!N$7="","",I13*L13+J13*M13+K13*N13)</f>
        <v/>
      </c>
      <c r="P13" s="171">
        <f>施設１０!Y18</f>
        <v>12</v>
      </c>
      <c r="Q13" s="172">
        <f>施設１０!Y21</f>
        <v>12</v>
      </c>
      <c r="R13" s="172">
        <f>施設１０!Y24</f>
        <v>12</v>
      </c>
      <c r="S13" s="174" t="str">
        <f>施設１０!R24</f>
        <v>0</v>
      </c>
      <c r="T13" s="154" t="str">
        <f>IF(施設１０!N7="","",施設１０!AJ27)</f>
        <v/>
      </c>
    </row>
    <row r="14" spans="1:25" ht="43.5" customHeight="1" thickBot="1">
      <c r="C14" s="155"/>
      <c r="D14" s="155"/>
      <c r="E14" s="155"/>
      <c r="F14" s="155"/>
      <c r="G14" s="155"/>
      <c r="H14" s="155"/>
      <c r="I14" s="155"/>
      <c r="J14" s="155"/>
      <c r="K14" s="155"/>
      <c r="L14" s="155"/>
      <c r="M14" s="155"/>
      <c r="N14" s="155"/>
      <c r="O14" s="155"/>
      <c r="P14" s="155"/>
      <c r="Q14" s="155"/>
      <c r="R14" s="156"/>
      <c r="S14" s="170" t="s">
        <v>11</v>
      </c>
      <c r="T14" s="60">
        <f>SUM(T4:T13)</f>
        <v>0</v>
      </c>
      <c r="W14" s="62"/>
      <c r="X14" s="61" t="s">
        <v>127</v>
      </c>
      <c r="Y14" s="62" t="s">
        <v>65</v>
      </c>
    </row>
    <row r="15" spans="1:25">
      <c r="W15" s="61" t="s">
        <v>159</v>
      </c>
      <c r="X15" s="62">
        <f t="shared" ref="X15:X32" si="1">COUNTIF($G$4:$G$13,W15)</f>
        <v>0</v>
      </c>
      <c r="Y15" s="62">
        <f t="shared" ref="Y15:Y32" si="2">SUMIF($G$4:$G$13,W15,$T$4:$T$13)</f>
        <v>0</v>
      </c>
    </row>
    <row r="16" spans="1:25">
      <c r="W16" s="61" t="s">
        <v>160</v>
      </c>
      <c r="X16" s="62">
        <f t="shared" si="1"/>
        <v>0</v>
      </c>
      <c r="Y16" s="62">
        <f t="shared" si="2"/>
        <v>0</v>
      </c>
    </row>
    <row r="17" spans="23:25">
      <c r="W17" s="61" t="s">
        <v>161</v>
      </c>
      <c r="X17" s="62">
        <f t="shared" si="1"/>
        <v>0</v>
      </c>
      <c r="Y17" s="62">
        <f t="shared" si="2"/>
        <v>0</v>
      </c>
    </row>
    <row r="18" spans="23:25">
      <c r="W18" s="61" t="s">
        <v>162</v>
      </c>
      <c r="X18" s="62">
        <f t="shared" si="1"/>
        <v>0</v>
      </c>
      <c r="Y18" s="62">
        <f t="shared" si="2"/>
        <v>0</v>
      </c>
    </row>
    <row r="19" spans="23:25">
      <c r="W19" s="61" t="s">
        <v>163</v>
      </c>
      <c r="X19" s="62">
        <f t="shared" si="1"/>
        <v>0</v>
      </c>
      <c r="Y19" s="62">
        <f t="shared" si="2"/>
        <v>0</v>
      </c>
    </row>
    <row r="20" spans="23:25">
      <c r="W20" s="61" t="s">
        <v>177</v>
      </c>
      <c r="X20" s="62">
        <f t="shared" si="1"/>
        <v>0</v>
      </c>
      <c r="Y20" s="62">
        <f t="shared" si="2"/>
        <v>0</v>
      </c>
    </row>
    <row r="21" spans="23:25">
      <c r="W21" s="61" t="s">
        <v>165</v>
      </c>
      <c r="X21" s="62">
        <f t="shared" si="1"/>
        <v>0</v>
      </c>
      <c r="Y21" s="62">
        <f t="shared" si="2"/>
        <v>0</v>
      </c>
    </row>
    <row r="22" spans="23:25">
      <c r="W22" s="61" t="s">
        <v>178</v>
      </c>
      <c r="X22" s="62">
        <f t="shared" si="1"/>
        <v>0</v>
      </c>
      <c r="Y22" s="62">
        <f t="shared" si="2"/>
        <v>0</v>
      </c>
    </row>
    <row r="23" spans="23:25">
      <c r="W23" s="61" t="s">
        <v>179</v>
      </c>
      <c r="X23" s="62">
        <f t="shared" si="1"/>
        <v>0</v>
      </c>
      <c r="Y23" s="62">
        <f t="shared" si="2"/>
        <v>0</v>
      </c>
    </row>
    <row r="24" spans="23:25">
      <c r="W24" s="61" t="s">
        <v>168</v>
      </c>
      <c r="X24" s="62">
        <f t="shared" si="1"/>
        <v>0</v>
      </c>
      <c r="Y24" s="62">
        <f t="shared" si="2"/>
        <v>0</v>
      </c>
    </row>
    <row r="25" spans="23:25">
      <c r="W25" s="61" t="s">
        <v>169</v>
      </c>
      <c r="X25" s="62">
        <f t="shared" si="1"/>
        <v>0</v>
      </c>
      <c r="Y25" s="62">
        <f t="shared" si="2"/>
        <v>0</v>
      </c>
    </row>
    <row r="26" spans="23:25">
      <c r="W26" s="61" t="s">
        <v>170</v>
      </c>
      <c r="X26" s="62">
        <f t="shared" si="1"/>
        <v>0</v>
      </c>
      <c r="Y26" s="62">
        <f t="shared" si="2"/>
        <v>0</v>
      </c>
    </row>
    <row r="27" spans="23:25">
      <c r="W27" s="61" t="s">
        <v>171</v>
      </c>
      <c r="X27" s="62">
        <f t="shared" si="1"/>
        <v>0</v>
      </c>
      <c r="Y27" s="62">
        <f t="shared" si="2"/>
        <v>0</v>
      </c>
    </row>
    <row r="28" spans="23:25">
      <c r="W28" s="144" t="s">
        <v>172</v>
      </c>
      <c r="X28" s="62">
        <f t="shared" si="1"/>
        <v>0</v>
      </c>
      <c r="Y28" s="62">
        <f t="shared" si="2"/>
        <v>0</v>
      </c>
    </row>
    <row r="29" spans="23:25">
      <c r="W29" s="144" t="s">
        <v>173</v>
      </c>
      <c r="X29" s="62">
        <f t="shared" ref="X29" si="3">COUNTIF($G$4:$G$13,W29)</f>
        <v>0</v>
      </c>
      <c r="Y29" s="62">
        <f t="shared" ref="Y29" si="4">SUMIF($G$4:$G$13,W29,$T$4:$T$13)</f>
        <v>0</v>
      </c>
    </row>
    <row r="30" spans="23:25">
      <c r="W30" s="144" t="s">
        <v>174</v>
      </c>
      <c r="X30" s="62">
        <f t="shared" si="1"/>
        <v>0</v>
      </c>
      <c r="Y30" s="62">
        <f t="shared" si="2"/>
        <v>0</v>
      </c>
    </row>
    <row r="31" spans="23:25">
      <c r="W31" s="144" t="s">
        <v>175</v>
      </c>
      <c r="X31" s="62">
        <f t="shared" si="1"/>
        <v>0</v>
      </c>
      <c r="Y31" s="62">
        <f t="shared" si="2"/>
        <v>0</v>
      </c>
    </row>
    <row r="32" spans="23:25">
      <c r="W32" s="161" t="s">
        <v>176</v>
      </c>
      <c r="X32" s="162">
        <f t="shared" si="1"/>
        <v>0</v>
      </c>
      <c r="Y32" s="162">
        <f t="shared" si="2"/>
        <v>0</v>
      </c>
    </row>
  </sheetData>
  <phoneticPr fontId="3" type="Hiragana"/>
  <conditionalFormatting sqref="T1">
    <cfRule type="cellIs" dxfId="93" priority="1" operator="equal">
      <formula>0</formula>
    </cfRule>
  </conditionalFormatting>
  <pageMargins left="0.39370078740157483" right="0.39370078740157483" top="0.74803149606299213" bottom="0.74803149606299213" header="0.31496062992125984" footer="0.31496062992125984"/>
  <pageSetup paperSize="9" scale="48" orientation="landscape" r:id="rId1"/>
  <headerFooter>
    <oddHeader>&amp;L&amp;"ＭＳ 明朝,標準"様式第２号（第４条関係）</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tabSelected="1" zoomScaleNormal="100" workbookViewId="0">
      <selection activeCell="D4" sqref="D4"/>
    </sheetView>
  </sheetViews>
  <sheetFormatPr defaultRowHeight="13.5"/>
  <cols>
    <col min="1" max="1" width="9" style="146"/>
    <col min="2" max="2" width="31.5" style="146" customWidth="1"/>
    <col min="3" max="3" width="21.5" style="146" customWidth="1"/>
    <col min="4" max="4" width="21.375" style="146" customWidth="1"/>
    <col min="5" max="16384" width="9" style="146"/>
  </cols>
  <sheetData>
    <row r="1" spans="1:4">
      <c r="A1" s="146" t="s">
        <v>151</v>
      </c>
    </row>
    <row r="2" spans="1:4" ht="6.75" customHeight="1"/>
    <row r="3" spans="1:4">
      <c r="A3" s="146" t="s">
        <v>138</v>
      </c>
    </row>
    <row r="4" spans="1:4" ht="36" customHeight="1">
      <c r="C4" s="164" t="s">
        <v>142</v>
      </c>
      <c r="D4" s="175">
        <f>総括表!E11</f>
        <v>0</v>
      </c>
    </row>
    <row r="5" spans="1:4" ht="27">
      <c r="A5" s="165" t="s">
        <v>141</v>
      </c>
      <c r="B5" s="165" t="s">
        <v>139</v>
      </c>
      <c r="C5" s="165" t="s">
        <v>140</v>
      </c>
      <c r="D5" s="204" t="s">
        <v>152</v>
      </c>
    </row>
    <row r="6" spans="1:4" ht="24" customHeight="1">
      <c r="A6" s="165">
        <v>1</v>
      </c>
      <c r="B6" s="165"/>
      <c r="C6" s="165"/>
      <c r="D6" s="165"/>
    </row>
    <row r="7" spans="1:4" ht="24" customHeight="1">
      <c r="A7" s="165">
        <v>2</v>
      </c>
      <c r="B7" s="165"/>
      <c r="C7" s="165"/>
      <c r="D7" s="165"/>
    </row>
    <row r="8" spans="1:4" ht="24" customHeight="1">
      <c r="A8" s="165">
        <v>3</v>
      </c>
      <c r="B8" s="165"/>
      <c r="C8" s="165"/>
      <c r="D8" s="165"/>
    </row>
    <row r="9" spans="1:4" ht="24" customHeight="1">
      <c r="A9" s="165">
        <v>4</v>
      </c>
      <c r="B9" s="165"/>
      <c r="C9" s="165"/>
      <c r="D9" s="165"/>
    </row>
    <row r="10" spans="1:4" ht="24" customHeight="1">
      <c r="A10" s="165">
        <v>5</v>
      </c>
      <c r="B10" s="165"/>
      <c r="C10" s="165"/>
      <c r="D10" s="165"/>
    </row>
    <row r="11" spans="1:4" ht="24" customHeight="1">
      <c r="A11" s="165">
        <v>6</v>
      </c>
      <c r="B11" s="165"/>
      <c r="C11" s="165"/>
      <c r="D11" s="165"/>
    </row>
    <row r="12" spans="1:4" ht="24" customHeight="1">
      <c r="A12" s="165">
        <v>7</v>
      </c>
      <c r="B12" s="165"/>
      <c r="C12" s="165"/>
      <c r="D12" s="165"/>
    </row>
    <row r="13" spans="1:4" ht="24" customHeight="1">
      <c r="A13" s="165">
        <v>8</v>
      </c>
      <c r="B13" s="165"/>
      <c r="C13" s="165"/>
      <c r="D13" s="165"/>
    </row>
    <row r="14" spans="1:4" ht="24" customHeight="1">
      <c r="A14" s="165">
        <v>9</v>
      </c>
      <c r="B14" s="165"/>
      <c r="C14" s="165"/>
      <c r="D14" s="165"/>
    </row>
    <row r="15" spans="1:4" ht="24" customHeight="1">
      <c r="A15" s="165">
        <v>10</v>
      </c>
      <c r="B15" s="165"/>
      <c r="C15" s="165"/>
      <c r="D15" s="165"/>
    </row>
    <row r="16" spans="1:4" ht="24" customHeight="1">
      <c r="A16" s="165">
        <v>11</v>
      </c>
      <c r="B16" s="165"/>
      <c r="C16" s="165"/>
      <c r="D16" s="165"/>
    </row>
    <row r="17" spans="1:4" ht="24" customHeight="1">
      <c r="A17" s="165">
        <v>12</v>
      </c>
      <c r="B17" s="165"/>
      <c r="C17" s="165"/>
      <c r="D17" s="165"/>
    </row>
    <row r="18" spans="1:4" ht="24" customHeight="1">
      <c r="A18" s="165">
        <v>13</v>
      </c>
      <c r="B18" s="165"/>
      <c r="C18" s="165"/>
      <c r="D18" s="165"/>
    </row>
    <row r="19" spans="1:4" ht="24" customHeight="1">
      <c r="A19" s="165">
        <v>14</v>
      </c>
      <c r="B19" s="165"/>
      <c r="C19" s="165"/>
      <c r="D19" s="165"/>
    </row>
    <row r="20" spans="1:4" ht="24" customHeight="1">
      <c r="A20" s="165">
        <v>15</v>
      </c>
      <c r="B20" s="165"/>
      <c r="C20" s="165"/>
      <c r="D20" s="165"/>
    </row>
    <row r="21" spans="1:4" ht="24" customHeight="1">
      <c r="A21" s="165">
        <v>16</v>
      </c>
      <c r="B21" s="165"/>
      <c r="C21" s="165"/>
      <c r="D21" s="165"/>
    </row>
    <row r="22" spans="1:4" ht="24" customHeight="1">
      <c r="A22" s="165">
        <v>17</v>
      </c>
      <c r="B22" s="165"/>
      <c r="C22" s="165"/>
      <c r="D22" s="165"/>
    </row>
    <row r="23" spans="1:4" ht="24" customHeight="1">
      <c r="A23" s="165">
        <v>18</v>
      </c>
      <c r="B23" s="165"/>
      <c r="C23" s="165"/>
      <c r="D23" s="165"/>
    </row>
    <row r="24" spans="1:4" ht="24" customHeight="1">
      <c r="A24" s="165">
        <v>19</v>
      </c>
      <c r="B24" s="165"/>
      <c r="C24" s="165"/>
      <c r="D24" s="165"/>
    </row>
    <row r="25" spans="1:4" ht="24" customHeight="1">
      <c r="A25" s="165">
        <v>20</v>
      </c>
      <c r="B25" s="165"/>
      <c r="C25" s="165"/>
      <c r="D25" s="165"/>
    </row>
    <row r="26" spans="1:4" ht="24" customHeight="1">
      <c r="A26" s="165">
        <v>21</v>
      </c>
      <c r="B26" s="165"/>
      <c r="C26" s="165"/>
      <c r="D26" s="165"/>
    </row>
    <row r="27" spans="1:4" ht="24" customHeight="1">
      <c r="A27" s="165">
        <v>22</v>
      </c>
      <c r="B27" s="165"/>
      <c r="C27" s="165"/>
      <c r="D27" s="165"/>
    </row>
    <row r="28" spans="1:4" ht="24" customHeight="1">
      <c r="A28" s="165">
        <v>23</v>
      </c>
      <c r="B28" s="165"/>
      <c r="C28" s="165"/>
      <c r="D28" s="165"/>
    </row>
    <row r="29" spans="1:4" ht="24" customHeight="1">
      <c r="A29" s="165">
        <v>24</v>
      </c>
      <c r="B29" s="165"/>
      <c r="C29" s="165"/>
      <c r="D29" s="165"/>
    </row>
    <row r="30" spans="1:4" ht="24" customHeight="1">
      <c r="A30" s="165">
        <v>25</v>
      </c>
      <c r="B30" s="165"/>
      <c r="C30" s="165"/>
      <c r="D30" s="165"/>
    </row>
    <row r="31" spans="1:4" ht="24" customHeight="1">
      <c r="A31" s="165">
        <v>26</v>
      </c>
      <c r="B31" s="165"/>
      <c r="C31" s="165"/>
      <c r="D31" s="165"/>
    </row>
    <row r="32" spans="1:4" ht="24" customHeight="1" thickBot="1">
      <c r="A32" s="168">
        <v>27</v>
      </c>
      <c r="B32" s="168"/>
      <c r="C32" s="168"/>
      <c r="D32" s="168"/>
    </row>
    <row r="33" spans="1:4" ht="24" customHeight="1" thickTop="1">
      <c r="A33" s="167" t="s">
        <v>145</v>
      </c>
      <c r="B33" s="176">
        <f>COUNTIF($C$6:$C$32,"所有")</f>
        <v>0</v>
      </c>
      <c r="C33" s="177" t="s">
        <v>146</v>
      </c>
      <c r="D33" s="178" t="str">
        <f>IF(SUM(D6:D32)=0,"0",ROUNDDOWN(SUMIF($C$6:$C$32,"所有",$D$6:$D$32)/B33,1))</f>
        <v>0</v>
      </c>
    </row>
    <row r="34" spans="1:4" ht="24" customHeight="1">
      <c r="A34" s="165" t="s">
        <v>144</v>
      </c>
      <c r="B34" s="179">
        <f>COUNTIF($C$6:$C$32,"借用")</f>
        <v>0</v>
      </c>
      <c r="C34" s="180" t="s">
        <v>146</v>
      </c>
      <c r="D34" s="181" t="str">
        <f>IF(SUM(D6:D32)=0,"0",ROUNDDOWN(SUMIF($C$6:$C$32,"借用",$D$6:$D$32)/B34,0))</f>
        <v>0</v>
      </c>
    </row>
    <row r="35" spans="1:4" ht="24" customHeight="1">
      <c r="A35" s="166" t="s">
        <v>143</v>
      </c>
      <c r="B35" s="182">
        <f>COUNT(B6:B32)</f>
        <v>0</v>
      </c>
      <c r="C35" s="183" t="s">
        <v>147</v>
      </c>
      <c r="D35" s="184" t="str">
        <f>IF(D33="0","0",ROUNDDOWN(AVERAGE(D33:D34),0))</f>
        <v>0</v>
      </c>
    </row>
    <row r="36" spans="1:4" ht="24" customHeight="1"/>
  </sheetData>
  <phoneticPr fontId="46"/>
  <dataValidations count="1">
    <dataValidation type="list" allowBlank="1" showInputMessage="1" showErrorMessage="1" sqref="C6:C32">
      <formula1>"所有,借用"</formula1>
    </dataValidation>
  </dataValidations>
  <pageMargins left="0.7" right="0.7" top="0.75" bottom="0.75" header="0.3" footer="0.3"/>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Y32" sqref="Y32"/>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88"/>
      <c r="Z8" s="86" t="s">
        <v>16</v>
      </c>
      <c r="AA8" s="86"/>
      <c r="AB8" s="86"/>
      <c r="AC8" s="86"/>
      <c r="AD8" s="86"/>
      <c r="AE8" s="86"/>
      <c r="AF8" s="328"/>
      <c r="AG8" s="328"/>
      <c r="AH8" s="328"/>
      <c r="AI8" s="328"/>
      <c r="AJ8" s="328"/>
      <c r="AK8" s="328"/>
      <c r="AL8" s="328"/>
      <c r="AM8" s="328"/>
      <c r="AN8" s="328"/>
      <c r="AO8" s="328"/>
      <c r="AP8" s="329"/>
    </row>
    <row r="9" spans="1:42" ht="42" customHeigh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c r="A18" s="295">
        <f>IF(AC7="",0,AC7)</f>
        <v>0</v>
      </c>
      <c r="B18" s="296"/>
      <c r="C18" s="296"/>
      <c r="D18" s="296"/>
      <c r="E18" s="296"/>
      <c r="F18" s="296"/>
      <c r="G18" s="296"/>
      <c r="H18" s="296"/>
      <c r="I18" s="297"/>
      <c r="J18" s="77" t="s">
        <v>52</v>
      </c>
      <c r="K18" s="298">
        <v>12000</v>
      </c>
      <c r="L18" s="298"/>
      <c r="M18" s="298"/>
      <c r="N18" s="298"/>
      <c r="O18" s="299"/>
      <c r="P18" s="300" t="s">
        <v>97</v>
      </c>
      <c r="Q18" s="301"/>
      <c r="R18" s="302">
        <f>A18*K18</f>
        <v>0</v>
      </c>
      <c r="S18" s="302"/>
      <c r="T18" s="302"/>
      <c r="U18" s="302"/>
      <c r="V18" s="303"/>
      <c r="W18" s="300" t="s">
        <v>97</v>
      </c>
      <c r="X18" s="301"/>
      <c r="Y18" s="309">
        <v>12</v>
      </c>
      <c r="Z18" s="310"/>
      <c r="AA18" s="310"/>
      <c r="AB18" s="310"/>
      <c r="AC18" s="310"/>
      <c r="AD18" s="310"/>
      <c r="AE18" s="89" t="s">
        <v>54</v>
      </c>
      <c r="AF18" s="302">
        <f>R18/12*Y18</f>
        <v>0</v>
      </c>
      <c r="AG18" s="302"/>
      <c r="AH18" s="302"/>
      <c r="AI18" s="302"/>
      <c r="AJ18" s="303"/>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295">
        <f>IF(AH7="",0,AH7)</f>
        <v>0</v>
      </c>
      <c r="B21" s="296"/>
      <c r="C21" s="296"/>
      <c r="D21" s="296"/>
      <c r="E21" s="296"/>
      <c r="F21" s="296"/>
      <c r="G21" s="296"/>
      <c r="H21" s="296"/>
      <c r="I21" s="297"/>
      <c r="J21" s="77" t="s">
        <v>52</v>
      </c>
      <c r="K21" s="298">
        <v>6000</v>
      </c>
      <c r="L21" s="298"/>
      <c r="M21" s="298"/>
      <c r="N21" s="298"/>
      <c r="O21" s="299"/>
      <c r="P21" s="300" t="s">
        <v>97</v>
      </c>
      <c r="Q21" s="301"/>
      <c r="R21" s="302">
        <f>A21*K21</f>
        <v>0</v>
      </c>
      <c r="S21" s="302"/>
      <c r="T21" s="302"/>
      <c r="U21" s="302"/>
      <c r="V21" s="303"/>
      <c r="W21" s="300" t="s">
        <v>97</v>
      </c>
      <c r="X21" s="301"/>
      <c r="Y21" s="309">
        <v>12</v>
      </c>
      <c r="Z21" s="310"/>
      <c r="AA21" s="310"/>
      <c r="AB21" s="310"/>
      <c r="AC21" s="310"/>
      <c r="AD21" s="310"/>
      <c r="AE21" s="89" t="s">
        <v>54</v>
      </c>
      <c r="AF21" s="302">
        <f>R21/12*Y21</f>
        <v>0</v>
      </c>
      <c r="AG21" s="302"/>
      <c r="AH21" s="302"/>
      <c r="AI21" s="302"/>
      <c r="AJ21" s="303"/>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295">
        <f>IF(AM7="",0,AM7)</f>
        <v>0</v>
      </c>
      <c r="B24" s="296"/>
      <c r="C24" s="296"/>
      <c r="D24" s="296"/>
      <c r="E24" s="296"/>
      <c r="F24" s="296"/>
      <c r="G24" s="296"/>
      <c r="H24" s="296"/>
      <c r="I24" s="297"/>
      <c r="J24" s="77" t="s">
        <v>129</v>
      </c>
      <c r="K24" s="298">
        <v>6000</v>
      </c>
      <c r="L24" s="298"/>
      <c r="M24" s="298"/>
      <c r="N24" s="298"/>
      <c r="O24" s="299"/>
      <c r="P24" s="300" t="s">
        <v>97</v>
      </c>
      <c r="Q24" s="301"/>
      <c r="R24" s="302" t="str">
        <f>車両一覧表!D35</f>
        <v>0</v>
      </c>
      <c r="S24" s="302"/>
      <c r="T24" s="302"/>
      <c r="U24" s="302"/>
      <c r="V24" s="303"/>
      <c r="W24" s="300" t="s">
        <v>136</v>
      </c>
      <c r="X24" s="301"/>
      <c r="Y24" s="309">
        <v>12</v>
      </c>
      <c r="Z24" s="310"/>
      <c r="AA24" s="310"/>
      <c r="AB24" s="310"/>
      <c r="AC24" s="310"/>
      <c r="AD24" s="310"/>
      <c r="AE24" s="89" t="s">
        <v>54</v>
      </c>
      <c r="AF24" s="303">
        <f>K24*(R24/100)*A24*(Y24/12)</f>
        <v>0</v>
      </c>
      <c r="AG24" s="316"/>
      <c r="AH24" s="316"/>
      <c r="AI24" s="316"/>
      <c r="AJ24" s="316"/>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15">
        <f>AF18+AF21+AF24</f>
        <v>0</v>
      </c>
      <c r="AK27" s="316"/>
      <c r="AL27" s="316"/>
      <c r="AM27" s="316"/>
      <c r="AN27" s="316"/>
      <c r="AO27" s="317" t="s">
        <v>97</v>
      </c>
      <c r="AP27" s="318"/>
    </row>
  </sheetData>
  <mergeCells count="68">
    <mergeCell ref="N7:Z7"/>
    <mergeCell ref="AA7:AB7"/>
    <mergeCell ref="AC7:AD7"/>
    <mergeCell ref="AK6:AP6"/>
    <mergeCell ref="AF7:AG7"/>
    <mergeCell ref="AH7:AI7"/>
    <mergeCell ref="AK7:AL7"/>
    <mergeCell ref="AM7:AN7"/>
    <mergeCell ref="S8:T8"/>
    <mergeCell ref="A13:C13"/>
    <mergeCell ref="D13:AP13"/>
    <mergeCell ref="A14:C14"/>
    <mergeCell ref="D14:AP14"/>
    <mergeCell ref="A12:C12"/>
    <mergeCell ref="D12:AP12"/>
    <mergeCell ref="V8:X8"/>
    <mergeCell ref="AF8:AP8"/>
    <mergeCell ref="N9:AP9"/>
    <mergeCell ref="A11:AP11"/>
    <mergeCell ref="A5:C9"/>
    <mergeCell ref="D8:M9"/>
    <mergeCell ref="N6:AE6"/>
    <mergeCell ref="AF6:AJ6"/>
    <mergeCell ref="N5:AP5"/>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6:AP26"/>
    <mergeCell ref="AJ27:AN27"/>
    <mergeCell ref="AO27:AP27"/>
    <mergeCell ref="Y24:AD24"/>
    <mergeCell ref="AF24:AJ24"/>
    <mergeCell ref="AK24:AL24"/>
    <mergeCell ref="A23:J23"/>
    <mergeCell ref="K23:Q23"/>
    <mergeCell ref="R23:X23"/>
    <mergeCell ref="Y23:AE23"/>
    <mergeCell ref="AF23:AL23"/>
    <mergeCell ref="A24:I24"/>
    <mergeCell ref="K24:O24"/>
    <mergeCell ref="P24:Q24"/>
    <mergeCell ref="R24:V24"/>
    <mergeCell ref="W24:X24"/>
  </mergeCells>
  <phoneticPr fontId="3" type="Hiragana"/>
  <conditionalFormatting sqref="Y21:AD21">
    <cfRule type="containsBlanks" dxfId="92" priority="11">
      <formula>LEN(TRIM(Y21))=0</formula>
    </cfRule>
  </conditionalFormatting>
  <conditionalFormatting sqref="Y18:AD18">
    <cfRule type="containsBlanks" dxfId="91" priority="13">
      <formula>LEN(TRIM(Y18))=0</formula>
    </cfRule>
  </conditionalFormatting>
  <conditionalFormatting sqref="Y24:AD24 R24">
    <cfRule type="containsBlanks" dxfId="90" priority="10">
      <formula>LEN(TRIM(R24))=0</formula>
    </cfRule>
  </conditionalFormatting>
  <conditionalFormatting sqref="R24:V24">
    <cfRule type="expression" priority="1">
      <formula>"null"</formula>
    </cfRule>
  </conditionalFormatting>
  <dataValidations count="6">
    <dataValidation imeMode="halfAlpha" allowBlank="1" showInputMessage="1" showErrorMessage="1" sqref="AO7 AJ7 AE7"/>
    <dataValidation imeMode="disabled" allowBlank="1" showInputMessage="1" showErrorMessage="1" sqref="AC7:AD7 AH7:AI7 V8:Y8 S8:T8 AM7:AN7"/>
    <dataValidation type="list" allowBlank="1" showInputMessage="1" showErrorMessage="1" sqref="Y21:AD21 Y18:AD18 Y24:AD24">
      <formula1>"12,11,10,9,8,7,6,5,4,3,2,1"</formula1>
    </dataValidation>
    <dataValidation type="date" allowBlank="1" showInputMessage="1" showErrorMessage="1" sqref="AK6:AP6">
      <formula1>92</formula1>
      <formula2>45016</formula2>
    </dataValidation>
    <dataValidation type="textLength" allowBlank="1" showErrorMessage="1" error="10桁で入力してください。" sqref="N5">
      <formula1>9</formula1>
      <formula2>10</formula2>
    </dataValidation>
    <dataValidation type="list" imeMode="disabled" allowBlank="1" showInputMessage="1" showErrorMessage="1" sqref="A12:A15">
      <formula1>"○"</formula1>
    </dataValidation>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89" priority="6">
      <formula>LEN(TRIM(Y21))=0</formula>
    </cfRule>
  </conditionalFormatting>
  <conditionalFormatting sqref="N5 AK6 N9:AP9 A12:A15">
    <cfRule type="containsBlanks" dxfId="88" priority="11">
      <formula>LEN(TRIM(A5))=0</formula>
    </cfRule>
  </conditionalFormatting>
  <conditionalFormatting sqref="N6:AE6">
    <cfRule type="containsBlanks" dxfId="87" priority="10">
      <formula>LEN(TRIM(N6))=0</formula>
    </cfRule>
  </conditionalFormatting>
  <conditionalFormatting sqref="AH7:AI7">
    <cfRule type="containsBlanks" dxfId="86" priority="9">
      <formula>LEN(TRIM(AH7))=0</formula>
    </cfRule>
  </conditionalFormatting>
  <conditionalFormatting sqref="S8:T8 V8:X8">
    <cfRule type="containsBlanks" dxfId="85" priority="8">
      <formula>LEN(TRIM(S8))=0</formula>
    </cfRule>
  </conditionalFormatting>
  <conditionalFormatting sqref="Y18:AD18">
    <cfRule type="containsBlanks" dxfId="84" priority="7">
      <formula>LEN(TRIM(Y18))=0</formula>
    </cfRule>
  </conditionalFormatting>
  <conditionalFormatting sqref="Y24:AD24 R24">
    <cfRule type="containsBlanks" dxfId="83" priority="5">
      <formula>LEN(TRIM(R24))=0</formula>
    </cfRule>
  </conditionalFormatting>
  <conditionalFormatting sqref="AM7:AN7">
    <cfRule type="containsBlanks" dxfId="82" priority="3">
      <formula>LEN(TRIM(AM7))=0</formula>
    </cfRule>
  </conditionalFormatting>
  <conditionalFormatting sqref="AC7:AD7">
    <cfRule type="containsBlanks" dxfId="81" priority="4">
      <formula>LEN(TRIM(AC7))=0</formula>
    </cfRule>
  </conditionalFormatting>
  <conditionalFormatting sqref="N7">
    <cfRule type="containsBlanks" dxfId="8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4"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79" priority="6">
      <formula>LEN(TRIM(Y21))=0</formula>
    </cfRule>
  </conditionalFormatting>
  <conditionalFormatting sqref="N5 AK6 N9:AP9 A12:A15">
    <cfRule type="containsBlanks" dxfId="78" priority="11">
      <formula>LEN(TRIM(A5))=0</formula>
    </cfRule>
  </conditionalFormatting>
  <conditionalFormatting sqref="N6:AE6">
    <cfRule type="containsBlanks" dxfId="77" priority="10">
      <formula>LEN(TRIM(N6))=0</formula>
    </cfRule>
  </conditionalFormatting>
  <conditionalFormatting sqref="AH7:AI7">
    <cfRule type="containsBlanks" dxfId="76" priority="9">
      <formula>LEN(TRIM(AH7))=0</formula>
    </cfRule>
  </conditionalFormatting>
  <conditionalFormatting sqref="S8:T8 V8:X8">
    <cfRule type="containsBlanks" dxfId="75" priority="8">
      <formula>LEN(TRIM(S8))=0</formula>
    </cfRule>
  </conditionalFormatting>
  <conditionalFormatting sqref="Y18:AD18">
    <cfRule type="containsBlanks" dxfId="74" priority="7">
      <formula>LEN(TRIM(Y18))=0</formula>
    </cfRule>
  </conditionalFormatting>
  <conditionalFormatting sqref="Y24:AD24 R24">
    <cfRule type="containsBlanks" dxfId="73" priority="5">
      <formula>LEN(TRIM(R24))=0</formula>
    </cfRule>
  </conditionalFormatting>
  <conditionalFormatting sqref="AM7:AN7">
    <cfRule type="containsBlanks" dxfId="72" priority="3">
      <formula>LEN(TRIM(AM7))=0</formula>
    </cfRule>
  </conditionalFormatting>
  <conditionalFormatting sqref="AC7:AD7">
    <cfRule type="containsBlanks" dxfId="71" priority="4">
      <formula>LEN(TRIM(AC7))=0</formula>
    </cfRule>
  </conditionalFormatting>
  <conditionalFormatting sqref="N7">
    <cfRule type="containsBlanks" dxfId="7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69" priority="6">
      <formula>LEN(TRIM(Y21))=0</formula>
    </cfRule>
  </conditionalFormatting>
  <conditionalFormatting sqref="N5 AK6 N9:AP9 A12:A15">
    <cfRule type="containsBlanks" dxfId="68" priority="11">
      <formula>LEN(TRIM(A5))=0</formula>
    </cfRule>
  </conditionalFormatting>
  <conditionalFormatting sqref="N6:AE6">
    <cfRule type="containsBlanks" dxfId="67" priority="10">
      <formula>LEN(TRIM(N6))=0</formula>
    </cfRule>
  </conditionalFormatting>
  <conditionalFormatting sqref="AH7:AI7">
    <cfRule type="containsBlanks" dxfId="66" priority="9">
      <formula>LEN(TRIM(AH7))=0</formula>
    </cfRule>
  </conditionalFormatting>
  <conditionalFormatting sqref="S8:T8 V8:X8">
    <cfRule type="containsBlanks" dxfId="65" priority="8">
      <formula>LEN(TRIM(S8))=0</formula>
    </cfRule>
  </conditionalFormatting>
  <conditionalFormatting sqref="Y18:AD18">
    <cfRule type="containsBlanks" dxfId="64" priority="7">
      <formula>LEN(TRIM(Y18))=0</formula>
    </cfRule>
  </conditionalFormatting>
  <conditionalFormatting sqref="Y24:AD24 R24">
    <cfRule type="containsBlanks" dxfId="63" priority="5">
      <formula>LEN(TRIM(R24))=0</formula>
    </cfRule>
  </conditionalFormatting>
  <conditionalFormatting sqref="AM7:AN7">
    <cfRule type="containsBlanks" dxfId="62" priority="3">
      <formula>LEN(TRIM(AM7))=0</formula>
    </cfRule>
  </conditionalFormatting>
  <conditionalFormatting sqref="AC7:AD7">
    <cfRule type="containsBlanks" dxfId="61" priority="4">
      <formula>LEN(TRIM(AC7))=0</formula>
    </cfRule>
  </conditionalFormatting>
  <conditionalFormatting sqref="N7">
    <cfRule type="containsBlanks" dxfId="6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6" sqref="D6"/>
    </sheetView>
  </sheetViews>
  <sheetFormatPr defaultRowHeight="13.5"/>
  <cols>
    <col min="1" max="42" width="2.125" customWidth="1"/>
    <col min="47" max="47" width="48.625" bestFit="1" customWidth="1"/>
  </cols>
  <sheetData>
    <row r="1" spans="1:42">
      <c r="A1" s="146" t="s">
        <v>109</v>
      </c>
    </row>
    <row r="2" spans="1:42" ht="4.5" customHeight="1"/>
    <row r="3" spans="1:42">
      <c r="A3" s="63" t="s">
        <v>119</v>
      </c>
      <c r="B3" s="63"/>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ht="14.25"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ht="42" customHeight="1">
      <c r="A5" s="337" t="s">
        <v>0</v>
      </c>
      <c r="B5" s="338"/>
      <c r="C5" s="339"/>
      <c r="D5" s="67" t="s">
        <v>180</v>
      </c>
      <c r="E5" s="70"/>
      <c r="F5" s="70"/>
      <c r="G5" s="73"/>
      <c r="H5" s="73"/>
      <c r="I5" s="73"/>
      <c r="J5" s="73"/>
      <c r="K5" s="73"/>
      <c r="L5" s="73"/>
      <c r="M5" s="82"/>
      <c r="N5" s="354"/>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6"/>
    </row>
    <row r="6" spans="1:42" ht="42" customHeight="1">
      <c r="A6" s="340"/>
      <c r="B6" s="341"/>
      <c r="C6" s="342"/>
      <c r="D6" s="68" t="s">
        <v>110</v>
      </c>
      <c r="E6" s="71"/>
      <c r="F6" s="71"/>
      <c r="G6" s="74"/>
      <c r="H6" s="74"/>
      <c r="I6" s="74"/>
      <c r="J6" s="74"/>
      <c r="K6" s="74"/>
      <c r="L6" s="74"/>
      <c r="M6" s="83"/>
      <c r="N6" s="352"/>
      <c r="O6" s="227"/>
      <c r="P6" s="227"/>
      <c r="Q6" s="227"/>
      <c r="R6" s="227"/>
      <c r="S6" s="227"/>
      <c r="T6" s="227"/>
      <c r="U6" s="227"/>
      <c r="V6" s="227"/>
      <c r="W6" s="227"/>
      <c r="X6" s="227"/>
      <c r="Y6" s="227"/>
      <c r="Z6" s="227"/>
      <c r="AA6" s="227"/>
      <c r="AB6" s="227"/>
      <c r="AC6" s="227"/>
      <c r="AD6" s="227"/>
      <c r="AE6" s="227"/>
      <c r="AF6" s="353" t="s">
        <v>44</v>
      </c>
      <c r="AG6" s="268"/>
      <c r="AH6" s="268"/>
      <c r="AI6" s="268"/>
      <c r="AJ6" s="268"/>
      <c r="AK6" s="363"/>
      <c r="AL6" s="363"/>
      <c r="AM6" s="363"/>
      <c r="AN6" s="363"/>
      <c r="AO6" s="363"/>
      <c r="AP6" s="364"/>
    </row>
    <row r="7" spans="1:42" ht="42" customHeight="1">
      <c r="A7" s="340"/>
      <c r="B7" s="341"/>
      <c r="C7" s="342"/>
      <c r="D7" s="69" t="s">
        <v>4</v>
      </c>
      <c r="E7" s="72"/>
      <c r="F7" s="72"/>
      <c r="G7" s="75"/>
      <c r="H7" s="75"/>
      <c r="I7" s="75"/>
      <c r="J7" s="75"/>
      <c r="K7" s="75"/>
      <c r="L7" s="75"/>
      <c r="M7" s="84"/>
      <c r="N7" s="357"/>
      <c r="O7" s="358"/>
      <c r="P7" s="358"/>
      <c r="Q7" s="358"/>
      <c r="R7" s="358"/>
      <c r="S7" s="358"/>
      <c r="T7" s="358"/>
      <c r="U7" s="358"/>
      <c r="V7" s="358"/>
      <c r="W7" s="358"/>
      <c r="X7" s="358"/>
      <c r="Y7" s="358"/>
      <c r="Z7" s="359"/>
      <c r="AA7" s="360" t="s">
        <v>51</v>
      </c>
      <c r="AB7" s="361"/>
      <c r="AC7" s="362"/>
      <c r="AD7" s="362"/>
      <c r="AE7" s="90" t="s">
        <v>39</v>
      </c>
      <c r="AF7" s="360" t="s">
        <v>34</v>
      </c>
      <c r="AG7" s="361"/>
      <c r="AH7" s="362"/>
      <c r="AI7" s="362"/>
      <c r="AJ7" s="90" t="s">
        <v>39</v>
      </c>
      <c r="AK7" s="360" t="s">
        <v>131</v>
      </c>
      <c r="AL7" s="361"/>
      <c r="AM7" s="362"/>
      <c r="AN7" s="362"/>
      <c r="AO7" s="90" t="s">
        <v>126</v>
      </c>
      <c r="AP7" s="91"/>
    </row>
    <row r="8" spans="1:42" ht="42" customHeight="1">
      <c r="A8" s="340"/>
      <c r="B8" s="341"/>
      <c r="C8" s="342"/>
      <c r="D8" s="346" t="s">
        <v>111</v>
      </c>
      <c r="E8" s="347"/>
      <c r="F8" s="347"/>
      <c r="G8" s="347"/>
      <c r="H8" s="347"/>
      <c r="I8" s="347"/>
      <c r="J8" s="347"/>
      <c r="K8" s="347"/>
      <c r="L8" s="347"/>
      <c r="M8" s="348"/>
      <c r="N8" s="86" t="s">
        <v>8</v>
      </c>
      <c r="O8" s="86"/>
      <c r="P8" s="86"/>
      <c r="Q8" s="86"/>
      <c r="R8" s="86"/>
      <c r="S8" s="325"/>
      <c r="T8" s="325"/>
      <c r="U8" s="86" t="s">
        <v>6</v>
      </c>
      <c r="V8" s="325"/>
      <c r="W8" s="325"/>
      <c r="X8" s="325"/>
      <c r="Y8" s="158"/>
      <c r="Z8" s="86" t="s">
        <v>16</v>
      </c>
      <c r="AA8" s="86"/>
      <c r="AB8" s="86"/>
      <c r="AC8" s="86"/>
      <c r="AD8" s="86"/>
      <c r="AE8" s="86"/>
      <c r="AF8" s="328"/>
      <c r="AG8" s="328"/>
      <c r="AH8" s="328"/>
      <c r="AI8" s="328"/>
      <c r="AJ8" s="328"/>
      <c r="AK8" s="328"/>
      <c r="AL8" s="328"/>
      <c r="AM8" s="328"/>
      <c r="AN8" s="328"/>
      <c r="AO8" s="328"/>
      <c r="AP8" s="329"/>
    </row>
    <row r="9" spans="1:42" ht="42" customHeight="1" thickBot="1">
      <c r="A9" s="343"/>
      <c r="B9" s="344"/>
      <c r="C9" s="345"/>
      <c r="D9" s="349"/>
      <c r="E9" s="350"/>
      <c r="F9" s="350"/>
      <c r="G9" s="350"/>
      <c r="H9" s="350"/>
      <c r="I9" s="350"/>
      <c r="J9" s="350"/>
      <c r="K9" s="350"/>
      <c r="L9" s="350"/>
      <c r="M9" s="351"/>
      <c r="N9" s="330"/>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row>
    <row r="10" spans="1:42" ht="14.25" thickBot="1">
      <c r="A10" s="65"/>
      <c r="B10" s="65"/>
      <c r="C10" s="65"/>
      <c r="D10" s="65"/>
      <c r="E10" s="65"/>
      <c r="F10" s="65"/>
      <c r="G10" s="65"/>
      <c r="H10" s="65"/>
      <c r="I10" s="65"/>
      <c r="J10" s="65"/>
      <c r="K10" s="78"/>
      <c r="L10" s="80"/>
      <c r="M10" s="75"/>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9.25" customHeight="1" thickBot="1">
      <c r="A11" s="333" t="s">
        <v>153</v>
      </c>
      <c r="B11" s="334"/>
      <c r="C11" s="334"/>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6"/>
    </row>
    <row r="12" spans="1:42" ht="29.25" customHeight="1" thickBot="1">
      <c r="A12" s="319"/>
      <c r="B12" s="320"/>
      <c r="C12" s="321"/>
      <c r="D12" s="326" t="s">
        <v>112</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row>
    <row r="13" spans="1:42" ht="29.25" customHeight="1" thickBot="1">
      <c r="A13" s="319"/>
      <c r="B13" s="320"/>
      <c r="C13" s="321"/>
      <c r="D13" s="326" t="s">
        <v>113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row>
    <row r="14" spans="1:42" ht="29.25" customHeight="1" thickBot="1">
      <c r="A14" s="319"/>
      <c r="B14" s="320"/>
      <c r="C14" s="321"/>
      <c r="D14" s="326" t="s">
        <v>26</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row>
    <row r="15" spans="1:42" ht="29.25" customHeight="1" thickBot="1">
      <c r="A15" s="319"/>
      <c r="B15" s="320"/>
      <c r="C15" s="321"/>
      <c r="D15" s="322" t="s">
        <v>154</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row>
    <row r="16" spans="1:42" ht="14.25" thickBot="1">
      <c r="A16" s="65"/>
      <c r="B16" s="65"/>
      <c r="C16" s="65"/>
      <c r="D16" s="65"/>
      <c r="E16" s="65"/>
      <c r="F16" s="65"/>
      <c r="G16" s="65"/>
      <c r="H16" s="65"/>
      <c r="I16" s="65"/>
      <c r="J16" s="65"/>
      <c r="K16" s="78"/>
      <c r="L16" s="80"/>
      <c r="M16" s="75"/>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3" ht="41.25" customHeight="1">
      <c r="A17" s="304" t="s">
        <v>132</v>
      </c>
      <c r="B17" s="305"/>
      <c r="C17" s="305"/>
      <c r="D17" s="305"/>
      <c r="E17" s="305"/>
      <c r="F17" s="305"/>
      <c r="G17" s="305"/>
      <c r="H17" s="305"/>
      <c r="I17" s="305"/>
      <c r="J17" s="305"/>
      <c r="K17" s="306" t="s">
        <v>7</v>
      </c>
      <c r="L17" s="306"/>
      <c r="M17" s="306"/>
      <c r="N17" s="306"/>
      <c r="O17" s="306"/>
      <c r="P17" s="306"/>
      <c r="Q17" s="306"/>
      <c r="R17" s="306" t="s">
        <v>37</v>
      </c>
      <c r="S17" s="306"/>
      <c r="T17" s="306"/>
      <c r="U17" s="306"/>
      <c r="V17" s="306"/>
      <c r="W17" s="306"/>
      <c r="X17" s="306"/>
      <c r="Y17" s="307" t="s">
        <v>53</v>
      </c>
      <c r="Z17" s="307"/>
      <c r="AA17" s="307"/>
      <c r="AB17" s="307"/>
      <c r="AC17" s="307"/>
      <c r="AD17" s="307"/>
      <c r="AE17" s="307"/>
      <c r="AF17" s="306" t="s">
        <v>55</v>
      </c>
      <c r="AG17" s="306"/>
      <c r="AH17" s="306"/>
      <c r="AI17" s="306"/>
      <c r="AJ17" s="306"/>
      <c r="AK17" s="306"/>
      <c r="AL17" s="308"/>
      <c r="AM17" s="87"/>
      <c r="AN17" s="87"/>
      <c r="AO17" s="87"/>
      <c r="AP17" s="87"/>
    </row>
    <row r="18" spans="1:43" ht="41.25" customHeight="1" thickBot="1">
      <c r="A18" s="374">
        <f>IF(AC7="",0,AC7)</f>
        <v>0</v>
      </c>
      <c r="B18" s="375"/>
      <c r="C18" s="375"/>
      <c r="D18" s="375"/>
      <c r="E18" s="375"/>
      <c r="F18" s="375"/>
      <c r="G18" s="375"/>
      <c r="H18" s="375"/>
      <c r="I18" s="376"/>
      <c r="J18" s="77" t="s">
        <v>52</v>
      </c>
      <c r="K18" s="298">
        <v>12000</v>
      </c>
      <c r="L18" s="298"/>
      <c r="M18" s="298"/>
      <c r="N18" s="298"/>
      <c r="O18" s="299"/>
      <c r="P18" s="300" t="s">
        <v>97</v>
      </c>
      <c r="Q18" s="301"/>
      <c r="R18" s="367">
        <f>A18*K18</f>
        <v>0</v>
      </c>
      <c r="S18" s="367"/>
      <c r="T18" s="367"/>
      <c r="U18" s="367"/>
      <c r="V18" s="368"/>
      <c r="W18" s="300" t="s">
        <v>97</v>
      </c>
      <c r="X18" s="301"/>
      <c r="Y18" s="369">
        <v>12</v>
      </c>
      <c r="Z18" s="370"/>
      <c r="AA18" s="370"/>
      <c r="AB18" s="370"/>
      <c r="AC18" s="370"/>
      <c r="AD18" s="370"/>
      <c r="AE18" s="89" t="s">
        <v>54</v>
      </c>
      <c r="AF18" s="367">
        <f>R18/12*Y18</f>
        <v>0</v>
      </c>
      <c r="AG18" s="367"/>
      <c r="AH18" s="367"/>
      <c r="AI18" s="367"/>
      <c r="AJ18" s="368"/>
      <c r="AK18" s="300" t="s">
        <v>97</v>
      </c>
      <c r="AL18" s="311"/>
      <c r="AM18" s="87"/>
      <c r="AN18" s="87"/>
      <c r="AO18" s="87"/>
      <c r="AP18" s="87"/>
      <c r="AQ18" s="92"/>
    </row>
    <row r="19" spans="1:43" ht="22.5" customHeight="1" thickBot="1">
      <c r="A19" s="66"/>
      <c r="B19" s="66"/>
      <c r="C19" s="66"/>
      <c r="D19" s="66"/>
      <c r="E19" s="66"/>
      <c r="F19" s="66"/>
      <c r="G19" s="76"/>
      <c r="H19" s="66"/>
      <c r="I19" s="66"/>
      <c r="J19" s="66"/>
      <c r="K19" s="79"/>
      <c r="L19" s="81"/>
      <c r="M19" s="85"/>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3" ht="41.25" customHeight="1">
      <c r="A20" s="304" t="s">
        <v>133</v>
      </c>
      <c r="B20" s="305"/>
      <c r="C20" s="305"/>
      <c r="D20" s="305"/>
      <c r="E20" s="305"/>
      <c r="F20" s="305"/>
      <c r="G20" s="305"/>
      <c r="H20" s="305"/>
      <c r="I20" s="305"/>
      <c r="J20" s="305"/>
      <c r="K20" s="306" t="s">
        <v>7</v>
      </c>
      <c r="L20" s="306"/>
      <c r="M20" s="306"/>
      <c r="N20" s="306"/>
      <c r="O20" s="306"/>
      <c r="P20" s="306"/>
      <c r="Q20" s="306"/>
      <c r="R20" s="306" t="s">
        <v>37</v>
      </c>
      <c r="S20" s="306"/>
      <c r="T20" s="306"/>
      <c r="U20" s="306"/>
      <c r="V20" s="306"/>
      <c r="W20" s="306"/>
      <c r="X20" s="306"/>
      <c r="Y20" s="307" t="s">
        <v>53</v>
      </c>
      <c r="Z20" s="307"/>
      <c r="AA20" s="307"/>
      <c r="AB20" s="307"/>
      <c r="AC20" s="307"/>
      <c r="AD20" s="307"/>
      <c r="AE20" s="307"/>
      <c r="AF20" s="306" t="s">
        <v>56</v>
      </c>
      <c r="AG20" s="306"/>
      <c r="AH20" s="306"/>
      <c r="AI20" s="306"/>
      <c r="AJ20" s="306"/>
      <c r="AK20" s="306"/>
      <c r="AL20" s="308"/>
      <c r="AM20" s="87"/>
      <c r="AN20" s="87"/>
      <c r="AO20" s="87"/>
      <c r="AP20" s="87"/>
    </row>
    <row r="21" spans="1:43" ht="41.25" customHeight="1" thickBot="1">
      <c r="A21" s="371">
        <f>IF(AH7="",0,AH7)</f>
        <v>0</v>
      </c>
      <c r="B21" s="372"/>
      <c r="C21" s="372"/>
      <c r="D21" s="372"/>
      <c r="E21" s="372"/>
      <c r="F21" s="372"/>
      <c r="G21" s="372"/>
      <c r="H21" s="372"/>
      <c r="I21" s="373"/>
      <c r="J21" s="77" t="s">
        <v>52</v>
      </c>
      <c r="K21" s="298">
        <v>6000</v>
      </c>
      <c r="L21" s="298"/>
      <c r="M21" s="298"/>
      <c r="N21" s="298"/>
      <c r="O21" s="299"/>
      <c r="P21" s="300" t="s">
        <v>97</v>
      </c>
      <c r="Q21" s="301"/>
      <c r="R21" s="367">
        <f>A21*K21</f>
        <v>0</v>
      </c>
      <c r="S21" s="367"/>
      <c r="T21" s="367"/>
      <c r="U21" s="367"/>
      <c r="V21" s="368"/>
      <c r="W21" s="300" t="s">
        <v>97</v>
      </c>
      <c r="X21" s="301"/>
      <c r="Y21" s="369">
        <v>12</v>
      </c>
      <c r="Z21" s="370"/>
      <c r="AA21" s="370"/>
      <c r="AB21" s="370"/>
      <c r="AC21" s="370"/>
      <c r="AD21" s="370"/>
      <c r="AE21" s="89" t="s">
        <v>54</v>
      </c>
      <c r="AF21" s="367">
        <f>R21/12*Y21</f>
        <v>0</v>
      </c>
      <c r="AG21" s="367"/>
      <c r="AH21" s="367"/>
      <c r="AI21" s="367"/>
      <c r="AJ21" s="368"/>
      <c r="AK21" s="300" t="s">
        <v>97</v>
      </c>
      <c r="AL21" s="311"/>
      <c r="AM21" s="87"/>
      <c r="AN21" s="87"/>
      <c r="AO21" s="87"/>
      <c r="AP21" s="87"/>
      <c r="AQ21" s="92"/>
    </row>
    <row r="22" spans="1:43" ht="22.5" customHeight="1" thickBot="1">
      <c r="A22" s="66"/>
      <c r="B22" s="66"/>
      <c r="C22" s="66"/>
      <c r="D22" s="66"/>
      <c r="E22" s="66"/>
      <c r="F22" s="66"/>
      <c r="G22" s="66"/>
      <c r="H22" s="66"/>
      <c r="I22" s="66"/>
      <c r="J22" s="66"/>
      <c r="K22" s="79"/>
      <c r="L22" s="81"/>
      <c r="M22" s="85"/>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3" ht="41.25" customHeight="1">
      <c r="A23" s="304" t="s">
        <v>134</v>
      </c>
      <c r="B23" s="305"/>
      <c r="C23" s="305"/>
      <c r="D23" s="305"/>
      <c r="E23" s="305"/>
      <c r="F23" s="305"/>
      <c r="G23" s="305"/>
      <c r="H23" s="305"/>
      <c r="I23" s="305"/>
      <c r="J23" s="305"/>
      <c r="K23" s="306" t="s">
        <v>7</v>
      </c>
      <c r="L23" s="306"/>
      <c r="M23" s="306"/>
      <c r="N23" s="306"/>
      <c r="O23" s="306"/>
      <c r="P23" s="306"/>
      <c r="Q23" s="306"/>
      <c r="R23" s="306" t="s">
        <v>135</v>
      </c>
      <c r="S23" s="306"/>
      <c r="T23" s="306"/>
      <c r="U23" s="306"/>
      <c r="V23" s="306"/>
      <c r="W23" s="306"/>
      <c r="X23" s="306"/>
      <c r="Y23" s="307" t="s">
        <v>53</v>
      </c>
      <c r="Z23" s="307"/>
      <c r="AA23" s="307"/>
      <c r="AB23" s="307"/>
      <c r="AC23" s="307"/>
      <c r="AD23" s="307"/>
      <c r="AE23" s="307"/>
      <c r="AF23" s="306" t="s">
        <v>120</v>
      </c>
      <c r="AG23" s="306"/>
      <c r="AH23" s="306"/>
      <c r="AI23" s="306"/>
      <c r="AJ23" s="306"/>
      <c r="AK23" s="306"/>
      <c r="AL23" s="308"/>
      <c r="AM23" s="87"/>
      <c r="AN23" s="87"/>
      <c r="AO23" s="87"/>
      <c r="AP23" s="87"/>
    </row>
    <row r="24" spans="1:43" ht="41.25" customHeight="1" thickBot="1">
      <c r="A24" s="371">
        <f>IF(AM7="",0,AM7)</f>
        <v>0</v>
      </c>
      <c r="B24" s="372"/>
      <c r="C24" s="372"/>
      <c r="D24" s="372"/>
      <c r="E24" s="372"/>
      <c r="F24" s="372"/>
      <c r="G24" s="372"/>
      <c r="H24" s="372"/>
      <c r="I24" s="373"/>
      <c r="J24" s="77" t="s">
        <v>129</v>
      </c>
      <c r="K24" s="298">
        <v>6000</v>
      </c>
      <c r="L24" s="298"/>
      <c r="M24" s="298"/>
      <c r="N24" s="298"/>
      <c r="O24" s="299"/>
      <c r="P24" s="300" t="s">
        <v>97</v>
      </c>
      <c r="Q24" s="301"/>
      <c r="R24" s="367" t="str">
        <f>車両一覧表!D35</f>
        <v>0</v>
      </c>
      <c r="S24" s="367"/>
      <c r="T24" s="367"/>
      <c r="U24" s="367"/>
      <c r="V24" s="368"/>
      <c r="W24" s="300" t="s">
        <v>136</v>
      </c>
      <c r="X24" s="301"/>
      <c r="Y24" s="369">
        <v>12</v>
      </c>
      <c r="Z24" s="370"/>
      <c r="AA24" s="370"/>
      <c r="AB24" s="370"/>
      <c r="AC24" s="370"/>
      <c r="AD24" s="370"/>
      <c r="AE24" s="89" t="s">
        <v>54</v>
      </c>
      <c r="AF24" s="367">
        <f>K24*(R24/100)*A24*(Y24/12)</f>
        <v>0</v>
      </c>
      <c r="AG24" s="367"/>
      <c r="AH24" s="367"/>
      <c r="AI24" s="367"/>
      <c r="AJ24" s="368"/>
      <c r="AK24" s="300" t="s">
        <v>97</v>
      </c>
      <c r="AL24" s="311"/>
      <c r="AM24" s="87"/>
      <c r="AN24" s="87"/>
      <c r="AO24" s="87"/>
      <c r="AP24" s="87"/>
      <c r="AQ24" s="92"/>
    </row>
    <row r="25" spans="1:43" ht="22.5" customHeight="1" thickBot="1">
      <c r="A25" s="66"/>
      <c r="B25" s="66"/>
      <c r="C25" s="66"/>
      <c r="D25" s="66"/>
      <c r="E25" s="66"/>
      <c r="F25" s="66"/>
      <c r="G25" s="66"/>
      <c r="H25" s="66"/>
      <c r="I25" s="66"/>
      <c r="J25" s="66"/>
      <c r="K25" s="79"/>
      <c r="L25" s="81"/>
      <c r="M25" s="85"/>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3" ht="40.5" customHeight="1">
      <c r="AJ26" s="312" t="s">
        <v>45</v>
      </c>
      <c r="AK26" s="313"/>
      <c r="AL26" s="313"/>
      <c r="AM26" s="313"/>
      <c r="AN26" s="313"/>
      <c r="AO26" s="313"/>
      <c r="AP26" s="314"/>
    </row>
    <row r="27" spans="1:43" ht="40.5" customHeight="1" thickBot="1">
      <c r="AJ27" s="365">
        <f>AF18+AF21+AF24</f>
        <v>0</v>
      </c>
      <c r="AK27" s="366"/>
      <c r="AL27" s="366"/>
      <c r="AM27" s="366"/>
      <c r="AN27" s="366"/>
      <c r="AO27" s="317" t="s">
        <v>97</v>
      </c>
      <c r="AP27" s="318"/>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59" priority="6">
      <formula>LEN(TRIM(Y21))=0</formula>
    </cfRule>
  </conditionalFormatting>
  <conditionalFormatting sqref="N5 AK6 N9:AP9 A12:A15">
    <cfRule type="containsBlanks" dxfId="58" priority="11">
      <formula>LEN(TRIM(A5))=0</formula>
    </cfRule>
  </conditionalFormatting>
  <conditionalFormatting sqref="N6:AE6">
    <cfRule type="containsBlanks" dxfId="57" priority="10">
      <formula>LEN(TRIM(N6))=0</formula>
    </cfRule>
  </conditionalFormatting>
  <conditionalFormatting sqref="AH7:AI7">
    <cfRule type="containsBlanks" dxfId="56" priority="9">
      <formula>LEN(TRIM(AH7))=0</formula>
    </cfRule>
  </conditionalFormatting>
  <conditionalFormatting sqref="S8:T8 V8:X8">
    <cfRule type="containsBlanks" dxfId="55" priority="8">
      <formula>LEN(TRIM(S8))=0</formula>
    </cfRule>
  </conditionalFormatting>
  <conditionalFormatting sqref="Y18:AD18">
    <cfRule type="containsBlanks" dxfId="54" priority="7">
      <formula>LEN(TRIM(Y18))=0</formula>
    </cfRule>
  </conditionalFormatting>
  <conditionalFormatting sqref="Y24:AD24 R24">
    <cfRule type="containsBlanks" dxfId="53" priority="5">
      <formula>LEN(TRIM(R24))=0</formula>
    </cfRule>
  </conditionalFormatting>
  <conditionalFormatting sqref="AM7:AN7">
    <cfRule type="containsBlanks" dxfId="52" priority="3">
      <formula>LEN(TRIM(AM7))=0</formula>
    </cfRule>
  </conditionalFormatting>
  <conditionalFormatting sqref="AC7:AD7">
    <cfRule type="containsBlanks" dxfId="51" priority="4">
      <formula>LEN(TRIM(AC7))=0</formula>
    </cfRule>
  </conditionalFormatting>
  <conditionalFormatting sqref="N7">
    <cfRule type="containsBlanks" dxfId="5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総括表!$C$24:$C$41</xm:f>
          </x14:formula1>
          <xm:sqref>N7:Z7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（はじめにお読みください）本申請書の使い方</vt:lpstr>
      <vt:lpstr>総括表</vt:lpstr>
      <vt:lpstr>申請額一覧（別紙１）</vt:lpstr>
      <vt:lpstr>車両一覧表</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2023-07-03T10:25:30Z</cp:lastPrinted>
  <dcterms:created xsi:type="dcterms:W3CDTF">2018-06-19T01:27:02Z</dcterms:created>
  <dcterms:modified xsi:type="dcterms:W3CDTF">2023-07-03T10:25:42Z</dcterms:modified>
</cp:coreProperties>
</file>