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35" activeTab="0"/>
  </bookViews>
  <sheets>
    <sheet name="様式1号" sheetId="1" r:id="rId1"/>
  </sheets>
  <definedNames>
    <definedName name="_xlnm.Print_Area" localSheetId="0">'様式1号'!$A$1:$BV$42</definedName>
  </definedNames>
  <calcPr fullCalcOnLoad="1"/>
</workbook>
</file>

<file path=xl/sharedStrings.xml><?xml version="1.0" encoding="utf-8"?>
<sst xmlns="http://schemas.openxmlformats.org/spreadsheetml/2006/main" count="91" uniqueCount="65">
  <si>
    <t>面積</t>
  </si>
  <si>
    <t>大字</t>
  </si>
  <si>
    <t>小字</t>
  </si>
  <si>
    <t>地番</t>
  </si>
  <si>
    <t>品目</t>
  </si>
  <si>
    <t>事業内容</t>
  </si>
  <si>
    <t>名称</t>
  </si>
  <si>
    <t>数量</t>
  </si>
  <si>
    <t>単価</t>
  </si>
  <si>
    <t>負担区分</t>
  </si>
  <si>
    <t>計</t>
  </si>
  <si>
    <t>１　事業実施主体</t>
  </si>
  <si>
    <t>氏　名</t>
  </si>
  <si>
    <t>住　所</t>
  </si>
  <si>
    <t>２　事業の目的</t>
  </si>
  <si>
    <t>３　栽培計画（実績）</t>
  </si>
  <si>
    <t>４　事業計画（実績）</t>
  </si>
  <si>
    <t>４－１　基本助成</t>
  </si>
  <si>
    <t>※２：加算番号の内容は次のとおり</t>
  </si>
  <si>
    <t>　（１）　転作加算</t>
  </si>
  <si>
    <t>事業費（税抜）
（円）</t>
  </si>
  <si>
    <t>事業費（税込）
（円）</t>
  </si>
  <si>
    <t>自己負担
（円）</t>
  </si>
  <si>
    <t>実施面積合計
(a)</t>
  </si>
  <si>
    <t>４－２　転作加算※３</t>
  </si>
  <si>
    <t>※３：実施面積合計に１ａ未満の端数がある場合はこれを切り捨てる。</t>
  </si>
  <si>
    <t>№</t>
  </si>
  <si>
    <t>（ａ）</t>
  </si>
  <si>
    <t>市補助額
（円）</t>
  </si>
  <si>
    <t>市補助額
（円）</t>
  </si>
  <si>
    <t>※１：農地基本台帳（農業委員会）または、水田台帳（農業振興課）に記載されている所在地</t>
  </si>
  <si>
    <t>４－３　不作付地等加算※３</t>
  </si>
  <si>
    <t>　（２）　不作付地等加算</t>
  </si>
  <si>
    <t>事業計画書への添付書類：栽培ほ場の位置図、見積書、不作付地等加算の場合は再生作業前の写真</t>
  </si>
  <si>
    <t>事業実績書への添付書類：納品書、納品された種苗の検収写真、播種後のほ場の写真、購入費の支払をしたことが確認できる書類、
　　　　　　　　　　　　不作付地等加算の場合は再生作業後の写真
　　　　　　　　　　　　</t>
  </si>
  <si>
    <t xml:space="preserve">
　　　　　　　　　　　　不作付地等加算の場合は再生作業後の写真
　　　　　　　　　　　　</t>
  </si>
  <si>
    <t>被害面積</t>
  </si>
  <si>
    <t>被害農地※１</t>
  </si>
  <si>
    <t>面積</t>
  </si>
  <si>
    <t>(a)</t>
  </si>
  <si>
    <t>交付額</t>
  </si>
  <si>
    <t>合計</t>
  </si>
  <si>
    <t>ねぎ</t>
  </si>
  <si>
    <t>山うど</t>
  </si>
  <si>
    <t>アスパラガス</t>
  </si>
  <si>
    <t>キャベツ</t>
  </si>
  <si>
    <t>改植面積</t>
  </si>
  <si>
    <t>　　　　年度
改植計画（実績）</t>
  </si>
  <si>
    <t>事業実績書への添付書類：被害農地・無被害農地のほ場の写真</t>
  </si>
  <si>
    <t>事業計画書への添付書類：被害農地・無被害農地の位置図</t>
  </si>
  <si>
    <t>４年度
被害農地面積</t>
  </si>
  <si>
    <t>無被害農地※１</t>
  </si>
  <si>
    <t>様式第１号（第４条関係）</t>
  </si>
  <si>
    <t>※１：農地基本台帳（農業委員会）又は、水田台帳（農業振興課）に記載されている所在地</t>
  </si>
  <si>
    <t>※２：被害農地面積及び改植計画（実績）の合計に１ａ未満の端数がある場合はこれを切り捨てる。</t>
  </si>
  <si>
    <t>ねぎ</t>
  </si>
  <si>
    <t>山うど</t>
  </si>
  <si>
    <t>アスパラガス</t>
  </si>
  <si>
    <t>キャベツ</t>
  </si>
  <si>
    <t>作物別補助金額</t>
  </si>
  <si>
    <t>補助対象面積(切捨て)</t>
  </si>
  <si>
    <t>被害面積</t>
  </si>
  <si>
    <t>改植面積</t>
  </si>
  <si>
    <t>計</t>
  </si>
  <si>
    <t>　能代市園芸産地維持対策事業計画(実績)書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</si>
</sst>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\a"/>
    <numFmt numFmtId="182" formatCode="0.0\a"/>
    <numFmt numFmtId="183" formatCode="0.00\a"/>
    <numFmt numFmtId="184" formatCode="&quot;¥&quot;#,##0_);[Red]\(&quot;¥&quot;#,##0\)"/>
    <numFmt numFmtId="185" formatCode="#,##0&quot;円&quot;"/>
    <numFmt numFmtId="186" formatCode="#,##\(0\)&quot;円&quot;"/>
    <numFmt numFmtId="187" formatCode="#,##\(0\)&quot;a&quot;"/>
    <numFmt numFmtId="188" formatCode="#,##0&quot;a&quot;"/>
    <numFmt numFmtId="189" formatCode="#,##0.0&quot;a&quot;"/>
    <numFmt numFmtId="190" formatCode="#,##0.00&quot;a&quot;"/>
    <numFmt numFmtId="191" formatCode="\(#,##0&quot;a&quot;\)"/>
  </numFmts>
  <fonts count="72">
    <font>
      <sz val="11"/>
      <color theme="1"/>
      <name val="Calibri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u val="single"/>
      <sz val="11"/>
      <color indexed="3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39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8" fontId="0" fillId="0" borderId="0" applyFill="0" applyBorder="0" applyAlignment="0" applyProtection="0"/>
    <xf numFmtId="6" fontId="0" fillId="0" borderId="0" applyFill="0" applyBorder="0" applyAlignment="0" applyProtection="0"/>
    <xf numFmtId="40" fontId="0" fillId="0" borderId="0" applyFill="0" applyBorder="0" applyAlignment="0" applyProtection="0"/>
    <xf numFmtId="38" fontId="0" fillId="0" borderId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4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81" fontId="64" fillId="0" borderId="0" xfId="0" applyNumberFormat="1" applyFont="1" applyAlignment="1">
      <alignment vertical="center"/>
    </xf>
    <xf numFmtId="0" fontId="64" fillId="0" borderId="10" xfId="0" applyFont="1" applyBorder="1" applyAlignment="1">
      <alignment vertical="center"/>
    </xf>
    <xf numFmtId="0" fontId="5" fillId="10" borderId="0" xfId="0" applyFont="1" applyFill="1" applyBorder="1" applyAlignment="1">
      <alignment vertical="center" wrapText="1" shrinkToFit="1"/>
    </xf>
    <xf numFmtId="0" fontId="64" fillId="10" borderId="0" xfId="0" applyFont="1" applyFill="1" applyBorder="1" applyAlignment="1">
      <alignment vertical="center"/>
    </xf>
    <xf numFmtId="185" fontId="5" fillId="10" borderId="0" xfId="0" applyNumberFormat="1" applyFont="1" applyFill="1" applyBorder="1" applyAlignment="1">
      <alignment vertical="center" shrinkToFit="1"/>
    </xf>
    <xf numFmtId="185" fontId="69" fillId="10" borderId="0" xfId="19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shrinkToFit="1"/>
    </xf>
    <xf numFmtId="0" fontId="5" fillId="10" borderId="18" xfId="0" applyFont="1" applyFill="1" applyBorder="1" applyAlignment="1">
      <alignment horizontal="center" vertical="center" shrinkToFit="1"/>
    </xf>
    <xf numFmtId="0" fontId="5" fillId="10" borderId="21" xfId="0" applyFont="1" applyFill="1" applyBorder="1" applyAlignment="1">
      <alignment horizontal="center" vertical="center" shrinkToFit="1"/>
    </xf>
    <xf numFmtId="0" fontId="5" fillId="10" borderId="23" xfId="0" applyFont="1" applyFill="1" applyBorder="1" applyAlignment="1">
      <alignment horizontal="center" vertical="center" shrinkToFit="1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83" fontId="64" fillId="0" borderId="24" xfId="0" applyNumberFormat="1" applyFont="1" applyBorder="1" applyAlignment="1">
      <alignment horizontal="center" vertical="center"/>
    </xf>
    <xf numFmtId="183" fontId="64" fillId="0" borderId="25" xfId="0" applyNumberFormat="1" applyFont="1" applyBorder="1" applyAlignment="1">
      <alignment horizontal="center" vertical="center"/>
    </xf>
    <xf numFmtId="183" fontId="64" fillId="0" borderId="26" xfId="0" applyNumberFormat="1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 wrapText="1" shrinkToFit="1"/>
    </xf>
    <xf numFmtId="0" fontId="5" fillId="10" borderId="0" xfId="0" applyFont="1" applyFill="1" applyBorder="1" applyAlignment="1">
      <alignment horizontal="center" vertical="center" wrapText="1" shrinkToFit="1"/>
    </xf>
    <xf numFmtId="0" fontId="5" fillId="10" borderId="14" xfId="0" applyFont="1" applyFill="1" applyBorder="1" applyAlignment="1">
      <alignment horizontal="center" vertical="center" wrapText="1" shrinkToFit="1"/>
    </xf>
    <xf numFmtId="0" fontId="5" fillId="10" borderId="15" xfId="0" applyFont="1" applyFill="1" applyBorder="1" applyAlignment="1">
      <alignment horizontal="center" vertical="center" wrapText="1" shrinkToFit="1"/>
    </xf>
    <xf numFmtId="0" fontId="5" fillId="10" borderId="29" xfId="0" applyFont="1" applyFill="1" applyBorder="1" applyAlignment="1">
      <alignment horizontal="center" vertical="center" wrapText="1" shrinkToFit="1"/>
    </xf>
    <xf numFmtId="0" fontId="5" fillId="10" borderId="16" xfId="0" applyFont="1" applyFill="1" applyBorder="1" applyAlignment="1">
      <alignment horizontal="center" vertical="center" wrapText="1" shrinkToFit="1"/>
    </xf>
    <xf numFmtId="0" fontId="5" fillId="10" borderId="36" xfId="0" applyFont="1" applyFill="1" applyBorder="1" applyAlignment="1">
      <alignment horizontal="center" vertical="center"/>
    </xf>
    <xf numFmtId="183" fontId="5" fillId="0" borderId="37" xfId="0" applyNumberFormat="1" applyFont="1" applyFill="1" applyBorder="1" applyAlignment="1">
      <alignment horizontal="center" vertical="center"/>
    </xf>
    <xf numFmtId="183" fontId="5" fillId="0" borderId="38" xfId="0" applyNumberFormat="1" applyFont="1" applyFill="1" applyBorder="1" applyAlignment="1">
      <alignment horizontal="center" vertical="center"/>
    </xf>
    <xf numFmtId="183" fontId="5" fillId="0" borderId="39" xfId="0" applyNumberFormat="1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183" fontId="5" fillId="0" borderId="40" xfId="0" applyNumberFormat="1" applyFont="1" applyFill="1" applyBorder="1" applyAlignment="1">
      <alignment horizontal="center" vertical="center"/>
    </xf>
    <xf numFmtId="183" fontId="5" fillId="0" borderId="41" xfId="0" applyNumberFormat="1" applyFont="1" applyFill="1" applyBorder="1" applyAlignment="1">
      <alignment horizontal="center" vertical="center"/>
    </xf>
    <xf numFmtId="183" fontId="5" fillId="0" borderId="42" xfId="0" applyNumberFormat="1" applyFont="1" applyFill="1" applyBorder="1" applyAlignment="1">
      <alignment horizontal="center" vertical="center"/>
    </xf>
    <xf numFmtId="190" fontId="5" fillId="10" borderId="43" xfId="0" applyNumberFormat="1" applyFont="1" applyFill="1" applyBorder="1" applyAlignment="1">
      <alignment horizontal="center" vertical="center" shrinkToFit="1"/>
    </xf>
    <xf numFmtId="190" fontId="5" fillId="10" borderId="44" xfId="0" applyNumberFormat="1" applyFont="1" applyFill="1" applyBorder="1" applyAlignment="1">
      <alignment horizontal="center" vertical="center" shrinkToFit="1"/>
    </xf>
    <xf numFmtId="190" fontId="5" fillId="10" borderId="45" xfId="0" applyNumberFormat="1" applyFont="1" applyFill="1" applyBorder="1" applyAlignment="1">
      <alignment horizontal="center" vertical="center" shrinkToFit="1"/>
    </xf>
    <xf numFmtId="191" fontId="5" fillId="10" borderId="46" xfId="0" applyNumberFormat="1" applyFont="1" applyFill="1" applyBorder="1" applyAlignment="1">
      <alignment horizontal="center" vertical="center" shrinkToFit="1"/>
    </xf>
    <xf numFmtId="191" fontId="5" fillId="10" borderId="44" xfId="0" applyNumberFormat="1" applyFont="1" applyFill="1" applyBorder="1" applyAlignment="1">
      <alignment horizontal="center" vertical="center" shrinkToFit="1"/>
    </xf>
    <xf numFmtId="191" fontId="5" fillId="10" borderId="47" xfId="0" applyNumberFormat="1" applyFont="1" applyFill="1" applyBorder="1" applyAlignment="1">
      <alignment horizontal="center" vertical="center" shrinkToFit="1"/>
    </xf>
    <xf numFmtId="0" fontId="65" fillId="0" borderId="26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85" fontId="5" fillId="10" borderId="49" xfId="0" applyNumberFormat="1" applyFont="1" applyFill="1" applyBorder="1" applyAlignment="1">
      <alignment horizontal="center" vertical="center" shrinkToFit="1"/>
    </xf>
    <xf numFmtId="185" fontId="5" fillId="10" borderId="35" xfId="0" applyNumberFormat="1" applyFont="1" applyFill="1" applyBorder="1" applyAlignment="1">
      <alignment horizontal="center" vertical="center" shrinkToFit="1"/>
    </xf>
    <xf numFmtId="185" fontId="5" fillId="10" borderId="50" xfId="0" applyNumberFormat="1" applyFont="1" applyFill="1" applyBorder="1" applyAlignment="1">
      <alignment horizontal="center" vertical="center" shrinkToFit="1"/>
    </xf>
    <xf numFmtId="0" fontId="65" fillId="0" borderId="24" xfId="0" applyFont="1" applyBorder="1" applyAlignment="1">
      <alignment horizontal="center" vertical="center"/>
    </xf>
    <xf numFmtId="0" fontId="64" fillId="10" borderId="51" xfId="0" applyFont="1" applyFill="1" applyBorder="1" applyAlignment="1">
      <alignment horizontal="center" vertical="center"/>
    </xf>
    <xf numFmtId="0" fontId="64" fillId="10" borderId="52" xfId="0" applyFont="1" applyFill="1" applyBorder="1" applyAlignment="1">
      <alignment horizontal="center" vertical="center"/>
    </xf>
    <xf numFmtId="0" fontId="64" fillId="10" borderId="53" xfId="0" applyFont="1" applyFill="1" applyBorder="1" applyAlignment="1">
      <alignment horizontal="center" vertical="center"/>
    </xf>
    <xf numFmtId="0" fontId="64" fillId="10" borderId="54" xfId="0" applyFont="1" applyFill="1" applyBorder="1" applyAlignment="1">
      <alignment horizontal="center" vertical="center"/>
    </xf>
    <xf numFmtId="0" fontId="64" fillId="10" borderId="55" xfId="0" applyFont="1" applyFill="1" applyBorder="1" applyAlignment="1">
      <alignment horizontal="center" vertical="center"/>
    </xf>
    <xf numFmtId="0" fontId="64" fillId="10" borderId="56" xfId="0" applyFont="1" applyFill="1" applyBorder="1" applyAlignment="1">
      <alignment horizontal="center" vertical="center"/>
    </xf>
    <xf numFmtId="185" fontId="69" fillId="10" borderId="57" xfId="19" applyNumberFormat="1" applyFont="1" applyFill="1" applyBorder="1" applyAlignment="1">
      <alignment horizontal="right" vertical="center"/>
    </xf>
    <xf numFmtId="185" fontId="69" fillId="10" borderId="58" xfId="19" applyNumberFormat="1" applyFont="1" applyFill="1" applyBorder="1" applyAlignment="1">
      <alignment horizontal="right" vertical="center"/>
    </xf>
    <xf numFmtId="185" fontId="69" fillId="10" borderId="59" xfId="19" applyNumberFormat="1" applyFont="1" applyFill="1" applyBorder="1" applyAlignment="1">
      <alignment horizontal="right" vertical="center"/>
    </xf>
    <xf numFmtId="185" fontId="69" fillId="10" borderId="60" xfId="19" applyNumberFormat="1" applyFont="1" applyFill="1" applyBorder="1" applyAlignment="1">
      <alignment horizontal="right" vertical="center"/>
    </xf>
    <xf numFmtId="185" fontId="69" fillId="10" borderId="61" xfId="19" applyNumberFormat="1" applyFont="1" applyFill="1" applyBorder="1" applyAlignment="1">
      <alignment horizontal="right" vertical="center"/>
    </xf>
    <xf numFmtId="185" fontId="69" fillId="10" borderId="62" xfId="19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0" fillId="10" borderId="57" xfId="0" applyFont="1" applyFill="1" applyBorder="1" applyAlignment="1">
      <alignment horizontal="center" vertical="center"/>
    </xf>
    <xf numFmtId="0" fontId="70" fillId="10" borderId="58" xfId="0" applyFont="1" applyFill="1" applyBorder="1" applyAlignment="1">
      <alignment horizontal="center" vertical="center"/>
    </xf>
    <xf numFmtId="0" fontId="70" fillId="10" borderId="17" xfId="0" applyFont="1" applyFill="1" applyBorder="1" applyAlignment="1">
      <alignment horizontal="center" vertical="center"/>
    </xf>
    <xf numFmtId="0" fontId="70" fillId="10" borderId="60" xfId="0" applyFont="1" applyFill="1" applyBorder="1" applyAlignment="1">
      <alignment horizontal="center" vertical="center"/>
    </xf>
    <xf numFmtId="0" fontId="70" fillId="10" borderId="61" xfId="0" applyFont="1" applyFill="1" applyBorder="1" applyAlignment="1">
      <alignment horizontal="center" vertical="center"/>
    </xf>
    <xf numFmtId="0" fontId="70" fillId="10" borderId="28" xfId="0" applyFont="1" applyFill="1" applyBorder="1" applyAlignment="1">
      <alignment horizontal="center" vertical="center"/>
    </xf>
    <xf numFmtId="183" fontId="64" fillId="10" borderId="57" xfId="0" applyNumberFormat="1" applyFont="1" applyFill="1" applyBorder="1" applyAlignment="1">
      <alignment horizontal="center" vertical="center"/>
    </xf>
    <xf numFmtId="183" fontId="64" fillId="10" borderId="58" xfId="0" applyNumberFormat="1" applyFont="1" applyFill="1" applyBorder="1" applyAlignment="1">
      <alignment horizontal="center" vertical="center"/>
    </xf>
    <xf numFmtId="183" fontId="64" fillId="10" borderId="59" xfId="0" applyNumberFormat="1" applyFont="1" applyFill="1" applyBorder="1" applyAlignment="1">
      <alignment horizontal="center" vertical="center"/>
    </xf>
    <xf numFmtId="183" fontId="64" fillId="10" borderId="60" xfId="0" applyNumberFormat="1" applyFont="1" applyFill="1" applyBorder="1" applyAlignment="1">
      <alignment horizontal="center" vertical="center"/>
    </xf>
    <xf numFmtId="183" fontId="64" fillId="10" borderId="61" xfId="0" applyNumberFormat="1" applyFont="1" applyFill="1" applyBorder="1" applyAlignment="1">
      <alignment horizontal="center" vertical="center"/>
    </xf>
    <xf numFmtId="183" fontId="64" fillId="10" borderId="62" xfId="0" applyNumberFormat="1" applyFont="1" applyFill="1" applyBorder="1" applyAlignment="1">
      <alignment horizontal="center" vertical="center"/>
    </xf>
    <xf numFmtId="0" fontId="64" fillId="10" borderId="51" xfId="0" applyFont="1" applyFill="1" applyBorder="1" applyAlignment="1">
      <alignment horizontal="center" vertical="center" wrapText="1"/>
    </xf>
    <xf numFmtId="0" fontId="64" fillId="10" borderId="52" xfId="0" applyFont="1" applyFill="1" applyBorder="1" applyAlignment="1">
      <alignment horizontal="center" vertical="center" wrapText="1"/>
    </xf>
    <xf numFmtId="0" fontId="64" fillId="10" borderId="53" xfId="0" applyFont="1" applyFill="1" applyBorder="1" applyAlignment="1">
      <alignment horizontal="center" vertical="center" wrapText="1"/>
    </xf>
    <xf numFmtId="0" fontId="64" fillId="10" borderId="54" xfId="0" applyFont="1" applyFill="1" applyBorder="1" applyAlignment="1">
      <alignment horizontal="center" vertical="center" wrapText="1"/>
    </xf>
    <xf numFmtId="0" fontId="64" fillId="10" borderId="55" xfId="0" applyFont="1" applyFill="1" applyBorder="1" applyAlignment="1">
      <alignment horizontal="center" vertical="center" wrapText="1"/>
    </xf>
    <xf numFmtId="0" fontId="64" fillId="10" borderId="56" xfId="0" applyFont="1" applyFill="1" applyBorder="1" applyAlignment="1">
      <alignment horizontal="center" vertical="center" wrapText="1"/>
    </xf>
    <xf numFmtId="0" fontId="5" fillId="10" borderId="51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42" xfId="0" applyFont="1" applyFill="1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183" fontId="5" fillId="10" borderId="57" xfId="0" applyNumberFormat="1" applyFont="1" applyFill="1" applyBorder="1" applyAlignment="1">
      <alignment horizontal="center" vertical="center"/>
    </xf>
    <xf numFmtId="183" fontId="5" fillId="10" borderId="58" xfId="0" applyNumberFormat="1" applyFont="1" applyFill="1" applyBorder="1" applyAlignment="1">
      <alignment horizontal="center" vertical="center"/>
    </xf>
    <xf numFmtId="183" fontId="5" fillId="10" borderId="59" xfId="0" applyNumberFormat="1" applyFont="1" applyFill="1" applyBorder="1" applyAlignment="1">
      <alignment horizontal="center" vertical="center"/>
    </xf>
    <xf numFmtId="183" fontId="5" fillId="10" borderId="60" xfId="0" applyNumberFormat="1" applyFont="1" applyFill="1" applyBorder="1" applyAlignment="1">
      <alignment horizontal="center" vertical="center"/>
    </xf>
    <xf numFmtId="183" fontId="5" fillId="10" borderId="61" xfId="0" applyNumberFormat="1" applyFont="1" applyFill="1" applyBorder="1" applyAlignment="1">
      <alignment horizontal="center" vertical="center"/>
    </xf>
    <xf numFmtId="183" fontId="5" fillId="10" borderId="62" xfId="0" applyNumberFormat="1" applyFont="1" applyFill="1" applyBorder="1" applyAlignment="1">
      <alignment horizontal="center" vertical="center"/>
    </xf>
    <xf numFmtId="0" fontId="64" fillId="0" borderId="40" xfId="0" applyFont="1" applyFill="1" applyBorder="1" applyAlignment="1" quotePrefix="1">
      <alignment horizontal="center" vertical="center"/>
    </xf>
    <xf numFmtId="0" fontId="64" fillId="0" borderId="41" xfId="0" applyFont="1" applyFill="1" applyBorder="1" applyAlignment="1" quotePrefix="1">
      <alignment horizontal="center" vertical="center"/>
    </xf>
    <xf numFmtId="0" fontId="64" fillId="0" borderId="42" xfId="0" applyFont="1" applyFill="1" applyBorder="1" applyAlignment="1" quotePrefix="1">
      <alignment horizontal="center" vertical="center"/>
    </xf>
    <xf numFmtId="0" fontId="64" fillId="0" borderId="63" xfId="0" applyFont="1" applyBorder="1" applyAlignment="1">
      <alignment horizontal="center" vertical="center" wrapText="1"/>
    </xf>
    <xf numFmtId="0" fontId="64" fillId="0" borderId="64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5" fontId="69" fillId="10" borderId="11" xfId="19" applyNumberFormat="1" applyFont="1" applyFill="1" applyBorder="1" applyAlignment="1">
      <alignment horizontal="center" vertical="center"/>
    </xf>
    <xf numFmtId="185" fontId="69" fillId="10" borderId="18" xfId="19" applyNumberFormat="1" applyFont="1" applyFill="1" applyBorder="1" applyAlignment="1">
      <alignment horizontal="center" vertical="center"/>
    </xf>
    <xf numFmtId="185" fontId="69" fillId="10" borderId="19" xfId="19" applyNumberFormat="1" applyFont="1" applyFill="1" applyBorder="1" applyAlignment="1">
      <alignment horizontal="center" vertical="center"/>
    </xf>
    <xf numFmtId="185" fontId="69" fillId="10" borderId="13" xfId="19" applyNumberFormat="1" applyFont="1" applyFill="1" applyBorder="1" applyAlignment="1">
      <alignment horizontal="center" vertical="center"/>
    </xf>
    <xf numFmtId="185" fontId="69" fillId="10" borderId="0" xfId="19" applyNumberFormat="1" applyFont="1" applyFill="1" applyBorder="1" applyAlignment="1">
      <alignment horizontal="center" vertical="center"/>
    </xf>
    <xf numFmtId="185" fontId="69" fillId="10" borderId="36" xfId="19" applyNumberFormat="1" applyFont="1" applyFill="1" applyBorder="1" applyAlignment="1">
      <alignment horizontal="center" vertical="center"/>
    </xf>
    <xf numFmtId="185" fontId="69" fillId="10" borderId="15" xfId="19" applyNumberFormat="1" applyFont="1" applyFill="1" applyBorder="1" applyAlignment="1">
      <alignment horizontal="center" vertical="center"/>
    </xf>
    <xf numFmtId="185" fontId="69" fillId="10" borderId="29" xfId="19" applyNumberFormat="1" applyFont="1" applyFill="1" applyBorder="1" applyAlignment="1">
      <alignment horizontal="center" vertical="center"/>
    </xf>
    <xf numFmtId="185" fontId="69" fillId="10" borderId="34" xfId="19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185" fontId="5" fillId="10" borderId="66" xfId="0" applyNumberFormat="1" applyFont="1" applyFill="1" applyBorder="1" applyAlignment="1">
      <alignment horizontal="center" vertical="center" shrinkToFit="1"/>
    </xf>
    <xf numFmtId="185" fontId="5" fillId="10" borderId="41" xfId="0" applyNumberFormat="1" applyFont="1" applyFill="1" applyBorder="1" applyAlignment="1">
      <alignment horizontal="center" vertical="center" shrinkToFit="1"/>
    </xf>
    <xf numFmtId="185" fontId="5" fillId="10" borderId="67" xfId="0" applyNumberFormat="1" applyFont="1" applyFill="1" applyBorder="1" applyAlignment="1">
      <alignment horizontal="center" vertical="center" shrinkToFit="1"/>
    </xf>
    <xf numFmtId="185" fontId="5" fillId="10" borderId="68" xfId="0" applyNumberFormat="1" applyFont="1" applyFill="1" applyBorder="1" applyAlignment="1">
      <alignment horizontal="center" vertical="center" shrinkToFit="1"/>
    </xf>
    <xf numFmtId="0" fontId="64" fillId="10" borderId="10" xfId="0" applyFont="1" applyFill="1" applyBorder="1" applyAlignment="1">
      <alignment horizontal="center" vertical="center"/>
    </xf>
    <xf numFmtId="0" fontId="64" fillId="10" borderId="69" xfId="0" applyFont="1" applyFill="1" applyBorder="1" applyAlignment="1">
      <alignment horizontal="center" vertical="center"/>
    </xf>
    <xf numFmtId="0" fontId="64" fillId="10" borderId="44" xfId="0" applyFont="1" applyFill="1" applyBorder="1" applyAlignment="1">
      <alignment horizontal="center" vertical="center"/>
    </xf>
    <xf numFmtId="0" fontId="64" fillId="10" borderId="47" xfId="0" applyFont="1" applyFill="1" applyBorder="1" applyAlignment="1">
      <alignment horizontal="center" vertical="center"/>
    </xf>
    <xf numFmtId="183" fontId="64" fillId="0" borderId="68" xfId="0" applyNumberFormat="1" applyFont="1" applyFill="1" applyBorder="1" applyAlignment="1">
      <alignment horizontal="center" vertical="center"/>
    </xf>
    <xf numFmtId="183" fontId="64" fillId="0" borderId="21" xfId="0" applyNumberFormat="1" applyFont="1" applyFill="1" applyBorder="1" applyAlignment="1">
      <alignment horizontal="center" vertical="center"/>
    </xf>
    <xf numFmtId="183" fontId="64" fillId="0" borderId="23" xfId="0" applyNumberFormat="1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183" fontId="64" fillId="0" borderId="35" xfId="0" applyNumberFormat="1" applyFont="1" applyFill="1" applyBorder="1" applyAlignment="1">
      <alignment horizontal="center" vertical="center"/>
    </xf>
    <xf numFmtId="183" fontId="64" fillId="0" borderId="50" xfId="0" applyNumberFormat="1" applyFont="1" applyFill="1" applyBorder="1" applyAlignment="1">
      <alignment horizontal="center" vertical="center"/>
    </xf>
    <xf numFmtId="183" fontId="64" fillId="0" borderId="40" xfId="0" applyNumberFormat="1" applyFont="1" applyFill="1" applyBorder="1" applyAlignment="1">
      <alignment horizontal="center" vertical="center"/>
    </xf>
    <xf numFmtId="183" fontId="64" fillId="0" borderId="41" xfId="0" applyNumberFormat="1" applyFont="1" applyFill="1" applyBorder="1" applyAlignment="1">
      <alignment horizontal="center" vertical="center"/>
    </xf>
    <xf numFmtId="183" fontId="64" fillId="0" borderId="67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183" fontId="64" fillId="0" borderId="10" xfId="0" applyNumberFormat="1" applyFont="1" applyFill="1" applyBorder="1" applyAlignment="1">
      <alignment horizontal="center" vertical="center"/>
    </xf>
    <xf numFmtId="183" fontId="64" fillId="0" borderId="69" xfId="0" applyNumberFormat="1" applyFont="1" applyFill="1" applyBorder="1" applyAlignment="1">
      <alignment horizontal="center" vertical="center"/>
    </xf>
    <xf numFmtId="181" fontId="64" fillId="0" borderId="40" xfId="0" applyNumberFormat="1" applyFont="1" applyFill="1" applyBorder="1" applyAlignment="1">
      <alignment horizontal="center" vertical="center"/>
    </xf>
    <xf numFmtId="181" fontId="64" fillId="0" borderId="41" xfId="0" applyNumberFormat="1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87"/>
  <sheetViews>
    <sheetView showZeros="0" tabSelected="1" view="pageBreakPreview" zoomScaleSheetLayoutView="100" workbookViewId="0" topLeftCell="A1">
      <selection activeCell="AP22" sqref="AP22:AS22"/>
    </sheetView>
  </sheetViews>
  <sheetFormatPr defaultColWidth="9.140625" defaultRowHeight="15"/>
  <cols>
    <col min="1" max="1" width="1.8515625" style="0" customWidth="1"/>
    <col min="2" max="17" width="2.28125" style="0" customWidth="1"/>
    <col min="18" max="18" width="0.9921875" style="0" customWidth="1"/>
    <col min="19" max="23" width="2.28125" style="0" customWidth="1"/>
    <col min="24" max="24" width="2.8515625" style="0" customWidth="1"/>
    <col min="25" max="47" width="2.00390625" style="0" customWidth="1"/>
    <col min="48" max="49" width="2.28125" style="0" customWidth="1"/>
    <col min="50" max="50" width="3.7109375" style="0" customWidth="1"/>
    <col min="51" max="51" width="2.28125" style="0" customWidth="1"/>
    <col min="52" max="55" width="2.00390625" style="0" customWidth="1"/>
    <col min="56" max="64" width="2.421875" style="0" customWidth="1"/>
    <col min="65" max="66" width="2.28125" style="0" customWidth="1"/>
    <col min="67" max="67" width="2.57421875" style="0" customWidth="1"/>
    <col min="68" max="68" width="0.85546875" style="0" customWidth="1"/>
    <col min="69" max="78" width="2.57421875" style="0" customWidth="1"/>
    <col min="79" max="79" width="20.00390625" style="0" customWidth="1"/>
    <col min="80" max="80" width="8.57421875" style="0" customWidth="1"/>
    <col min="81" max="83" width="2.57421875" style="0" customWidth="1"/>
    <col min="84" max="86" width="3.140625" style="0" customWidth="1"/>
    <col min="87" max="87" width="6.00390625" style="0" customWidth="1"/>
    <col min="88" max="106" width="3.140625" style="0" customWidth="1"/>
    <col min="107" max="107" width="5.00390625" style="0" customWidth="1"/>
    <col min="108" max="137" width="3.140625" style="0" customWidth="1"/>
  </cols>
  <sheetData>
    <row r="1" spans="1:14" ht="9" customHeight="1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68" ht="30.75" customHeight="1">
      <c r="B3" s="29" t="s">
        <v>64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2"/>
      <c r="BN3" s="2"/>
      <c r="BO3" s="1"/>
      <c r="BP3" s="1"/>
    </row>
    <row r="4" spans="1:68" ht="18.7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3"/>
      <c r="BM4" s="2"/>
      <c r="BN4" s="2"/>
      <c r="BO4" s="1"/>
      <c r="BP4" s="1"/>
    </row>
    <row r="5" spans="2:64" s="3" customFormat="1" ht="13.5">
      <c r="B5" s="14" t="s">
        <v>11</v>
      </c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2:64" s="3" customFormat="1" ht="27" customHeight="1">
      <c r="B6" s="31" t="s">
        <v>13</v>
      </c>
      <c r="C6" s="31"/>
      <c r="D6" s="31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2:64" s="3" customFormat="1" ht="27" customHeight="1">
      <c r="B7" s="31" t="s">
        <v>12</v>
      </c>
      <c r="C7" s="31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</row>
    <row r="8" spans="2:64" s="3" customFormat="1" ht="13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2:64" s="3" customFormat="1" ht="13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2:66" s="3" customFormat="1" ht="13.5">
      <c r="B10" s="16" t="s">
        <v>14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5"/>
      <c r="BN10" s="5"/>
    </row>
    <row r="11" spans="2:66" s="3" customFormat="1" ht="27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5"/>
      <c r="BN11" s="5"/>
    </row>
    <row r="12" spans="2:66" s="3" customFormat="1" ht="27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5"/>
      <c r="BN12" s="5"/>
    </row>
    <row r="13" spans="2:66" s="3" customFormat="1" ht="27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5"/>
      <c r="BN13" s="5"/>
    </row>
    <row r="14" spans="2:66" s="3" customFormat="1" ht="27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5"/>
      <c r="BN14" s="5"/>
    </row>
    <row r="15" spans="2:66" s="3" customFormat="1" ht="13.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5"/>
      <c r="BN15" s="5"/>
    </row>
    <row r="16" spans="2:66" s="3" customFormat="1" ht="13.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5"/>
      <c r="BN16" s="5"/>
    </row>
    <row r="17" spans="2:64" s="3" customFormat="1" ht="14.25" thickBot="1"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2:115" s="3" customFormat="1" ht="27" customHeight="1">
      <c r="B18" s="34" t="s">
        <v>26</v>
      </c>
      <c r="C18" s="35"/>
      <c r="D18" s="40" t="s">
        <v>37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35"/>
      <c r="P18" s="40" t="s">
        <v>0</v>
      </c>
      <c r="Q18" s="41"/>
      <c r="R18" s="41"/>
      <c r="S18" s="35"/>
      <c r="T18" s="42" t="s">
        <v>50</v>
      </c>
      <c r="U18" s="41"/>
      <c r="V18" s="41"/>
      <c r="W18" s="41"/>
      <c r="X18" s="41"/>
      <c r="Y18" s="41"/>
      <c r="Z18" s="41"/>
      <c r="AA18" s="41"/>
      <c r="AB18" s="41"/>
      <c r="AC18" s="43"/>
      <c r="AD18" s="44" t="s">
        <v>51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  <c r="AP18" s="40" t="s">
        <v>38</v>
      </c>
      <c r="AQ18" s="41"/>
      <c r="AR18" s="41"/>
      <c r="AS18" s="35"/>
      <c r="AT18" s="42" t="s">
        <v>47</v>
      </c>
      <c r="AU18" s="41"/>
      <c r="AV18" s="41"/>
      <c r="AW18" s="41"/>
      <c r="AX18" s="41"/>
      <c r="AY18" s="41"/>
      <c r="AZ18" s="41"/>
      <c r="BA18" s="41"/>
      <c r="BB18" s="41"/>
      <c r="BC18" s="43"/>
      <c r="BD18" s="47" t="s">
        <v>59</v>
      </c>
      <c r="BE18" s="48"/>
      <c r="BF18" s="48"/>
      <c r="BG18" s="48"/>
      <c r="BH18" s="48"/>
      <c r="BI18" s="48"/>
      <c r="BJ18" s="48"/>
      <c r="BK18" s="48"/>
      <c r="BL18" s="48"/>
      <c r="BM18" s="48"/>
      <c r="BN18" s="49"/>
      <c r="BO18" s="49"/>
      <c r="BP18" s="49"/>
      <c r="BQ18" s="49"/>
      <c r="BR18" s="49"/>
      <c r="BS18" s="50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</row>
    <row r="19" spans="2:115" s="3" customFormat="1" ht="13.5" customHeight="1">
      <c r="B19" s="36"/>
      <c r="C19" s="37"/>
      <c r="D19" s="51" t="s">
        <v>1</v>
      </c>
      <c r="E19" s="52"/>
      <c r="F19" s="52"/>
      <c r="G19" s="53"/>
      <c r="H19" s="51" t="s">
        <v>2</v>
      </c>
      <c r="I19" s="52"/>
      <c r="J19" s="52"/>
      <c r="K19" s="53"/>
      <c r="L19" s="51" t="s">
        <v>3</v>
      </c>
      <c r="M19" s="52"/>
      <c r="N19" s="52"/>
      <c r="O19" s="53"/>
      <c r="P19" s="54" t="s">
        <v>39</v>
      </c>
      <c r="Q19" s="55"/>
      <c r="R19" s="55"/>
      <c r="S19" s="37"/>
      <c r="T19" s="51" t="s">
        <v>4</v>
      </c>
      <c r="U19" s="52"/>
      <c r="V19" s="52"/>
      <c r="W19" s="52"/>
      <c r="X19" s="53"/>
      <c r="Y19" s="51" t="s">
        <v>36</v>
      </c>
      <c r="Z19" s="52"/>
      <c r="AA19" s="52"/>
      <c r="AB19" s="52"/>
      <c r="AC19" s="60"/>
      <c r="AD19" s="61" t="s">
        <v>1</v>
      </c>
      <c r="AE19" s="52"/>
      <c r="AF19" s="52"/>
      <c r="AG19" s="53"/>
      <c r="AH19" s="51" t="s">
        <v>2</v>
      </c>
      <c r="AI19" s="52"/>
      <c r="AJ19" s="52"/>
      <c r="AK19" s="53"/>
      <c r="AL19" s="51" t="s">
        <v>3</v>
      </c>
      <c r="AM19" s="52"/>
      <c r="AN19" s="52"/>
      <c r="AO19" s="53"/>
      <c r="AP19" s="54" t="s">
        <v>39</v>
      </c>
      <c r="AQ19" s="55"/>
      <c r="AR19" s="55"/>
      <c r="AS19" s="37"/>
      <c r="AT19" s="51" t="s">
        <v>4</v>
      </c>
      <c r="AU19" s="52"/>
      <c r="AV19" s="52"/>
      <c r="AW19" s="52"/>
      <c r="AX19" s="53"/>
      <c r="AY19" s="51" t="s">
        <v>46</v>
      </c>
      <c r="AZ19" s="52"/>
      <c r="BA19" s="52"/>
      <c r="BB19" s="52"/>
      <c r="BC19" s="60"/>
      <c r="BD19" s="72"/>
      <c r="BE19" s="73"/>
      <c r="BF19" s="73"/>
      <c r="BG19" s="73"/>
      <c r="BH19" s="73"/>
      <c r="BI19" s="73"/>
      <c r="BJ19" s="73"/>
      <c r="BK19" s="73"/>
      <c r="BL19" s="73"/>
      <c r="BM19" s="74"/>
      <c r="BN19" s="180" t="s">
        <v>40</v>
      </c>
      <c r="BO19" s="180"/>
      <c r="BP19" s="180"/>
      <c r="BQ19" s="180"/>
      <c r="BR19" s="180"/>
      <c r="BS19" s="181"/>
      <c r="CG19" s="175"/>
      <c r="CH19" s="175"/>
      <c r="CI19" s="175"/>
      <c r="CJ19" s="175" t="s">
        <v>61</v>
      </c>
      <c r="CK19" s="175"/>
      <c r="CL19" s="175"/>
      <c r="CM19" s="175"/>
      <c r="CN19" s="175" t="s">
        <v>62</v>
      </c>
      <c r="CO19" s="175"/>
      <c r="CP19" s="175"/>
      <c r="CQ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</row>
    <row r="20" spans="2:115" s="3" customFormat="1" ht="14.25" thickBot="1">
      <c r="B20" s="38"/>
      <c r="C20" s="39"/>
      <c r="D20" s="54"/>
      <c r="E20" s="55"/>
      <c r="F20" s="55"/>
      <c r="G20" s="37"/>
      <c r="H20" s="54"/>
      <c r="I20" s="55"/>
      <c r="J20" s="55"/>
      <c r="K20" s="37"/>
      <c r="L20" s="54"/>
      <c r="M20" s="55"/>
      <c r="N20" s="55"/>
      <c r="O20" s="37"/>
      <c r="P20" s="56"/>
      <c r="Q20" s="57"/>
      <c r="R20" s="57"/>
      <c r="S20" s="39"/>
      <c r="T20" s="56"/>
      <c r="U20" s="57"/>
      <c r="V20" s="57"/>
      <c r="W20" s="57"/>
      <c r="X20" s="39"/>
      <c r="Y20" s="56" t="s">
        <v>27</v>
      </c>
      <c r="Z20" s="57"/>
      <c r="AA20" s="57"/>
      <c r="AB20" s="57"/>
      <c r="AC20" s="62"/>
      <c r="AD20" s="38"/>
      <c r="AE20" s="57"/>
      <c r="AF20" s="57"/>
      <c r="AG20" s="39"/>
      <c r="AH20" s="56"/>
      <c r="AI20" s="57"/>
      <c r="AJ20" s="57"/>
      <c r="AK20" s="39"/>
      <c r="AL20" s="56"/>
      <c r="AM20" s="57"/>
      <c r="AN20" s="57"/>
      <c r="AO20" s="39"/>
      <c r="AP20" s="56"/>
      <c r="AQ20" s="57"/>
      <c r="AR20" s="57"/>
      <c r="AS20" s="39"/>
      <c r="AT20" s="56"/>
      <c r="AU20" s="57"/>
      <c r="AV20" s="57"/>
      <c r="AW20" s="57"/>
      <c r="AX20" s="39"/>
      <c r="AY20" s="54" t="s">
        <v>27</v>
      </c>
      <c r="AZ20" s="55"/>
      <c r="BA20" s="55"/>
      <c r="BB20" s="55"/>
      <c r="BC20" s="78"/>
      <c r="BD20" s="75"/>
      <c r="BE20" s="76"/>
      <c r="BF20" s="76"/>
      <c r="BG20" s="76"/>
      <c r="BH20" s="76"/>
      <c r="BI20" s="76"/>
      <c r="BJ20" s="76"/>
      <c r="BK20" s="76"/>
      <c r="BL20" s="76"/>
      <c r="BM20" s="77"/>
      <c r="BN20" s="182"/>
      <c r="BO20" s="182"/>
      <c r="BP20" s="182"/>
      <c r="BQ20" s="182"/>
      <c r="BR20" s="182"/>
      <c r="BS20" s="183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</row>
    <row r="21" spans="2:107" s="3" customFormat="1" ht="27" customHeight="1">
      <c r="B21" s="63"/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6"/>
      <c r="Q21" s="67"/>
      <c r="R21" s="67"/>
      <c r="S21" s="68"/>
      <c r="T21" s="69"/>
      <c r="U21" s="70"/>
      <c r="V21" s="70"/>
      <c r="W21" s="70"/>
      <c r="X21" s="71"/>
      <c r="Y21" s="184"/>
      <c r="Z21" s="185"/>
      <c r="AA21" s="185"/>
      <c r="AB21" s="185"/>
      <c r="AC21" s="186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79"/>
      <c r="AQ21" s="80"/>
      <c r="AR21" s="80"/>
      <c r="AS21" s="81"/>
      <c r="AT21" s="187"/>
      <c r="AU21" s="188"/>
      <c r="AV21" s="188"/>
      <c r="AW21" s="188"/>
      <c r="AX21" s="189"/>
      <c r="AY21" s="190"/>
      <c r="AZ21" s="190"/>
      <c r="BA21" s="190"/>
      <c r="BB21" s="190"/>
      <c r="BC21" s="191"/>
      <c r="BD21" s="102" t="s">
        <v>55</v>
      </c>
      <c r="BE21" s="103"/>
      <c r="BF21" s="103"/>
      <c r="BG21" s="103"/>
      <c r="BH21" s="103"/>
      <c r="BI21" s="103">
        <v>5000</v>
      </c>
      <c r="BJ21" s="103"/>
      <c r="BK21" s="103"/>
      <c r="BL21" s="103"/>
      <c r="BM21" s="179"/>
      <c r="BN21" s="165">
        <f>BI21*BI23</f>
        <v>0</v>
      </c>
      <c r="BO21" s="166"/>
      <c r="BP21" s="166"/>
      <c r="BQ21" s="166"/>
      <c r="BR21" s="166"/>
      <c r="BS21" s="167"/>
      <c r="CA21" s="22" t="s">
        <v>42</v>
      </c>
      <c r="CB21" s="22">
        <v>5000</v>
      </c>
      <c r="CF21" s="21"/>
      <c r="CG21" s="175" t="s">
        <v>55</v>
      </c>
      <c r="CH21" s="175"/>
      <c r="CI21" s="175"/>
      <c r="CJ21" s="175">
        <f>CV55</f>
        <v>0</v>
      </c>
      <c r="CK21" s="175"/>
      <c r="CL21" s="175"/>
      <c r="CM21" s="175"/>
      <c r="CN21" s="175">
        <f>DR55</f>
        <v>0</v>
      </c>
      <c r="CO21" s="175"/>
      <c r="CP21" s="175"/>
      <c r="CQ21" s="175"/>
      <c r="CV21" s="175"/>
      <c r="CW21" s="175"/>
      <c r="CX21" s="175"/>
      <c r="CY21" s="175"/>
      <c r="CZ21" s="175"/>
      <c r="DA21" s="175"/>
      <c r="DB21" s="175"/>
      <c r="DC21" s="175"/>
    </row>
    <row r="22" spans="2:107" s="3" customFormat="1" ht="27" customHeight="1">
      <c r="B22" s="82"/>
      <c r="C22" s="83"/>
      <c r="D22" s="84"/>
      <c r="E22" s="84"/>
      <c r="F22" s="84"/>
      <c r="G22" s="84"/>
      <c r="H22" s="84"/>
      <c r="I22" s="84"/>
      <c r="J22" s="84"/>
      <c r="K22" s="84"/>
      <c r="L22" s="85"/>
      <c r="M22" s="86"/>
      <c r="N22" s="86"/>
      <c r="O22" s="87"/>
      <c r="P22" s="66"/>
      <c r="Q22" s="67"/>
      <c r="R22" s="67"/>
      <c r="S22" s="68"/>
      <c r="T22" s="88"/>
      <c r="U22" s="89"/>
      <c r="V22" s="89"/>
      <c r="W22" s="89"/>
      <c r="X22" s="90"/>
      <c r="Y22" s="192"/>
      <c r="Z22" s="193"/>
      <c r="AA22" s="193"/>
      <c r="AB22" s="193"/>
      <c r="AC22" s="194"/>
      <c r="AD22" s="58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91"/>
      <c r="AQ22" s="92"/>
      <c r="AR22" s="92"/>
      <c r="AS22" s="93"/>
      <c r="AT22" s="195"/>
      <c r="AU22" s="196"/>
      <c r="AV22" s="196"/>
      <c r="AW22" s="196"/>
      <c r="AX22" s="197"/>
      <c r="AY22" s="198"/>
      <c r="AZ22" s="198"/>
      <c r="BA22" s="198"/>
      <c r="BB22" s="198"/>
      <c r="BC22" s="199"/>
      <c r="BD22" s="176" t="s">
        <v>60</v>
      </c>
      <c r="BE22" s="177"/>
      <c r="BF22" s="177"/>
      <c r="BG22" s="177"/>
      <c r="BH22" s="177"/>
      <c r="BI22" s="177"/>
      <c r="BJ22" s="177"/>
      <c r="BK22" s="177"/>
      <c r="BL22" s="177"/>
      <c r="BM22" s="178"/>
      <c r="BN22" s="168"/>
      <c r="BO22" s="169"/>
      <c r="BP22" s="169"/>
      <c r="BQ22" s="169"/>
      <c r="BR22" s="169"/>
      <c r="BS22" s="170"/>
      <c r="CA22" s="22" t="s">
        <v>43</v>
      </c>
      <c r="CB22" s="22">
        <v>2500</v>
      </c>
      <c r="CG22" s="175" t="s">
        <v>56</v>
      </c>
      <c r="CH22" s="175"/>
      <c r="CI22" s="175"/>
      <c r="CJ22" s="175">
        <f>CZ55</f>
        <v>0</v>
      </c>
      <c r="CK22" s="175"/>
      <c r="CL22" s="175"/>
      <c r="CM22" s="175"/>
      <c r="CN22" s="175">
        <f>DV55</f>
        <v>0</v>
      </c>
      <c r="CO22" s="175"/>
      <c r="CP22" s="175"/>
      <c r="CQ22" s="175"/>
      <c r="CV22" s="175"/>
      <c r="CW22" s="175"/>
      <c r="CX22" s="175"/>
      <c r="CY22" s="175"/>
      <c r="CZ22" s="175"/>
      <c r="DA22" s="175"/>
      <c r="DB22" s="175"/>
      <c r="DC22" s="175"/>
    </row>
    <row r="23" spans="2:107" s="3" customFormat="1" ht="27" customHeight="1" thickBot="1">
      <c r="B23" s="82"/>
      <c r="C23" s="8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6"/>
      <c r="Q23" s="67"/>
      <c r="R23" s="67"/>
      <c r="S23" s="68"/>
      <c r="T23" s="88"/>
      <c r="U23" s="89"/>
      <c r="V23" s="89"/>
      <c r="W23" s="89"/>
      <c r="X23" s="90"/>
      <c r="Y23" s="192"/>
      <c r="Z23" s="193"/>
      <c r="AA23" s="193"/>
      <c r="AB23" s="193"/>
      <c r="AC23" s="194"/>
      <c r="AD23" s="58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91"/>
      <c r="AQ23" s="92"/>
      <c r="AR23" s="92"/>
      <c r="AS23" s="93"/>
      <c r="AT23" s="195"/>
      <c r="AU23" s="196"/>
      <c r="AV23" s="196"/>
      <c r="AW23" s="196"/>
      <c r="AX23" s="197"/>
      <c r="AY23" s="198"/>
      <c r="AZ23" s="198"/>
      <c r="BA23" s="198"/>
      <c r="BB23" s="198"/>
      <c r="BC23" s="199"/>
      <c r="BD23" s="94">
        <f>MIN(CJ21:CQ21)</f>
        <v>0</v>
      </c>
      <c r="BE23" s="95"/>
      <c r="BF23" s="95"/>
      <c r="BG23" s="95"/>
      <c r="BH23" s="96"/>
      <c r="BI23" s="97">
        <f>ROUNDDOWN(BD23,0)</f>
        <v>0</v>
      </c>
      <c r="BJ23" s="98"/>
      <c r="BK23" s="98"/>
      <c r="BL23" s="98"/>
      <c r="BM23" s="99"/>
      <c r="BN23" s="171"/>
      <c r="BO23" s="172"/>
      <c r="BP23" s="172"/>
      <c r="BQ23" s="172"/>
      <c r="BR23" s="172"/>
      <c r="BS23" s="173"/>
      <c r="CA23" s="22" t="s">
        <v>44</v>
      </c>
      <c r="CB23" s="22">
        <v>1500</v>
      </c>
      <c r="CG23" s="175" t="s">
        <v>57</v>
      </c>
      <c r="CH23" s="175"/>
      <c r="CI23" s="175"/>
      <c r="CJ23" s="175">
        <f>DD55</f>
        <v>0</v>
      </c>
      <c r="CK23" s="175"/>
      <c r="CL23" s="175"/>
      <c r="CM23" s="175"/>
      <c r="CN23" s="175">
        <f>DZ55</f>
        <v>0</v>
      </c>
      <c r="CO23" s="175"/>
      <c r="CP23" s="175"/>
      <c r="CQ23" s="175"/>
      <c r="CV23" s="175"/>
      <c r="CW23" s="175"/>
      <c r="CX23" s="175"/>
      <c r="CY23" s="175"/>
      <c r="CZ23" s="175"/>
      <c r="DA23" s="175"/>
      <c r="DB23" s="175"/>
      <c r="DC23" s="175"/>
    </row>
    <row r="24" spans="2:107" s="3" customFormat="1" ht="27" customHeight="1">
      <c r="B24" s="82"/>
      <c r="C24" s="100"/>
      <c r="D24" s="84"/>
      <c r="E24" s="84"/>
      <c r="F24" s="84"/>
      <c r="G24" s="84"/>
      <c r="H24" s="84"/>
      <c r="I24" s="84"/>
      <c r="J24" s="84"/>
      <c r="K24" s="84"/>
      <c r="L24" s="88"/>
      <c r="M24" s="89"/>
      <c r="N24" s="89"/>
      <c r="O24" s="90"/>
      <c r="P24" s="66"/>
      <c r="Q24" s="67"/>
      <c r="R24" s="67"/>
      <c r="S24" s="68"/>
      <c r="T24" s="88"/>
      <c r="U24" s="89"/>
      <c r="V24" s="89"/>
      <c r="W24" s="89"/>
      <c r="X24" s="90"/>
      <c r="Y24" s="192"/>
      <c r="Z24" s="193"/>
      <c r="AA24" s="193"/>
      <c r="AB24" s="193"/>
      <c r="AC24" s="194"/>
      <c r="AD24" s="101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91"/>
      <c r="AQ24" s="92"/>
      <c r="AR24" s="92"/>
      <c r="AS24" s="93"/>
      <c r="AT24" s="195"/>
      <c r="AU24" s="196"/>
      <c r="AV24" s="196"/>
      <c r="AW24" s="196"/>
      <c r="AX24" s="197"/>
      <c r="AY24" s="198"/>
      <c r="AZ24" s="198"/>
      <c r="BA24" s="198"/>
      <c r="BB24" s="198"/>
      <c r="BC24" s="199"/>
      <c r="BD24" s="102" t="s">
        <v>56</v>
      </c>
      <c r="BE24" s="103"/>
      <c r="BF24" s="103"/>
      <c r="BG24" s="103"/>
      <c r="BH24" s="103"/>
      <c r="BI24" s="103">
        <v>2500</v>
      </c>
      <c r="BJ24" s="103"/>
      <c r="BK24" s="103"/>
      <c r="BL24" s="103"/>
      <c r="BM24" s="104"/>
      <c r="BN24" s="165">
        <f>BI24*BI26</f>
        <v>0</v>
      </c>
      <c r="BO24" s="166"/>
      <c r="BP24" s="166"/>
      <c r="BQ24" s="166"/>
      <c r="BR24" s="166"/>
      <c r="BS24" s="167"/>
      <c r="CA24" s="22" t="s">
        <v>45</v>
      </c>
      <c r="CB24" s="22">
        <v>2000</v>
      </c>
      <c r="CG24" s="175" t="s">
        <v>58</v>
      </c>
      <c r="CH24" s="175"/>
      <c r="CI24" s="175"/>
      <c r="CJ24" s="175">
        <f>DH55</f>
        <v>0</v>
      </c>
      <c r="CK24" s="175"/>
      <c r="CL24" s="175"/>
      <c r="CM24" s="175"/>
      <c r="CN24" s="175">
        <f>ED55</f>
        <v>0</v>
      </c>
      <c r="CO24" s="175"/>
      <c r="CP24" s="175"/>
      <c r="CQ24" s="175"/>
      <c r="CV24" s="175"/>
      <c r="CW24" s="175"/>
      <c r="CX24" s="175"/>
      <c r="CY24" s="175"/>
      <c r="CZ24" s="175"/>
      <c r="DA24" s="175"/>
      <c r="DB24" s="175"/>
      <c r="DC24" s="175"/>
    </row>
    <row r="25" spans="2:107" s="3" customFormat="1" ht="27" customHeight="1">
      <c r="B25" s="82"/>
      <c r="C25" s="100"/>
      <c r="D25" s="84"/>
      <c r="E25" s="84"/>
      <c r="F25" s="84"/>
      <c r="G25" s="84"/>
      <c r="H25" s="84"/>
      <c r="I25" s="84"/>
      <c r="J25" s="84"/>
      <c r="K25" s="84"/>
      <c r="L25" s="88"/>
      <c r="M25" s="89"/>
      <c r="N25" s="89"/>
      <c r="O25" s="90"/>
      <c r="P25" s="66"/>
      <c r="Q25" s="67"/>
      <c r="R25" s="67"/>
      <c r="S25" s="68"/>
      <c r="T25" s="88"/>
      <c r="U25" s="89"/>
      <c r="V25" s="89"/>
      <c r="W25" s="89"/>
      <c r="X25" s="90"/>
      <c r="Y25" s="192"/>
      <c r="Z25" s="193"/>
      <c r="AA25" s="193"/>
      <c r="AB25" s="193"/>
      <c r="AC25" s="194"/>
      <c r="AD25" s="101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91"/>
      <c r="AQ25" s="92"/>
      <c r="AR25" s="92"/>
      <c r="AS25" s="93"/>
      <c r="AT25" s="195"/>
      <c r="AU25" s="196"/>
      <c r="AV25" s="196"/>
      <c r="AW25" s="196"/>
      <c r="AX25" s="197"/>
      <c r="AY25" s="200"/>
      <c r="AZ25" s="201"/>
      <c r="BA25" s="201"/>
      <c r="BB25" s="201"/>
      <c r="BC25" s="201"/>
      <c r="BD25" s="176" t="s">
        <v>60</v>
      </c>
      <c r="BE25" s="177"/>
      <c r="BF25" s="177"/>
      <c r="BG25" s="177"/>
      <c r="BH25" s="177"/>
      <c r="BI25" s="177"/>
      <c r="BJ25" s="177"/>
      <c r="BK25" s="177"/>
      <c r="BL25" s="177"/>
      <c r="BM25" s="178"/>
      <c r="BN25" s="168"/>
      <c r="BO25" s="169"/>
      <c r="BP25" s="169"/>
      <c r="BQ25" s="169"/>
      <c r="BR25" s="169"/>
      <c r="BS25" s="170"/>
      <c r="CV25" s="175"/>
      <c r="CW25" s="175"/>
      <c r="CX25" s="175"/>
      <c r="CY25" s="175"/>
      <c r="CZ25" s="175"/>
      <c r="DA25" s="175"/>
      <c r="DB25" s="175"/>
      <c r="DC25" s="175"/>
    </row>
    <row r="26" spans="2:107" s="3" customFormat="1" ht="27" customHeight="1" thickBot="1">
      <c r="B26" s="82"/>
      <c r="C26" s="100"/>
      <c r="D26" s="105"/>
      <c r="E26" s="83"/>
      <c r="F26" s="83"/>
      <c r="G26" s="100"/>
      <c r="H26" s="88"/>
      <c r="I26" s="89"/>
      <c r="J26" s="89"/>
      <c r="K26" s="90"/>
      <c r="L26" s="88"/>
      <c r="M26" s="89"/>
      <c r="N26" s="89"/>
      <c r="O26" s="90"/>
      <c r="P26" s="66"/>
      <c r="Q26" s="67"/>
      <c r="R26" s="67"/>
      <c r="S26" s="68"/>
      <c r="T26" s="88"/>
      <c r="U26" s="89"/>
      <c r="V26" s="89"/>
      <c r="W26" s="89"/>
      <c r="X26" s="90"/>
      <c r="Y26" s="192"/>
      <c r="Z26" s="193"/>
      <c r="AA26" s="193"/>
      <c r="AB26" s="193"/>
      <c r="AC26" s="194"/>
      <c r="AD26" s="101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91"/>
      <c r="AQ26" s="92"/>
      <c r="AR26" s="92"/>
      <c r="AS26" s="93"/>
      <c r="AT26" s="195"/>
      <c r="AU26" s="196"/>
      <c r="AV26" s="196"/>
      <c r="AW26" s="196"/>
      <c r="AX26" s="197"/>
      <c r="AY26" s="200"/>
      <c r="AZ26" s="201"/>
      <c r="BA26" s="201"/>
      <c r="BB26" s="201"/>
      <c r="BC26" s="201"/>
      <c r="BD26" s="94">
        <f>MIN(CJ22:CQ22)</f>
        <v>0</v>
      </c>
      <c r="BE26" s="95"/>
      <c r="BF26" s="95"/>
      <c r="BG26" s="95"/>
      <c r="BH26" s="96"/>
      <c r="BI26" s="97">
        <f>ROUNDDOWN(BD26,0)</f>
        <v>0</v>
      </c>
      <c r="BJ26" s="98"/>
      <c r="BK26" s="98"/>
      <c r="BL26" s="98"/>
      <c r="BM26" s="99"/>
      <c r="BN26" s="171"/>
      <c r="BO26" s="172"/>
      <c r="BP26" s="172"/>
      <c r="BQ26" s="172"/>
      <c r="BR26" s="172"/>
      <c r="BS26" s="173"/>
      <c r="CV26" s="175"/>
      <c r="CW26" s="175"/>
      <c r="CX26" s="175"/>
      <c r="CY26" s="175"/>
      <c r="CZ26" s="175"/>
      <c r="DA26" s="175"/>
      <c r="DB26" s="175"/>
      <c r="DC26" s="175"/>
    </row>
    <row r="27" spans="2:107" s="3" customFormat="1" ht="26.25" customHeight="1">
      <c r="B27" s="82"/>
      <c r="C27" s="100"/>
      <c r="D27" s="105"/>
      <c r="E27" s="83"/>
      <c r="F27" s="83"/>
      <c r="G27" s="100"/>
      <c r="H27" s="88"/>
      <c r="I27" s="89"/>
      <c r="J27" s="89"/>
      <c r="K27" s="90"/>
      <c r="L27" s="88"/>
      <c r="M27" s="89"/>
      <c r="N27" s="89"/>
      <c r="O27" s="90"/>
      <c r="P27" s="66"/>
      <c r="Q27" s="67"/>
      <c r="R27" s="67"/>
      <c r="S27" s="68"/>
      <c r="T27" s="88"/>
      <c r="U27" s="89"/>
      <c r="V27" s="89"/>
      <c r="W27" s="89"/>
      <c r="X27" s="90"/>
      <c r="Y27" s="192"/>
      <c r="Z27" s="193"/>
      <c r="AA27" s="193"/>
      <c r="AB27" s="193"/>
      <c r="AC27" s="194"/>
      <c r="AD27" s="101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91"/>
      <c r="AQ27" s="92"/>
      <c r="AR27" s="92"/>
      <c r="AS27" s="93"/>
      <c r="AT27" s="195"/>
      <c r="AU27" s="196"/>
      <c r="AV27" s="196"/>
      <c r="AW27" s="196"/>
      <c r="AX27" s="197"/>
      <c r="AY27" s="200"/>
      <c r="AZ27" s="201"/>
      <c r="BA27" s="201"/>
      <c r="BB27" s="201"/>
      <c r="BC27" s="201"/>
      <c r="BD27" s="102" t="s">
        <v>57</v>
      </c>
      <c r="BE27" s="103"/>
      <c r="BF27" s="103"/>
      <c r="BG27" s="103"/>
      <c r="BH27" s="103"/>
      <c r="BI27" s="103">
        <v>2000</v>
      </c>
      <c r="BJ27" s="103"/>
      <c r="BK27" s="103"/>
      <c r="BL27" s="103"/>
      <c r="BM27" s="104"/>
      <c r="BN27" s="165">
        <f>BI27*BI29</f>
        <v>0</v>
      </c>
      <c r="BO27" s="166"/>
      <c r="BP27" s="166"/>
      <c r="BQ27" s="166"/>
      <c r="BR27" s="166"/>
      <c r="BS27" s="167"/>
      <c r="CV27" s="175"/>
      <c r="CW27" s="175"/>
      <c r="CX27" s="175"/>
      <c r="CY27" s="175"/>
      <c r="CZ27" s="175"/>
      <c r="DA27" s="175"/>
      <c r="DB27" s="175"/>
      <c r="DC27" s="175"/>
    </row>
    <row r="28" spans="2:107" s="3" customFormat="1" ht="27" customHeight="1">
      <c r="B28" s="82"/>
      <c r="C28" s="100"/>
      <c r="D28" s="105"/>
      <c r="E28" s="83"/>
      <c r="F28" s="83"/>
      <c r="G28" s="100"/>
      <c r="H28" s="88"/>
      <c r="I28" s="89"/>
      <c r="J28" s="89"/>
      <c r="K28" s="90"/>
      <c r="L28" s="88"/>
      <c r="M28" s="89"/>
      <c r="N28" s="89"/>
      <c r="O28" s="90"/>
      <c r="P28" s="66"/>
      <c r="Q28" s="67"/>
      <c r="R28" s="67"/>
      <c r="S28" s="68"/>
      <c r="T28" s="88"/>
      <c r="U28" s="89"/>
      <c r="V28" s="89"/>
      <c r="W28" s="89"/>
      <c r="X28" s="90"/>
      <c r="Y28" s="192"/>
      <c r="Z28" s="193"/>
      <c r="AA28" s="193"/>
      <c r="AB28" s="193"/>
      <c r="AC28" s="194"/>
      <c r="AD28" s="101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91"/>
      <c r="AQ28" s="92"/>
      <c r="AR28" s="92"/>
      <c r="AS28" s="93"/>
      <c r="AT28" s="195"/>
      <c r="AU28" s="196"/>
      <c r="AV28" s="196"/>
      <c r="AW28" s="196"/>
      <c r="AX28" s="197"/>
      <c r="AY28" s="200"/>
      <c r="AZ28" s="201"/>
      <c r="BA28" s="201"/>
      <c r="BB28" s="201"/>
      <c r="BC28" s="201"/>
      <c r="BD28" s="176" t="s">
        <v>60</v>
      </c>
      <c r="BE28" s="177"/>
      <c r="BF28" s="177"/>
      <c r="BG28" s="177"/>
      <c r="BH28" s="177"/>
      <c r="BI28" s="177"/>
      <c r="BJ28" s="177"/>
      <c r="BK28" s="177"/>
      <c r="BL28" s="177"/>
      <c r="BM28" s="178"/>
      <c r="BN28" s="168"/>
      <c r="BO28" s="169"/>
      <c r="BP28" s="169"/>
      <c r="BQ28" s="169"/>
      <c r="BR28" s="169"/>
      <c r="BS28" s="170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4"/>
      <c r="CP28" s="24"/>
      <c r="CQ28" s="24"/>
      <c r="CR28" s="24"/>
      <c r="CS28" s="24"/>
      <c r="CT28" s="24"/>
      <c r="CV28" s="175"/>
      <c r="CW28" s="175"/>
      <c r="CX28" s="175"/>
      <c r="CY28" s="175"/>
      <c r="CZ28" s="175"/>
      <c r="DA28" s="175"/>
      <c r="DB28" s="175"/>
      <c r="DC28" s="175"/>
    </row>
    <row r="29" spans="2:107" s="3" customFormat="1" ht="27" customHeight="1" thickBot="1">
      <c r="B29" s="82"/>
      <c r="C29" s="100"/>
      <c r="D29" s="105"/>
      <c r="E29" s="83"/>
      <c r="F29" s="83"/>
      <c r="G29" s="100"/>
      <c r="H29" s="88"/>
      <c r="I29" s="89"/>
      <c r="J29" s="89"/>
      <c r="K29" s="90"/>
      <c r="L29" s="88"/>
      <c r="M29" s="89"/>
      <c r="N29" s="89"/>
      <c r="O29" s="90"/>
      <c r="P29" s="66"/>
      <c r="Q29" s="67"/>
      <c r="R29" s="67"/>
      <c r="S29" s="68"/>
      <c r="T29" s="88"/>
      <c r="U29" s="89"/>
      <c r="V29" s="89"/>
      <c r="W29" s="89"/>
      <c r="X29" s="90"/>
      <c r="Y29" s="192"/>
      <c r="Z29" s="193"/>
      <c r="AA29" s="193"/>
      <c r="AB29" s="193"/>
      <c r="AC29" s="194"/>
      <c r="AD29" s="101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91"/>
      <c r="AQ29" s="92"/>
      <c r="AR29" s="92"/>
      <c r="AS29" s="93"/>
      <c r="AT29" s="195"/>
      <c r="AU29" s="196"/>
      <c r="AV29" s="196"/>
      <c r="AW29" s="196"/>
      <c r="AX29" s="197"/>
      <c r="AY29" s="200"/>
      <c r="AZ29" s="201"/>
      <c r="BA29" s="201"/>
      <c r="BB29" s="201"/>
      <c r="BC29" s="201"/>
      <c r="BD29" s="94">
        <f>MIN(CJ23:CQ23)</f>
        <v>0</v>
      </c>
      <c r="BE29" s="95"/>
      <c r="BF29" s="95"/>
      <c r="BG29" s="95"/>
      <c r="BH29" s="96"/>
      <c r="BI29" s="97">
        <f>ROUNDDOWN(BD29,0)</f>
        <v>0</v>
      </c>
      <c r="BJ29" s="98"/>
      <c r="BK29" s="98"/>
      <c r="BL29" s="98"/>
      <c r="BM29" s="99"/>
      <c r="BN29" s="171"/>
      <c r="BO29" s="172"/>
      <c r="BP29" s="172"/>
      <c r="BQ29" s="172"/>
      <c r="BR29" s="172"/>
      <c r="BS29" s="17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4"/>
      <c r="CP29" s="24"/>
      <c r="CQ29" s="24"/>
      <c r="CR29" s="24"/>
      <c r="CS29" s="24"/>
      <c r="CT29" s="24"/>
      <c r="CV29" s="175"/>
      <c r="CW29" s="175"/>
      <c r="CX29" s="175"/>
      <c r="CY29" s="175"/>
      <c r="CZ29" s="175"/>
      <c r="DA29" s="175"/>
      <c r="DB29" s="175"/>
      <c r="DC29" s="175"/>
    </row>
    <row r="30" spans="2:107" s="3" customFormat="1" ht="27" customHeight="1">
      <c r="B30" s="82"/>
      <c r="C30" s="100"/>
      <c r="D30" s="105"/>
      <c r="E30" s="83"/>
      <c r="F30" s="83"/>
      <c r="G30" s="100"/>
      <c r="H30" s="88"/>
      <c r="I30" s="89"/>
      <c r="J30" s="89"/>
      <c r="K30" s="90"/>
      <c r="L30" s="88"/>
      <c r="M30" s="89"/>
      <c r="N30" s="89"/>
      <c r="O30" s="90"/>
      <c r="P30" s="66"/>
      <c r="Q30" s="67"/>
      <c r="R30" s="67"/>
      <c r="S30" s="68"/>
      <c r="T30" s="88"/>
      <c r="U30" s="89"/>
      <c r="V30" s="89"/>
      <c r="W30" s="89"/>
      <c r="X30" s="90"/>
      <c r="Y30" s="192"/>
      <c r="Z30" s="193"/>
      <c r="AA30" s="193"/>
      <c r="AB30" s="193"/>
      <c r="AC30" s="194"/>
      <c r="AD30" s="101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91"/>
      <c r="AQ30" s="92"/>
      <c r="AR30" s="92"/>
      <c r="AS30" s="93"/>
      <c r="AT30" s="195"/>
      <c r="AU30" s="196"/>
      <c r="AV30" s="196"/>
      <c r="AW30" s="196"/>
      <c r="AX30" s="197"/>
      <c r="AY30" s="200"/>
      <c r="AZ30" s="201"/>
      <c r="BA30" s="201"/>
      <c r="BB30" s="201"/>
      <c r="BC30" s="201"/>
      <c r="BD30" s="102" t="s">
        <v>58</v>
      </c>
      <c r="BE30" s="103"/>
      <c r="BF30" s="103"/>
      <c r="BG30" s="103"/>
      <c r="BH30" s="103"/>
      <c r="BI30" s="103">
        <v>1500</v>
      </c>
      <c r="BJ30" s="103"/>
      <c r="BK30" s="103"/>
      <c r="BL30" s="103"/>
      <c r="BM30" s="104"/>
      <c r="BN30" s="165">
        <f>BI30*BI32</f>
        <v>0</v>
      </c>
      <c r="BO30" s="166"/>
      <c r="BP30" s="166"/>
      <c r="BQ30" s="166"/>
      <c r="BR30" s="166"/>
      <c r="BS30" s="167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6"/>
      <c r="CP30" s="26"/>
      <c r="CQ30" s="26"/>
      <c r="CR30" s="26"/>
      <c r="CS30" s="26"/>
      <c r="CT30" s="26"/>
      <c r="CV30" s="175"/>
      <c r="CW30" s="175"/>
      <c r="CX30" s="175"/>
      <c r="CY30" s="175"/>
      <c r="CZ30" s="175"/>
      <c r="DA30" s="175"/>
      <c r="DB30" s="175"/>
      <c r="DC30" s="175"/>
    </row>
    <row r="31" spans="2:107" s="3" customFormat="1" ht="27" customHeight="1">
      <c r="B31" s="82"/>
      <c r="C31" s="100"/>
      <c r="D31" s="105"/>
      <c r="E31" s="83"/>
      <c r="F31" s="83"/>
      <c r="G31" s="100"/>
      <c r="H31" s="88"/>
      <c r="I31" s="89"/>
      <c r="J31" s="89"/>
      <c r="K31" s="90"/>
      <c r="L31" s="88"/>
      <c r="M31" s="89"/>
      <c r="N31" s="89"/>
      <c r="O31" s="90"/>
      <c r="P31" s="66"/>
      <c r="Q31" s="67"/>
      <c r="R31" s="67"/>
      <c r="S31" s="68"/>
      <c r="T31" s="88"/>
      <c r="U31" s="89"/>
      <c r="V31" s="89"/>
      <c r="W31" s="89"/>
      <c r="X31" s="90"/>
      <c r="Y31" s="192"/>
      <c r="Z31" s="193"/>
      <c r="AA31" s="193"/>
      <c r="AB31" s="193"/>
      <c r="AC31" s="194"/>
      <c r="AD31" s="101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91"/>
      <c r="AQ31" s="92"/>
      <c r="AR31" s="92"/>
      <c r="AS31" s="93"/>
      <c r="AT31" s="195"/>
      <c r="AU31" s="196"/>
      <c r="AV31" s="196"/>
      <c r="AW31" s="196"/>
      <c r="AX31" s="197"/>
      <c r="AY31" s="200"/>
      <c r="AZ31" s="201"/>
      <c r="BA31" s="201"/>
      <c r="BB31" s="201"/>
      <c r="BC31" s="201"/>
      <c r="BD31" s="176" t="s">
        <v>60</v>
      </c>
      <c r="BE31" s="177"/>
      <c r="BF31" s="177"/>
      <c r="BG31" s="177"/>
      <c r="BH31" s="177"/>
      <c r="BI31" s="177"/>
      <c r="BJ31" s="177"/>
      <c r="BK31" s="177"/>
      <c r="BL31" s="177"/>
      <c r="BM31" s="178"/>
      <c r="BN31" s="168"/>
      <c r="BO31" s="169"/>
      <c r="BP31" s="169"/>
      <c r="BQ31" s="169"/>
      <c r="BR31" s="169"/>
      <c r="BS31" s="170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6"/>
      <c r="CP31" s="26"/>
      <c r="CQ31" s="26"/>
      <c r="CR31" s="26"/>
      <c r="CS31" s="26"/>
      <c r="CT31" s="26"/>
      <c r="CV31" s="175"/>
      <c r="CW31" s="175"/>
      <c r="CX31" s="175"/>
      <c r="CY31" s="175"/>
      <c r="CZ31" s="175"/>
      <c r="DA31" s="175"/>
      <c r="DB31" s="175"/>
      <c r="DC31" s="175"/>
    </row>
    <row r="32" spans="2:107" s="3" customFormat="1" ht="27" customHeight="1" thickBot="1">
      <c r="B32" s="82"/>
      <c r="C32" s="100"/>
      <c r="D32" s="105"/>
      <c r="E32" s="83"/>
      <c r="F32" s="83"/>
      <c r="G32" s="100"/>
      <c r="H32" s="88"/>
      <c r="I32" s="89"/>
      <c r="J32" s="89"/>
      <c r="K32" s="90"/>
      <c r="L32" s="88"/>
      <c r="M32" s="89"/>
      <c r="N32" s="89"/>
      <c r="O32" s="90"/>
      <c r="P32" s="66"/>
      <c r="Q32" s="67"/>
      <c r="R32" s="67"/>
      <c r="S32" s="68"/>
      <c r="T32" s="88"/>
      <c r="U32" s="89"/>
      <c r="V32" s="89"/>
      <c r="W32" s="89"/>
      <c r="X32" s="90"/>
      <c r="Y32" s="192"/>
      <c r="Z32" s="193"/>
      <c r="AA32" s="193"/>
      <c r="AB32" s="193"/>
      <c r="AC32" s="194"/>
      <c r="AD32" s="101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91"/>
      <c r="AQ32" s="92"/>
      <c r="AR32" s="92"/>
      <c r="AS32" s="93"/>
      <c r="AT32" s="195"/>
      <c r="AU32" s="196"/>
      <c r="AV32" s="196"/>
      <c r="AW32" s="196"/>
      <c r="AX32" s="197"/>
      <c r="AY32" s="200"/>
      <c r="AZ32" s="201"/>
      <c r="BA32" s="201"/>
      <c r="BB32" s="201"/>
      <c r="BC32" s="201"/>
      <c r="BD32" s="94">
        <f>MIN(CJ24:CQ24)</f>
        <v>0</v>
      </c>
      <c r="BE32" s="95"/>
      <c r="BF32" s="95"/>
      <c r="BG32" s="95"/>
      <c r="BH32" s="96"/>
      <c r="BI32" s="97">
        <f>ROUNDDOWN(BD32,0)</f>
        <v>0</v>
      </c>
      <c r="BJ32" s="98"/>
      <c r="BK32" s="98"/>
      <c r="BL32" s="98"/>
      <c r="BM32" s="99"/>
      <c r="BN32" s="171"/>
      <c r="BO32" s="172"/>
      <c r="BP32" s="172"/>
      <c r="BQ32" s="172"/>
      <c r="BR32" s="172"/>
      <c r="BS32" s="173"/>
      <c r="CV32" s="175"/>
      <c r="CW32" s="175"/>
      <c r="CX32" s="175"/>
      <c r="CY32" s="175"/>
      <c r="CZ32" s="175"/>
      <c r="DA32" s="175"/>
      <c r="DB32" s="175"/>
      <c r="DC32" s="175"/>
    </row>
    <row r="33" spans="2:71" s="3" customFormat="1" ht="27" customHeight="1">
      <c r="B33" s="119" t="s">
        <v>41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125">
        <f>SUM(P21:S32)</f>
        <v>0</v>
      </c>
      <c r="Q33" s="126"/>
      <c r="R33" s="126"/>
      <c r="S33" s="127"/>
      <c r="T33" s="131"/>
      <c r="U33" s="132"/>
      <c r="V33" s="132"/>
      <c r="W33" s="132"/>
      <c r="X33" s="133"/>
      <c r="Y33" s="125">
        <f>SUM(Y21:AB32)</f>
        <v>0</v>
      </c>
      <c r="Z33" s="126"/>
      <c r="AA33" s="126"/>
      <c r="AB33" s="126"/>
      <c r="AC33" s="127"/>
      <c r="AD33" s="137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9"/>
      <c r="AP33" s="152">
        <f>SUM(AP21:AS32)</f>
        <v>0</v>
      </c>
      <c r="AQ33" s="153"/>
      <c r="AR33" s="153"/>
      <c r="AS33" s="154"/>
      <c r="AT33" s="131"/>
      <c r="AU33" s="132"/>
      <c r="AV33" s="132"/>
      <c r="AW33" s="132"/>
      <c r="AX33" s="133"/>
      <c r="AY33" s="125">
        <f>SUM(AY21:BB32)</f>
        <v>0</v>
      </c>
      <c r="AZ33" s="126"/>
      <c r="BA33" s="126"/>
      <c r="BB33" s="126"/>
      <c r="BC33" s="127"/>
      <c r="BD33" s="106"/>
      <c r="BE33" s="106"/>
      <c r="BF33" s="106"/>
      <c r="BG33" s="106"/>
      <c r="BH33" s="106"/>
      <c r="BI33" s="106"/>
      <c r="BJ33" s="107"/>
      <c r="BK33" s="107"/>
      <c r="BL33" s="107"/>
      <c r="BM33" s="108"/>
      <c r="BN33" s="112">
        <f>SUM(BN21:BS32)</f>
        <v>0</v>
      </c>
      <c r="BO33" s="113"/>
      <c r="BP33" s="113"/>
      <c r="BQ33" s="113"/>
      <c r="BR33" s="113"/>
      <c r="BS33" s="114"/>
    </row>
    <row r="34" spans="2:71" s="3" customFormat="1" ht="27" customHeight="1" thickBot="1">
      <c r="B34" s="122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  <c r="P34" s="128"/>
      <c r="Q34" s="129"/>
      <c r="R34" s="129"/>
      <c r="S34" s="130"/>
      <c r="T34" s="134"/>
      <c r="U34" s="135"/>
      <c r="V34" s="135"/>
      <c r="W34" s="135"/>
      <c r="X34" s="136"/>
      <c r="Y34" s="128"/>
      <c r="Z34" s="129"/>
      <c r="AA34" s="129"/>
      <c r="AB34" s="129"/>
      <c r="AC34" s="130"/>
      <c r="AD34" s="140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2"/>
      <c r="AP34" s="155"/>
      <c r="AQ34" s="156"/>
      <c r="AR34" s="156"/>
      <c r="AS34" s="157"/>
      <c r="AT34" s="134"/>
      <c r="AU34" s="135"/>
      <c r="AV34" s="135"/>
      <c r="AW34" s="135"/>
      <c r="AX34" s="136"/>
      <c r="AY34" s="128"/>
      <c r="AZ34" s="129"/>
      <c r="BA34" s="129"/>
      <c r="BB34" s="129"/>
      <c r="BC34" s="130"/>
      <c r="BD34" s="109"/>
      <c r="BE34" s="109"/>
      <c r="BF34" s="109"/>
      <c r="BG34" s="109"/>
      <c r="BH34" s="109"/>
      <c r="BI34" s="109"/>
      <c r="BJ34" s="110"/>
      <c r="BK34" s="110"/>
      <c r="BL34" s="110"/>
      <c r="BM34" s="111"/>
      <c r="BN34" s="115"/>
      <c r="BO34" s="116"/>
      <c r="BP34" s="116"/>
      <c r="BQ34" s="116"/>
      <c r="BR34" s="116"/>
      <c r="BS34" s="117"/>
    </row>
    <row r="35" s="3" customFormat="1" ht="13.5">
      <c r="AW35" s="4"/>
    </row>
    <row r="36" spans="2:64" s="3" customFormat="1" ht="13.5">
      <c r="B36" s="9" t="s">
        <v>53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="3" customFormat="1" ht="13.5">
      <c r="B37" s="7" t="s">
        <v>54</v>
      </c>
    </row>
    <row r="38" s="3" customFormat="1" ht="13.5">
      <c r="B38" s="7"/>
    </row>
    <row r="39" s="3" customFormat="1" ht="13.5">
      <c r="B39" s="10" t="s">
        <v>49</v>
      </c>
    </row>
    <row r="40" s="3" customFormat="1" ht="13.5">
      <c r="B40" s="10" t="s">
        <v>48</v>
      </c>
    </row>
    <row r="41" spans="4:125" s="3" customFormat="1" ht="13.5">
      <c r="D41" s="7"/>
      <c r="CV41" s="175" t="s">
        <v>61</v>
      </c>
      <c r="CW41" s="175"/>
      <c r="CX41" s="175"/>
      <c r="CY41" s="175"/>
      <c r="DR41" s="175" t="s">
        <v>61</v>
      </c>
      <c r="DS41" s="175"/>
      <c r="DT41" s="175"/>
      <c r="DU41" s="175"/>
    </row>
    <row r="42" spans="4:137" s="3" customFormat="1" ht="13.5">
      <c r="D42" s="7"/>
      <c r="CV42" s="175" t="s">
        <v>55</v>
      </c>
      <c r="CW42" s="175"/>
      <c r="CX42" s="175"/>
      <c r="CY42" s="175"/>
      <c r="CZ42" s="175" t="s">
        <v>56</v>
      </c>
      <c r="DA42" s="175"/>
      <c r="DB42" s="175"/>
      <c r="DC42" s="175"/>
      <c r="DD42" s="175" t="s">
        <v>57</v>
      </c>
      <c r="DE42" s="175"/>
      <c r="DF42" s="175"/>
      <c r="DG42" s="175"/>
      <c r="DH42" s="175" t="s">
        <v>58</v>
      </c>
      <c r="DI42" s="175"/>
      <c r="DJ42" s="175"/>
      <c r="DK42" s="175"/>
      <c r="DR42" s="175" t="s">
        <v>55</v>
      </c>
      <c r="DS42" s="175"/>
      <c r="DT42" s="175"/>
      <c r="DU42" s="175"/>
      <c r="DV42" s="175" t="s">
        <v>56</v>
      </c>
      <c r="DW42" s="175"/>
      <c r="DX42" s="175"/>
      <c r="DY42" s="175"/>
      <c r="DZ42" s="175" t="s">
        <v>57</v>
      </c>
      <c r="EA42" s="175"/>
      <c r="EB42" s="175"/>
      <c r="EC42" s="175"/>
      <c r="ED42" s="175" t="s">
        <v>58</v>
      </c>
      <c r="EE42" s="175"/>
      <c r="EF42" s="175"/>
      <c r="EG42" s="175"/>
    </row>
    <row r="43" spans="2:137" s="3" customFormat="1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CU43" s="3">
        <v>1</v>
      </c>
      <c r="CV43" s="175">
        <f>IF(T21="ねぎ",VLOOKUP("ねぎ",T21:AC21,6,FALSE),"")</f>
      </c>
      <c r="CW43" s="175"/>
      <c r="CX43" s="175"/>
      <c r="CY43" s="175"/>
      <c r="CZ43" s="175">
        <f>IF(T21="山うど",VLOOKUP("山うど",T21:AC21,6,FALSE),"")</f>
      </c>
      <c r="DA43" s="175"/>
      <c r="DB43" s="175"/>
      <c r="DC43" s="175"/>
      <c r="DD43" s="175">
        <f>IF(T21="アスパラガス",VLOOKUP("アスパラガス",T21:AC21,6,FALSE),"")</f>
      </c>
      <c r="DE43" s="175"/>
      <c r="DF43" s="175"/>
      <c r="DG43" s="175"/>
      <c r="DH43" s="175">
        <f>IF(T21="キャベツ",VLOOKUP("キャベツ",T21:AC21,6,FALSE),"")</f>
      </c>
      <c r="DI43" s="175"/>
      <c r="DJ43" s="175"/>
      <c r="DK43" s="175"/>
      <c r="DQ43" s="3">
        <v>1</v>
      </c>
      <c r="DR43" s="175">
        <f>IF(AT21="ねぎ",VLOOKUP("ねぎ",AT21:BC21,6,FALSE),"")</f>
      </c>
      <c r="DS43" s="175"/>
      <c r="DT43" s="175"/>
      <c r="DU43" s="175"/>
      <c r="DV43" s="85">
        <f>IF(AT21="山うど",VLOOKUP("山うど",AT21:BC21,6,FALSE),"")</f>
      </c>
      <c r="DW43" s="86"/>
      <c r="DX43" s="86"/>
      <c r="DY43" s="87"/>
      <c r="DZ43" s="175">
        <f>IF(AT21="アスパラガス",VLOOKUP("アスパラガス",AT21:BC21,6,FALSE),"")</f>
      </c>
      <c r="EA43" s="175"/>
      <c r="EB43" s="175"/>
      <c r="EC43" s="175"/>
      <c r="ED43" s="175">
        <f>IF(AT21="キャベツ",VLOOKUP("キャベツ",AT21:BC21,6,FALSE),"")</f>
      </c>
      <c r="EE43" s="175"/>
      <c r="EF43" s="175"/>
      <c r="EG43" s="175"/>
    </row>
    <row r="44" spans="1:137" s="20" customFormat="1" ht="13.5" customHeight="1">
      <c r="A44" s="20" t="s">
        <v>35</v>
      </c>
      <c r="B44" s="10"/>
      <c r="CU44" s="27">
        <v>2</v>
      </c>
      <c r="CV44" s="175">
        <f aca="true" t="shared" si="0" ref="CV44:CV54">IF(T22="ねぎ",VLOOKUP("ねぎ",T22:AC22,6,FALSE),"")</f>
      </c>
      <c r="CW44" s="175"/>
      <c r="CX44" s="175"/>
      <c r="CY44" s="175"/>
      <c r="CZ44" s="175">
        <f aca="true" t="shared" si="1" ref="CZ44:CZ54">IF(T22="山うど",VLOOKUP("山うど",T22:AC22,6,FALSE),"")</f>
      </c>
      <c r="DA44" s="175"/>
      <c r="DB44" s="175"/>
      <c r="DC44" s="175"/>
      <c r="DD44" s="175">
        <f aca="true" t="shared" si="2" ref="DD44:DD54">IF(T22="アスパラガス",VLOOKUP("アスパラガス",T22:AC22,6,FALSE),"")</f>
      </c>
      <c r="DE44" s="175"/>
      <c r="DF44" s="175"/>
      <c r="DG44" s="175"/>
      <c r="DH44" s="175">
        <f aca="true" t="shared" si="3" ref="DH44:DH54">IF(T22="キャベツ",VLOOKUP("キャベツ",T22:AC22,6,FALSE),"")</f>
      </c>
      <c r="DI44" s="175"/>
      <c r="DJ44" s="175"/>
      <c r="DK44" s="175"/>
      <c r="DQ44" s="27">
        <v>2</v>
      </c>
      <c r="DR44" s="175">
        <f aca="true" t="shared" si="4" ref="DR44:DR54">IF(AT22="ねぎ",VLOOKUP("ねぎ",AT22:BC22,6,FALSE),"")</f>
      </c>
      <c r="DS44" s="175"/>
      <c r="DT44" s="175"/>
      <c r="DU44" s="175"/>
      <c r="DV44" s="85">
        <f aca="true" t="shared" si="5" ref="DV44:DV54">IF(AT22="山うど",VLOOKUP("山うど",AT22:BC22,6,FALSE),"")</f>
      </c>
      <c r="DW44" s="86"/>
      <c r="DX44" s="86"/>
      <c r="DY44" s="87"/>
      <c r="DZ44" s="175">
        <f aca="true" t="shared" si="6" ref="DZ44:DZ54">IF(AT22="アスパラガス",VLOOKUP("アスパラガス",AT22:BC22,6,FALSE),"")</f>
      </c>
      <c r="EA44" s="175"/>
      <c r="EB44" s="175"/>
      <c r="EC44" s="175"/>
      <c r="ED44" s="175">
        <f aca="true" t="shared" si="7" ref="ED44:ED54">IF(AT22="キャベツ",VLOOKUP("キャベツ",AT22:BC22,6,FALSE),"")</f>
      </c>
      <c r="EE44" s="175"/>
      <c r="EF44" s="175"/>
      <c r="EG44" s="175"/>
    </row>
    <row r="45" spans="2:137" s="20" customFormat="1" ht="13.5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CU45" s="3">
        <v>3</v>
      </c>
      <c r="CV45" s="175">
        <f t="shared" si="0"/>
      </c>
      <c r="CW45" s="175"/>
      <c r="CX45" s="175"/>
      <c r="CY45" s="175"/>
      <c r="CZ45" s="175">
        <f t="shared" si="1"/>
      </c>
      <c r="DA45" s="175"/>
      <c r="DB45" s="175"/>
      <c r="DC45" s="175"/>
      <c r="DD45" s="175">
        <f t="shared" si="2"/>
      </c>
      <c r="DE45" s="175"/>
      <c r="DF45" s="175"/>
      <c r="DG45" s="175"/>
      <c r="DH45" s="175">
        <f t="shared" si="3"/>
      </c>
      <c r="DI45" s="175"/>
      <c r="DJ45" s="175"/>
      <c r="DK45" s="175"/>
      <c r="DQ45" s="3">
        <v>3</v>
      </c>
      <c r="DR45" s="175">
        <f t="shared" si="4"/>
      </c>
      <c r="DS45" s="175"/>
      <c r="DT45" s="175"/>
      <c r="DU45" s="175"/>
      <c r="DV45" s="85">
        <f t="shared" si="5"/>
      </c>
      <c r="DW45" s="86"/>
      <c r="DX45" s="86"/>
      <c r="DY45" s="87"/>
      <c r="DZ45" s="175">
        <f t="shared" si="6"/>
      </c>
      <c r="EA45" s="175"/>
      <c r="EB45" s="175"/>
      <c r="EC45" s="175"/>
      <c r="ED45" s="175">
        <f t="shared" si="7"/>
      </c>
      <c r="EE45" s="175"/>
      <c r="EF45" s="175"/>
      <c r="EG45" s="175"/>
    </row>
    <row r="46" spans="49:137" s="3" customFormat="1" ht="13.5">
      <c r="AW46" s="4"/>
      <c r="CU46" s="27">
        <v>4</v>
      </c>
      <c r="CV46" s="175">
        <f t="shared" si="0"/>
      </c>
      <c r="CW46" s="175"/>
      <c r="CX46" s="175"/>
      <c r="CY46" s="175"/>
      <c r="CZ46" s="175">
        <f t="shared" si="1"/>
      </c>
      <c r="DA46" s="175"/>
      <c r="DB46" s="175"/>
      <c r="DC46" s="175"/>
      <c r="DD46" s="175">
        <f t="shared" si="2"/>
      </c>
      <c r="DE46" s="175"/>
      <c r="DF46" s="175"/>
      <c r="DG46" s="175"/>
      <c r="DH46" s="175">
        <f t="shared" si="3"/>
      </c>
      <c r="DI46" s="175"/>
      <c r="DJ46" s="175"/>
      <c r="DK46" s="175"/>
      <c r="DQ46" s="27">
        <v>4</v>
      </c>
      <c r="DR46" s="175">
        <f t="shared" si="4"/>
      </c>
      <c r="DS46" s="175"/>
      <c r="DT46" s="175"/>
      <c r="DU46" s="175"/>
      <c r="DV46" s="85">
        <f t="shared" si="5"/>
      </c>
      <c r="DW46" s="86"/>
      <c r="DX46" s="86"/>
      <c r="DY46" s="87"/>
      <c r="DZ46" s="175">
        <f t="shared" si="6"/>
      </c>
      <c r="EA46" s="175"/>
      <c r="EB46" s="175"/>
      <c r="EC46" s="175"/>
      <c r="ED46" s="175">
        <f t="shared" si="7"/>
      </c>
      <c r="EE46" s="175"/>
      <c r="EF46" s="175"/>
      <c r="EG46" s="175"/>
    </row>
    <row r="47" spans="49:137" s="3" customFormat="1" ht="13.5">
      <c r="AW47" s="4"/>
      <c r="CU47" s="3">
        <v>5</v>
      </c>
      <c r="CV47" s="175">
        <f t="shared" si="0"/>
      </c>
      <c r="CW47" s="175"/>
      <c r="CX47" s="175"/>
      <c r="CY47" s="175"/>
      <c r="CZ47" s="175">
        <f t="shared" si="1"/>
      </c>
      <c r="DA47" s="175"/>
      <c r="DB47" s="175"/>
      <c r="DC47" s="175"/>
      <c r="DD47" s="175">
        <f t="shared" si="2"/>
      </c>
      <c r="DE47" s="175"/>
      <c r="DF47" s="175"/>
      <c r="DG47" s="175"/>
      <c r="DH47" s="175">
        <f t="shared" si="3"/>
      </c>
      <c r="DI47" s="175"/>
      <c r="DJ47" s="175"/>
      <c r="DK47" s="175"/>
      <c r="DQ47" s="3">
        <v>5</v>
      </c>
      <c r="DR47" s="175">
        <f t="shared" si="4"/>
      </c>
      <c r="DS47" s="175"/>
      <c r="DT47" s="175"/>
      <c r="DU47" s="175"/>
      <c r="DV47" s="85">
        <f t="shared" si="5"/>
      </c>
      <c r="DW47" s="86"/>
      <c r="DX47" s="86"/>
      <c r="DY47" s="87"/>
      <c r="DZ47" s="175">
        <f t="shared" si="6"/>
      </c>
      <c r="EA47" s="175"/>
      <c r="EB47" s="175"/>
      <c r="EC47" s="175"/>
      <c r="ED47" s="175">
        <f t="shared" si="7"/>
      </c>
      <c r="EE47" s="175"/>
      <c r="EF47" s="175"/>
      <c r="EG47" s="175"/>
    </row>
    <row r="48" spans="49:137" s="3" customFormat="1" ht="13.5">
      <c r="AW48" s="4"/>
      <c r="CU48" s="27">
        <v>6</v>
      </c>
      <c r="CV48" s="175">
        <f t="shared" si="0"/>
      </c>
      <c r="CW48" s="175"/>
      <c r="CX48" s="175"/>
      <c r="CY48" s="175"/>
      <c r="CZ48" s="175">
        <f t="shared" si="1"/>
      </c>
      <c r="DA48" s="175"/>
      <c r="DB48" s="175"/>
      <c r="DC48" s="175"/>
      <c r="DD48" s="175">
        <f t="shared" si="2"/>
      </c>
      <c r="DE48" s="175"/>
      <c r="DF48" s="175"/>
      <c r="DG48" s="175"/>
      <c r="DH48" s="175">
        <f t="shared" si="3"/>
      </c>
      <c r="DI48" s="175"/>
      <c r="DJ48" s="175"/>
      <c r="DK48" s="175"/>
      <c r="DQ48" s="27">
        <v>6</v>
      </c>
      <c r="DR48" s="175">
        <f t="shared" si="4"/>
      </c>
      <c r="DS48" s="175"/>
      <c r="DT48" s="175"/>
      <c r="DU48" s="175"/>
      <c r="DV48" s="85">
        <f t="shared" si="5"/>
      </c>
      <c r="DW48" s="86"/>
      <c r="DX48" s="86"/>
      <c r="DY48" s="87"/>
      <c r="DZ48" s="175">
        <f t="shared" si="6"/>
      </c>
      <c r="EA48" s="175"/>
      <c r="EB48" s="175"/>
      <c r="EC48" s="175"/>
      <c r="ED48" s="175">
        <f t="shared" si="7"/>
      </c>
      <c r="EE48" s="175"/>
      <c r="EF48" s="175"/>
      <c r="EG48" s="175"/>
    </row>
    <row r="49" spans="49:137" s="3" customFormat="1" ht="13.5">
      <c r="AW49" s="4"/>
      <c r="CU49" s="3">
        <v>7</v>
      </c>
      <c r="CV49" s="175">
        <f t="shared" si="0"/>
      </c>
      <c r="CW49" s="175"/>
      <c r="CX49" s="175"/>
      <c r="CY49" s="175"/>
      <c r="CZ49" s="175">
        <f t="shared" si="1"/>
      </c>
      <c r="DA49" s="175"/>
      <c r="DB49" s="175"/>
      <c r="DC49" s="175"/>
      <c r="DD49" s="175">
        <f t="shared" si="2"/>
      </c>
      <c r="DE49" s="175"/>
      <c r="DF49" s="175"/>
      <c r="DG49" s="175"/>
      <c r="DH49" s="175">
        <f t="shared" si="3"/>
      </c>
      <c r="DI49" s="175"/>
      <c r="DJ49" s="175"/>
      <c r="DK49" s="175"/>
      <c r="DQ49" s="3">
        <v>7</v>
      </c>
      <c r="DR49" s="175">
        <f t="shared" si="4"/>
      </c>
      <c r="DS49" s="175"/>
      <c r="DT49" s="175"/>
      <c r="DU49" s="175"/>
      <c r="DV49" s="85">
        <f t="shared" si="5"/>
      </c>
      <c r="DW49" s="86"/>
      <c r="DX49" s="86"/>
      <c r="DY49" s="87"/>
      <c r="DZ49" s="175">
        <f t="shared" si="6"/>
      </c>
      <c r="EA49" s="175"/>
      <c r="EB49" s="175"/>
      <c r="EC49" s="175"/>
      <c r="ED49" s="175">
        <f t="shared" si="7"/>
      </c>
      <c r="EE49" s="175"/>
      <c r="EF49" s="175"/>
      <c r="EG49" s="175"/>
    </row>
    <row r="50" spans="49:137" s="3" customFormat="1" ht="13.5">
      <c r="AW50" s="4"/>
      <c r="CU50" s="27">
        <v>8</v>
      </c>
      <c r="CV50" s="175">
        <f t="shared" si="0"/>
      </c>
      <c r="CW50" s="175"/>
      <c r="CX50" s="175"/>
      <c r="CY50" s="175"/>
      <c r="CZ50" s="175">
        <f t="shared" si="1"/>
      </c>
      <c r="DA50" s="175"/>
      <c r="DB50" s="175"/>
      <c r="DC50" s="175"/>
      <c r="DD50" s="175">
        <f t="shared" si="2"/>
      </c>
      <c r="DE50" s="175"/>
      <c r="DF50" s="175"/>
      <c r="DG50" s="175"/>
      <c r="DH50" s="175">
        <f t="shared" si="3"/>
      </c>
      <c r="DI50" s="175"/>
      <c r="DJ50" s="175"/>
      <c r="DK50" s="175"/>
      <c r="DQ50" s="27">
        <v>8</v>
      </c>
      <c r="DR50" s="175">
        <f t="shared" si="4"/>
      </c>
      <c r="DS50" s="175"/>
      <c r="DT50" s="175"/>
      <c r="DU50" s="175"/>
      <c r="DV50" s="85">
        <f t="shared" si="5"/>
      </c>
      <c r="DW50" s="86"/>
      <c r="DX50" s="86"/>
      <c r="DY50" s="87"/>
      <c r="DZ50" s="175">
        <f t="shared" si="6"/>
      </c>
      <c r="EA50" s="175"/>
      <c r="EB50" s="175"/>
      <c r="EC50" s="175"/>
      <c r="ED50" s="175">
        <f t="shared" si="7"/>
      </c>
      <c r="EE50" s="175"/>
      <c r="EF50" s="175"/>
      <c r="EG50" s="175"/>
    </row>
    <row r="51" spans="49:137" s="3" customFormat="1" ht="13.5">
      <c r="AW51" s="4"/>
      <c r="CU51" s="3">
        <v>9</v>
      </c>
      <c r="CV51" s="175">
        <f t="shared" si="0"/>
      </c>
      <c r="CW51" s="175"/>
      <c r="CX51" s="175"/>
      <c r="CY51" s="175"/>
      <c r="CZ51" s="175">
        <f t="shared" si="1"/>
      </c>
      <c r="DA51" s="175"/>
      <c r="DB51" s="175"/>
      <c r="DC51" s="175"/>
      <c r="DD51" s="175">
        <f t="shared" si="2"/>
      </c>
      <c r="DE51" s="175"/>
      <c r="DF51" s="175"/>
      <c r="DG51" s="175"/>
      <c r="DH51" s="175">
        <f t="shared" si="3"/>
      </c>
      <c r="DI51" s="175"/>
      <c r="DJ51" s="175"/>
      <c r="DK51" s="175"/>
      <c r="DQ51" s="3">
        <v>9</v>
      </c>
      <c r="DR51" s="175">
        <f t="shared" si="4"/>
      </c>
      <c r="DS51" s="175"/>
      <c r="DT51" s="175"/>
      <c r="DU51" s="175"/>
      <c r="DV51" s="85">
        <f t="shared" si="5"/>
      </c>
      <c r="DW51" s="86"/>
      <c r="DX51" s="86"/>
      <c r="DY51" s="87"/>
      <c r="DZ51" s="175">
        <f t="shared" si="6"/>
      </c>
      <c r="EA51" s="175"/>
      <c r="EB51" s="175"/>
      <c r="EC51" s="175"/>
      <c r="ED51" s="175">
        <f t="shared" si="7"/>
      </c>
      <c r="EE51" s="175"/>
      <c r="EF51" s="175"/>
      <c r="EG51" s="175"/>
    </row>
    <row r="52" spans="49:137" s="3" customFormat="1" ht="13.5">
      <c r="AW52" s="4"/>
      <c r="CU52" s="27">
        <v>10</v>
      </c>
      <c r="CV52" s="175">
        <f t="shared" si="0"/>
      </c>
      <c r="CW52" s="175"/>
      <c r="CX52" s="175"/>
      <c r="CY52" s="175"/>
      <c r="CZ52" s="175">
        <f t="shared" si="1"/>
      </c>
      <c r="DA52" s="175"/>
      <c r="DB52" s="175"/>
      <c r="DC52" s="175"/>
      <c r="DD52" s="175">
        <f t="shared" si="2"/>
      </c>
      <c r="DE52" s="175"/>
      <c r="DF52" s="175"/>
      <c r="DG52" s="175"/>
      <c r="DH52" s="175">
        <f t="shared" si="3"/>
      </c>
      <c r="DI52" s="175"/>
      <c r="DJ52" s="175"/>
      <c r="DK52" s="175"/>
      <c r="DQ52" s="27">
        <v>10</v>
      </c>
      <c r="DR52" s="175">
        <f t="shared" si="4"/>
      </c>
      <c r="DS52" s="175"/>
      <c r="DT52" s="175"/>
      <c r="DU52" s="175"/>
      <c r="DV52" s="85">
        <f t="shared" si="5"/>
      </c>
      <c r="DW52" s="86"/>
      <c r="DX52" s="86"/>
      <c r="DY52" s="87"/>
      <c r="DZ52" s="175">
        <f t="shared" si="6"/>
      </c>
      <c r="EA52" s="175"/>
      <c r="EB52" s="175"/>
      <c r="EC52" s="175"/>
      <c r="ED52" s="175">
        <f t="shared" si="7"/>
      </c>
      <c r="EE52" s="175"/>
      <c r="EF52" s="175"/>
      <c r="EG52" s="175"/>
    </row>
    <row r="53" spans="49:137" s="3" customFormat="1" ht="13.5">
      <c r="AW53" s="4"/>
      <c r="CU53" s="3">
        <v>11</v>
      </c>
      <c r="CV53" s="175">
        <f t="shared" si="0"/>
      </c>
      <c r="CW53" s="175"/>
      <c r="CX53" s="175"/>
      <c r="CY53" s="175"/>
      <c r="CZ53" s="175">
        <f t="shared" si="1"/>
      </c>
      <c r="DA53" s="175"/>
      <c r="DB53" s="175"/>
      <c r="DC53" s="175"/>
      <c r="DD53" s="175">
        <f t="shared" si="2"/>
      </c>
      <c r="DE53" s="175"/>
      <c r="DF53" s="175"/>
      <c r="DG53" s="175"/>
      <c r="DH53" s="175">
        <f t="shared" si="3"/>
      </c>
      <c r="DI53" s="175"/>
      <c r="DJ53" s="175"/>
      <c r="DK53" s="175"/>
      <c r="DQ53" s="3">
        <v>11</v>
      </c>
      <c r="DR53" s="175">
        <f t="shared" si="4"/>
      </c>
      <c r="DS53" s="175"/>
      <c r="DT53" s="175"/>
      <c r="DU53" s="175"/>
      <c r="DV53" s="85">
        <f t="shared" si="5"/>
      </c>
      <c r="DW53" s="86"/>
      <c r="DX53" s="86"/>
      <c r="DY53" s="87"/>
      <c r="DZ53" s="175">
        <f t="shared" si="6"/>
      </c>
      <c r="EA53" s="175"/>
      <c r="EB53" s="175"/>
      <c r="EC53" s="175"/>
      <c r="ED53" s="175">
        <f t="shared" si="7"/>
      </c>
      <c r="EE53" s="175"/>
      <c r="EF53" s="175"/>
      <c r="EG53" s="175"/>
    </row>
    <row r="54" spans="49:137" s="3" customFormat="1" ht="13.5">
      <c r="AW54" s="4"/>
      <c r="CU54" s="27">
        <v>12</v>
      </c>
      <c r="CV54" s="175">
        <f t="shared" si="0"/>
      </c>
      <c r="CW54" s="175"/>
      <c r="CX54" s="175"/>
      <c r="CY54" s="175"/>
      <c r="CZ54" s="175">
        <f t="shared" si="1"/>
      </c>
      <c r="DA54" s="175"/>
      <c r="DB54" s="175"/>
      <c r="DC54" s="175"/>
      <c r="DD54" s="175">
        <f t="shared" si="2"/>
      </c>
      <c r="DE54" s="175"/>
      <c r="DF54" s="175"/>
      <c r="DG54" s="175"/>
      <c r="DH54" s="175">
        <f t="shared" si="3"/>
      </c>
      <c r="DI54" s="175"/>
      <c r="DJ54" s="175"/>
      <c r="DK54" s="175"/>
      <c r="DQ54" s="27">
        <v>12</v>
      </c>
      <c r="DR54" s="175">
        <f t="shared" si="4"/>
      </c>
      <c r="DS54" s="175"/>
      <c r="DT54" s="175"/>
      <c r="DU54" s="175"/>
      <c r="DV54" s="85">
        <f t="shared" si="5"/>
      </c>
      <c r="DW54" s="86"/>
      <c r="DX54" s="86"/>
      <c r="DY54" s="87"/>
      <c r="DZ54" s="175">
        <f t="shared" si="6"/>
      </c>
      <c r="EA54" s="175"/>
      <c r="EB54" s="175"/>
      <c r="EC54" s="175"/>
      <c r="ED54" s="175">
        <f t="shared" si="7"/>
      </c>
      <c r="EE54" s="175"/>
      <c r="EF54" s="175"/>
      <c r="EG54" s="175"/>
    </row>
    <row r="55" spans="49:137" s="3" customFormat="1" ht="13.5">
      <c r="AW55" s="4"/>
      <c r="CU55" s="3" t="s">
        <v>63</v>
      </c>
      <c r="CV55" s="175">
        <f>SUM(CV43:CY54)</f>
        <v>0</v>
      </c>
      <c r="CW55" s="175"/>
      <c r="CX55" s="175"/>
      <c r="CY55" s="175"/>
      <c r="CZ55" s="175">
        <f>SUM(CZ43:DC54)</f>
        <v>0</v>
      </c>
      <c r="DA55" s="175"/>
      <c r="DB55" s="175"/>
      <c r="DC55" s="175"/>
      <c r="DD55" s="175">
        <f>SUM(DD43:DG54)</f>
        <v>0</v>
      </c>
      <c r="DE55" s="175"/>
      <c r="DF55" s="175"/>
      <c r="DG55" s="175"/>
      <c r="DH55" s="175">
        <f>SUM(DH43:DK54)</f>
        <v>0</v>
      </c>
      <c r="DI55" s="175"/>
      <c r="DJ55" s="175"/>
      <c r="DK55" s="175"/>
      <c r="DQ55" s="3" t="s">
        <v>63</v>
      </c>
      <c r="DR55" s="175">
        <f>SUM(DR43:DU54)</f>
        <v>0</v>
      </c>
      <c r="DS55" s="175"/>
      <c r="DT55" s="175"/>
      <c r="DU55" s="175"/>
      <c r="DV55" s="175">
        <f>SUM(DV43:DY54)</f>
        <v>0</v>
      </c>
      <c r="DW55" s="175"/>
      <c r="DX55" s="175"/>
      <c r="DY55" s="175"/>
      <c r="DZ55" s="175">
        <f>SUM(DZ43:EC54)</f>
        <v>0</v>
      </c>
      <c r="EA55" s="175"/>
      <c r="EB55" s="175"/>
      <c r="EC55" s="175"/>
      <c r="ED55" s="175">
        <f>SUM(ED43:EG54)</f>
        <v>0</v>
      </c>
      <c r="EE55" s="175"/>
      <c r="EF55" s="175"/>
      <c r="EG55" s="175"/>
    </row>
    <row r="56" s="3" customFormat="1" ht="13.5">
      <c r="AW56" s="4"/>
    </row>
    <row r="57" s="3" customFormat="1" ht="13.5">
      <c r="AW57" s="4"/>
    </row>
    <row r="58" s="3" customFormat="1" ht="13.5">
      <c r="AW58" s="4"/>
    </row>
    <row r="59" s="3" customFormat="1" ht="13.5">
      <c r="AW59" s="4"/>
    </row>
    <row r="60" s="3" customFormat="1" ht="13.5">
      <c r="AW60" s="4"/>
    </row>
    <row r="61" s="3" customFormat="1" ht="13.5">
      <c r="AW61" s="4"/>
    </row>
    <row r="62" spans="2:14" s="3" customFormat="1" ht="13.5">
      <c r="B62" s="11" t="s">
        <v>16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 s="3" customFormat="1" ht="13.5">
      <c r="B63" s="11" t="s">
        <v>17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64" s="3" customFormat="1" ht="27" customHeight="1">
      <c r="B64" s="88" t="s">
        <v>5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90"/>
      <c r="AX64" s="88" t="s">
        <v>9</v>
      </c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90"/>
    </row>
    <row r="65" spans="2:64" s="3" customFormat="1" ht="27" customHeight="1">
      <c r="B65" s="143" t="s">
        <v>6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5"/>
      <c r="N65" s="143" t="s">
        <v>7</v>
      </c>
      <c r="O65" s="145"/>
      <c r="P65" s="143" t="s">
        <v>8</v>
      </c>
      <c r="Q65" s="144"/>
      <c r="R65" s="144"/>
      <c r="S65" s="145"/>
      <c r="T65" s="146" t="s">
        <v>20</v>
      </c>
      <c r="U65" s="147"/>
      <c r="V65" s="147"/>
      <c r="W65" s="147"/>
      <c r="X65" s="147"/>
      <c r="Y65" s="147"/>
      <c r="Z65" s="148"/>
      <c r="AA65" s="146" t="s">
        <v>21</v>
      </c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8"/>
      <c r="AX65" s="149" t="s">
        <v>28</v>
      </c>
      <c r="AY65" s="150"/>
      <c r="AZ65" s="150"/>
      <c r="BA65" s="150"/>
      <c r="BB65" s="151"/>
      <c r="BC65" s="149" t="s">
        <v>22</v>
      </c>
      <c r="BD65" s="150"/>
      <c r="BE65" s="150"/>
      <c r="BF65" s="150"/>
      <c r="BG65" s="150"/>
      <c r="BH65" s="150"/>
      <c r="BI65" s="150"/>
      <c r="BJ65" s="150"/>
      <c r="BK65" s="150"/>
      <c r="BL65" s="151"/>
    </row>
    <row r="66" spans="2:64" s="3" customFormat="1" ht="26.25" customHeight="1"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60"/>
      <c r="N66" s="143"/>
      <c r="O66" s="145"/>
      <c r="P66" s="143"/>
      <c r="Q66" s="144"/>
      <c r="R66" s="144"/>
      <c r="S66" s="145"/>
      <c r="T66" s="149"/>
      <c r="U66" s="150"/>
      <c r="V66" s="150"/>
      <c r="W66" s="150"/>
      <c r="X66" s="150"/>
      <c r="Y66" s="150"/>
      <c r="Z66" s="151"/>
      <c r="AA66" s="149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1"/>
      <c r="AX66" s="161"/>
      <c r="AY66" s="162"/>
      <c r="AZ66" s="162"/>
      <c r="BA66" s="162"/>
      <c r="BB66" s="163"/>
      <c r="BC66" s="161"/>
      <c r="BD66" s="162"/>
      <c r="BE66" s="162"/>
      <c r="BF66" s="162"/>
      <c r="BG66" s="162"/>
      <c r="BH66" s="162"/>
      <c r="BI66" s="162"/>
      <c r="BJ66" s="162"/>
      <c r="BK66" s="162"/>
      <c r="BL66" s="163"/>
    </row>
    <row r="67" spans="2:64" s="3" customFormat="1" ht="26.25" customHeight="1"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60"/>
      <c r="N67" s="143"/>
      <c r="O67" s="145"/>
      <c r="P67" s="143"/>
      <c r="Q67" s="144"/>
      <c r="R67" s="144"/>
      <c r="S67" s="145"/>
      <c r="T67" s="149"/>
      <c r="U67" s="150"/>
      <c r="V67" s="150"/>
      <c r="W67" s="150"/>
      <c r="X67" s="150"/>
      <c r="Y67" s="150"/>
      <c r="Z67" s="151"/>
      <c r="AA67" s="149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1"/>
      <c r="AX67" s="161"/>
      <c r="AY67" s="162"/>
      <c r="AZ67" s="162"/>
      <c r="BA67" s="162"/>
      <c r="BB67" s="163"/>
      <c r="BC67" s="161"/>
      <c r="BD67" s="162"/>
      <c r="BE67" s="162"/>
      <c r="BF67" s="162"/>
      <c r="BG67" s="162"/>
      <c r="BH67" s="162"/>
      <c r="BI67" s="162"/>
      <c r="BJ67" s="162"/>
      <c r="BK67" s="162"/>
      <c r="BL67" s="163"/>
    </row>
    <row r="68" spans="2:64" s="3" customFormat="1" ht="26.25" customHeight="1">
      <c r="B68" s="143" t="s">
        <v>10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/>
      <c r="T68" s="149"/>
      <c r="U68" s="150"/>
      <c r="V68" s="150"/>
      <c r="W68" s="150"/>
      <c r="X68" s="150"/>
      <c r="Y68" s="150"/>
      <c r="Z68" s="151"/>
      <c r="AA68" s="149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1"/>
      <c r="AX68" s="149"/>
      <c r="AY68" s="150"/>
      <c r="AZ68" s="150"/>
      <c r="BA68" s="150"/>
      <c r="BB68" s="151"/>
      <c r="BC68" s="149"/>
      <c r="BD68" s="150"/>
      <c r="BE68" s="150"/>
      <c r="BF68" s="150"/>
      <c r="BG68" s="150"/>
      <c r="BH68" s="150"/>
      <c r="BI68" s="150"/>
      <c r="BJ68" s="150"/>
      <c r="BK68" s="150"/>
      <c r="BL68" s="151"/>
    </row>
    <row r="69" s="3" customFormat="1" ht="13.5">
      <c r="D69" s="7"/>
    </row>
    <row r="70" spans="2:4" s="3" customFormat="1" ht="13.5">
      <c r="B70" s="11" t="s">
        <v>24</v>
      </c>
      <c r="D70" s="7"/>
    </row>
    <row r="71" spans="2:17" s="3" customFormat="1" ht="27" customHeight="1">
      <c r="B71" s="174" t="s">
        <v>23</v>
      </c>
      <c r="C71" s="174"/>
      <c r="D71" s="174"/>
      <c r="E71" s="174"/>
      <c r="F71" s="174"/>
      <c r="G71" s="174"/>
      <c r="H71" s="174"/>
      <c r="I71" s="174"/>
      <c r="J71" s="174"/>
      <c r="K71" s="174" t="s">
        <v>29</v>
      </c>
      <c r="L71" s="174"/>
      <c r="M71" s="174"/>
      <c r="N71" s="174"/>
      <c r="O71" s="174"/>
      <c r="P71" s="174"/>
      <c r="Q71" s="174"/>
    </row>
    <row r="72" spans="2:17" s="3" customFormat="1" ht="27" customHeight="1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</row>
    <row r="73" s="3" customFormat="1" ht="13.5">
      <c r="D73" s="7"/>
    </row>
    <row r="74" spans="2:4" s="3" customFormat="1" ht="13.5">
      <c r="B74" s="11" t="s">
        <v>31</v>
      </c>
      <c r="D74" s="7"/>
    </row>
    <row r="75" spans="2:17" s="3" customFormat="1" ht="27" customHeight="1">
      <c r="B75" s="174" t="s">
        <v>23</v>
      </c>
      <c r="C75" s="174"/>
      <c r="D75" s="174"/>
      <c r="E75" s="174"/>
      <c r="F75" s="174"/>
      <c r="G75" s="174"/>
      <c r="H75" s="174"/>
      <c r="I75" s="174"/>
      <c r="J75" s="174"/>
      <c r="K75" s="174" t="s">
        <v>29</v>
      </c>
      <c r="L75" s="174"/>
      <c r="M75" s="174"/>
      <c r="N75" s="174"/>
      <c r="O75" s="174"/>
      <c r="P75" s="174"/>
      <c r="Q75" s="174"/>
    </row>
    <row r="76" spans="2:17" s="3" customFormat="1" ht="27" customHeight="1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</row>
    <row r="77" s="3" customFormat="1" ht="13.5">
      <c r="D77" s="7"/>
    </row>
    <row r="78" spans="2:66" s="3" customFormat="1" ht="13.5">
      <c r="B78" s="9" t="s">
        <v>30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="3" customFormat="1" ht="13.5">
      <c r="B79" s="7" t="s">
        <v>18</v>
      </c>
    </row>
    <row r="80" s="3" customFormat="1" ht="13.5">
      <c r="B80" s="7" t="s">
        <v>19</v>
      </c>
    </row>
    <row r="81" s="3" customFormat="1" ht="13.5">
      <c r="B81" s="7" t="s">
        <v>32</v>
      </c>
    </row>
    <row r="82" s="3" customFormat="1" ht="13.5">
      <c r="B82" s="7" t="s">
        <v>25</v>
      </c>
    </row>
    <row r="83" s="3" customFormat="1" ht="13.5">
      <c r="D83" s="7"/>
    </row>
    <row r="84" s="3" customFormat="1" ht="13.5">
      <c r="D84" s="7"/>
    </row>
    <row r="85" s="10" customFormat="1" ht="11.25">
      <c r="B85" s="10" t="s">
        <v>33</v>
      </c>
    </row>
    <row r="86" spans="2:64" s="19" customFormat="1" ht="36" customHeight="1">
      <c r="B86" s="164" t="s">
        <v>34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</row>
    <row r="87" s="3" customFormat="1" ht="13.5">
      <c r="D87" s="7"/>
    </row>
    <row r="88" s="3" customFormat="1" ht="13.5"/>
    <row r="89" s="3" customFormat="1" ht="13.5"/>
  </sheetData>
  <mergeCells count="417">
    <mergeCell ref="DR54:DU54"/>
    <mergeCell ref="DV54:DY54"/>
    <mergeCell ref="DZ54:EC54"/>
    <mergeCell ref="ED54:EG54"/>
    <mergeCell ref="DR55:DU55"/>
    <mergeCell ref="DV55:DY55"/>
    <mergeCell ref="DZ55:EC55"/>
    <mergeCell ref="ED55:EG55"/>
    <mergeCell ref="DR52:DU52"/>
    <mergeCell ref="DV52:DY52"/>
    <mergeCell ref="DZ52:EC52"/>
    <mergeCell ref="ED52:EG52"/>
    <mergeCell ref="DR53:DU53"/>
    <mergeCell ref="DV53:DY53"/>
    <mergeCell ref="DZ53:EC53"/>
    <mergeCell ref="ED53:EG53"/>
    <mergeCell ref="DR50:DU50"/>
    <mergeCell ref="DV50:DY50"/>
    <mergeCell ref="DZ50:EC50"/>
    <mergeCell ref="ED50:EG50"/>
    <mergeCell ref="DR51:DU51"/>
    <mergeCell ref="DV51:DY51"/>
    <mergeCell ref="DZ51:EC51"/>
    <mergeCell ref="ED51:EG51"/>
    <mergeCell ref="DR48:DU48"/>
    <mergeCell ref="DV48:DY48"/>
    <mergeCell ref="DZ48:EC48"/>
    <mergeCell ref="ED48:EG48"/>
    <mergeCell ref="DR49:DU49"/>
    <mergeCell ref="DV49:DY49"/>
    <mergeCell ref="DZ49:EC49"/>
    <mergeCell ref="ED49:EG49"/>
    <mergeCell ref="DR46:DU46"/>
    <mergeCell ref="DV46:DY46"/>
    <mergeCell ref="DZ46:EC46"/>
    <mergeCell ref="ED46:EG46"/>
    <mergeCell ref="DR47:DU47"/>
    <mergeCell ref="DV47:DY47"/>
    <mergeCell ref="DZ47:EC47"/>
    <mergeCell ref="ED47:EG47"/>
    <mergeCell ref="DR44:DU44"/>
    <mergeCell ref="DV44:DY44"/>
    <mergeCell ref="DZ44:EC44"/>
    <mergeCell ref="ED44:EG44"/>
    <mergeCell ref="DR45:DU45"/>
    <mergeCell ref="DV45:DY45"/>
    <mergeCell ref="DZ45:EC45"/>
    <mergeCell ref="ED45:EG45"/>
    <mergeCell ref="DR41:DU41"/>
    <mergeCell ref="DR42:DU42"/>
    <mergeCell ref="DV42:DY42"/>
    <mergeCell ref="DZ42:EC42"/>
    <mergeCell ref="ED42:EG42"/>
    <mergeCell ref="DR43:DU43"/>
    <mergeCell ref="DV43:DY43"/>
    <mergeCell ref="DZ43:EC43"/>
    <mergeCell ref="ED43:EG43"/>
    <mergeCell ref="DH54:DK54"/>
    <mergeCell ref="CV55:CY55"/>
    <mergeCell ref="CZ55:DC55"/>
    <mergeCell ref="DD55:DG55"/>
    <mergeCell ref="DH55:DK55"/>
    <mergeCell ref="CZ53:DC53"/>
    <mergeCell ref="CZ54:DC54"/>
    <mergeCell ref="DH48:DK48"/>
    <mergeCell ref="DH49:DK49"/>
    <mergeCell ref="DH50:DK50"/>
    <mergeCell ref="DH51:DK51"/>
    <mergeCell ref="DH52:DK52"/>
    <mergeCell ref="DH53:DK53"/>
    <mergeCell ref="DD51:DG51"/>
    <mergeCell ref="DD52:DG52"/>
    <mergeCell ref="DD53:DG53"/>
    <mergeCell ref="DD54:DG54"/>
    <mergeCell ref="DH42:DK42"/>
    <mergeCell ref="DH43:DK43"/>
    <mergeCell ref="DH44:DK44"/>
    <mergeCell ref="DH45:DK45"/>
    <mergeCell ref="DH46:DK46"/>
    <mergeCell ref="DH47:DK47"/>
    <mergeCell ref="DD42:DG42"/>
    <mergeCell ref="DD43:DG43"/>
    <mergeCell ref="DD44:DG44"/>
    <mergeCell ref="DD45:DG45"/>
    <mergeCell ref="DD46:DG46"/>
    <mergeCell ref="DD47:DG47"/>
    <mergeCell ref="DD48:DG48"/>
    <mergeCell ref="DD49:DG49"/>
    <mergeCell ref="CZ47:DC47"/>
    <mergeCell ref="CZ48:DC48"/>
    <mergeCell ref="CZ49:DC49"/>
    <mergeCell ref="CZ50:DC50"/>
    <mergeCell ref="DD50:DG50"/>
    <mergeCell ref="CZ51:DC51"/>
    <mergeCell ref="CZ52:DC52"/>
    <mergeCell ref="CV51:CY51"/>
    <mergeCell ref="CV52:CY52"/>
    <mergeCell ref="CV53:CY53"/>
    <mergeCell ref="CV54:CY54"/>
    <mergeCell ref="CV42:CY42"/>
    <mergeCell ref="CZ42:DC42"/>
    <mergeCell ref="CZ43:DC43"/>
    <mergeCell ref="CZ44:DC44"/>
    <mergeCell ref="CZ45:DC45"/>
    <mergeCell ref="CZ46:DC46"/>
    <mergeCell ref="CV45:CY45"/>
    <mergeCell ref="CV46:CY46"/>
    <mergeCell ref="CV47:CY47"/>
    <mergeCell ref="CV48:CY48"/>
    <mergeCell ref="CV49:CY49"/>
    <mergeCell ref="CV50:CY50"/>
    <mergeCell ref="DD19:DG20"/>
    <mergeCell ref="DH19:DK20"/>
    <mergeCell ref="CV30:CY30"/>
    <mergeCell ref="CV31:CY31"/>
    <mergeCell ref="CV32:CY32"/>
    <mergeCell ref="CZ19:DC20"/>
    <mergeCell ref="CV18:DK18"/>
    <mergeCell ref="CV43:CY43"/>
    <mergeCell ref="CV44:CY44"/>
    <mergeCell ref="CV41:CY41"/>
    <mergeCell ref="CZ27:DC27"/>
    <mergeCell ref="CZ28:DC28"/>
    <mergeCell ref="CZ29:DC29"/>
    <mergeCell ref="CZ30:DC30"/>
    <mergeCell ref="CZ31:DC31"/>
    <mergeCell ref="CZ32:DC32"/>
    <mergeCell ref="CZ21:DC21"/>
    <mergeCell ref="CZ22:DC22"/>
    <mergeCell ref="CZ23:DC23"/>
    <mergeCell ref="CZ24:DC24"/>
    <mergeCell ref="CZ25:DC25"/>
    <mergeCell ref="CZ26:DC26"/>
    <mergeCell ref="CN23:CQ23"/>
    <mergeCell ref="CJ24:CM24"/>
    <mergeCell ref="CN24:CQ24"/>
    <mergeCell ref="CV21:CY21"/>
    <mergeCell ref="CV19:CY20"/>
    <mergeCell ref="CV22:CY22"/>
    <mergeCell ref="CV23:CY23"/>
    <mergeCell ref="CV24:CY24"/>
    <mergeCell ref="CN19:CQ20"/>
    <mergeCell ref="CJ21:CM21"/>
    <mergeCell ref="BD28:BM28"/>
    <mergeCell ref="BD21:BH21"/>
    <mergeCell ref="BI21:BM21"/>
    <mergeCell ref="BN19:BS20"/>
    <mergeCell ref="CN21:CQ21"/>
    <mergeCell ref="CJ22:CM22"/>
    <mergeCell ref="CN22:CQ22"/>
    <mergeCell ref="CJ23:CM23"/>
    <mergeCell ref="CG23:CI23"/>
    <mergeCell ref="CG24:CI24"/>
    <mergeCell ref="BI26:BM26"/>
    <mergeCell ref="BD27:BH27"/>
    <mergeCell ref="BI27:BM27"/>
    <mergeCell ref="CG19:CI20"/>
    <mergeCell ref="CJ19:CM20"/>
    <mergeCell ref="BN21:BS23"/>
    <mergeCell ref="BD22:BM22"/>
    <mergeCell ref="BD25:BM25"/>
    <mergeCell ref="CG22:CI22"/>
    <mergeCell ref="CG21:CI21"/>
    <mergeCell ref="CV25:CY25"/>
    <mergeCell ref="CV26:CY26"/>
    <mergeCell ref="CV27:CY27"/>
    <mergeCell ref="CV28:CY28"/>
    <mergeCell ref="CV29:CY29"/>
    <mergeCell ref="BD31:BM31"/>
    <mergeCell ref="BN24:BS26"/>
    <mergeCell ref="BD30:BH30"/>
    <mergeCell ref="BI30:BM30"/>
    <mergeCell ref="BD26:BH26"/>
    <mergeCell ref="AA68:AW68"/>
    <mergeCell ref="B76:J76"/>
    <mergeCell ref="K76:Q76"/>
    <mergeCell ref="K72:Q72"/>
    <mergeCell ref="B75:J75"/>
    <mergeCell ref="K75:Q75"/>
    <mergeCell ref="AX67:BB67"/>
    <mergeCell ref="B86:BL86"/>
    <mergeCell ref="BN27:BS29"/>
    <mergeCell ref="BN30:BS32"/>
    <mergeCell ref="B71:J71"/>
    <mergeCell ref="K71:Q71"/>
    <mergeCell ref="B72:J72"/>
    <mergeCell ref="BC67:BL67"/>
    <mergeCell ref="B68:S68"/>
    <mergeCell ref="T68:Z68"/>
    <mergeCell ref="BC66:BL66"/>
    <mergeCell ref="B65:M65"/>
    <mergeCell ref="N65:O65"/>
    <mergeCell ref="AX68:BB68"/>
    <mergeCell ref="BC68:BL68"/>
    <mergeCell ref="B67:M67"/>
    <mergeCell ref="N67:O67"/>
    <mergeCell ref="P67:S67"/>
    <mergeCell ref="T67:Z67"/>
    <mergeCell ref="AA67:AW67"/>
    <mergeCell ref="B66:M66"/>
    <mergeCell ref="N66:O66"/>
    <mergeCell ref="P66:S66"/>
    <mergeCell ref="T66:Z66"/>
    <mergeCell ref="AA66:AW66"/>
    <mergeCell ref="AX66:BB66"/>
    <mergeCell ref="P65:S65"/>
    <mergeCell ref="T65:Z65"/>
    <mergeCell ref="AA65:AW65"/>
    <mergeCell ref="AX65:BB65"/>
    <mergeCell ref="AT33:AX34"/>
    <mergeCell ref="AY33:BC34"/>
    <mergeCell ref="AP33:AS34"/>
    <mergeCell ref="BC65:BL65"/>
    <mergeCell ref="BD33:BM34"/>
    <mergeCell ref="BN33:BS34"/>
    <mergeCell ref="B45:X45"/>
    <mergeCell ref="B64:AW64"/>
    <mergeCell ref="AX64:BL64"/>
    <mergeCell ref="B33:O34"/>
    <mergeCell ref="P33:S34"/>
    <mergeCell ref="T33:X34"/>
    <mergeCell ref="Y33:AC34"/>
    <mergeCell ref="AD33:AO34"/>
    <mergeCell ref="AY32:BC32"/>
    <mergeCell ref="BD32:BH32"/>
    <mergeCell ref="BI32:BM32"/>
    <mergeCell ref="Y32:AC32"/>
    <mergeCell ref="AD32:AG32"/>
    <mergeCell ref="AH32:AK32"/>
    <mergeCell ref="AL32:AO32"/>
    <mergeCell ref="AP32:AS32"/>
    <mergeCell ref="AT32:AX32"/>
    <mergeCell ref="AY31:BC31"/>
    <mergeCell ref="B32:C32"/>
    <mergeCell ref="D32:G32"/>
    <mergeCell ref="H32:K32"/>
    <mergeCell ref="L32:O32"/>
    <mergeCell ref="P32:S32"/>
    <mergeCell ref="T32:X32"/>
    <mergeCell ref="Y31:AC31"/>
    <mergeCell ref="AD31:AG31"/>
    <mergeCell ref="AH31:AK31"/>
    <mergeCell ref="AL31:AO31"/>
    <mergeCell ref="AP31:AS31"/>
    <mergeCell ref="AT31:AX31"/>
    <mergeCell ref="AY30:BC30"/>
    <mergeCell ref="B31:C31"/>
    <mergeCell ref="D31:G31"/>
    <mergeCell ref="H31:K31"/>
    <mergeCell ref="L31:O31"/>
    <mergeCell ref="P31:S31"/>
    <mergeCell ref="T31:X31"/>
    <mergeCell ref="Y30:AC30"/>
    <mergeCell ref="AD30:AG30"/>
    <mergeCell ref="AH30:AK30"/>
    <mergeCell ref="AL30:AO30"/>
    <mergeCell ref="AP30:AS30"/>
    <mergeCell ref="AT30:AX30"/>
    <mergeCell ref="AY28:BC28"/>
    <mergeCell ref="AY29:BC29"/>
    <mergeCell ref="BD29:BH29"/>
    <mergeCell ref="BI29:BM29"/>
    <mergeCell ref="B30:C30"/>
    <mergeCell ref="D30:G30"/>
    <mergeCell ref="H30:K30"/>
    <mergeCell ref="L30:O30"/>
    <mergeCell ref="P30:S30"/>
    <mergeCell ref="T30:X30"/>
    <mergeCell ref="AD29:AG29"/>
    <mergeCell ref="AH29:AK29"/>
    <mergeCell ref="AL29:AO29"/>
    <mergeCell ref="AP29:AS29"/>
    <mergeCell ref="AT29:AX29"/>
    <mergeCell ref="Y29:AC29"/>
    <mergeCell ref="B29:C29"/>
    <mergeCell ref="D29:G29"/>
    <mergeCell ref="H29:K29"/>
    <mergeCell ref="L29:O29"/>
    <mergeCell ref="P29:S29"/>
    <mergeCell ref="T29:X29"/>
    <mergeCell ref="T28:X28"/>
    <mergeCell ref="AD28:AG28"/>
    <mergeCell ref="AH28:AK28"/>
    <mergeCell ref="AL28:AO28"/>
    <mergeCell ref="AP28:AS28"/>
    <mergeCell ref="AT28:AX28"/>
    <mergeCell ref="Y28:AC28"/>
    <mergeCell ref="AH27:AK27"/>
    <mergeCell ref="AL27:AO27"/>
    <mergeCell ref="AP27:AS27"/>
    <mergeCell ref="AT27:AX27"/>
    <mergeCell ref="B28:C28"/>
    <mergeCell ref="D28:G28"/>
    <mergeCell ref="H28:K28"/>
    <mergeCell ref="L28:O28"/>
    <mergeCell ref="P28:S28"/>
    <mergeCell ref="AY26:BC26"/>
    <mergeCell ref="AY27:BC27"/>
    <mergeCell ref="AL26:AO26"/>
    <mergeCell ref="AP26:AS26"/>
    <mergeCell ref="AT26:AX26"/>
    <mergeCell ref="B27:C27"/>
    <mergeCell ref="D27:G27"/>
    <mergeCell ref="H27:K27"/>
    <mergeCell ref="L27:O27"/>
    <mergeCell ref="P27:S27"/>
    <mergeCell ref="T27:X27"/>
    <mergeCell ref="AD27:AG27"/>
    <mergeCell ref="Y25:AC25"/>
    <mergeCell ref="AD25:AG25"/>
    <mergeCell ref="AH25:AK25"/>
    <mergeCell ref="Y26:AC26"/>
    <mergeCell ref="AD26:AG26"/>
    <mergeCell ref="AH26:AK26"/>
    <mergeCell ref="Y27:AC27"/>
    <mergeCell ref="B26:C26"/>
    <mergeCell ref="D26:G26"/>
    <mergeCell ref="H26:K26"/>
    <mergeCell ref="L26:O26"/>
    <mergeCell ref="P26:S26"/>
    <mergeCell ref="T26:X26"/>
    <mergeCell ref="AP25:AS25"/>
    <mergeCell ref="AT25:AX25"/>
    <mergeCell ref="AY24:BC24"/>
    <mergeCell ref="BD24:BH24"/>
    <mergeCell ref="BI24:BM24"/>
    <mergeCell ref="AY25:BC25"/>
    <mergeCell ref="AL24:AO24"/>
    <mergeCell ref="AP24:AS24"/>
    <mergeCell ref="AT24:AX24"/>
    <mergeCell ref="B25:C25"/>
    <mergeCell ref="D25:G25"/>
    <mergeCell ref="H25:K25"/>
    <mergeCell ref="L25:O25"/>
    <mergeCell ref="P25:S25"/>
    <mergeCell ref="T25:X25"/>
    <mergeCell ref="AL25:AO25"/>
    <mergeCell ref="BI23:BM23"/>
    <mergeCell ref="B24:C24"/>
    <mergeCell ref="D24:G24"/>
    <mergeCell ref="H24:K24"/>
    <mergeCell ref="L24:O24"/>
    <mergeCell ref="P24:S24"/>
    <mergeCell ref="T24:X24"/>
    <mergeCell ref="Y24:AC24"/>
    <mergeCell ref="AD24:AG24"/>
    <mergeCell ref="AH24:AK24"/>
    <mergeCell ref="AP23:AS23"/>
    <mergeCell ref="AT23:AX23"/>
    <mergeCell ref="Y23:AC23"/>
    <mergeCell ref="AY22:BC22"/>
    <mergeCell ref="AY23:BC23"/>
    <mergeCell ref="BD23:BH23"/>
    <mergeCell ref="AT22:AX22"/>
    <mergeCell ref="B23:C23"/>
    <mergeCell ref="D23:G23"/>
    <mergeCell ref="H23:K23"/>
    <mergeCell ref="L23:O23"/>
    <mergeCell ref="P23:S23"/>
    <mergeCell ref="T23:X23"/>
    <mergeCell ref="AD23:AG23"/>
    <mergeCell ref="AH23:AK23"/>
    <mergeCell ref="AL23:AO23"/>
    <mergeCell ref="B22:C22"/>
    <mergeCell ref="D22:G22"/>
    <mergeCell ref="H22:K22"/>
    <mergeCell ref="L22:O22"/>
    <mergeCell ref="P22:S22"/>
    <mergeCell ref="T22:X22"/>
    <mergeCell ref="Y21:AC21"/>
    <mergeCell ref="Y22:AC22"/>
    <mergeCell ref="AH21:AK21"/>
    <mergeCell ref="AL21:AO21"/>
    <mergeCell ref="AP21:AS21"/>
    <mergeCell ref="AT21:AX21"/>
    <mergeCell ref="AD22:AG22"/>
    <mergeCell ref="AH22:AK22"/>
    <mergeCell ref="AL22:AO22"/>
    <mergeCell ref="AP22:AS22"/>
    <mergeCell ref="AP19:AS20"/>
    <mergeCell ref="AT19:AX20"/>
    <mergeCell ref="AY19:BC19"/>
    <mergeCell ref="BD19:BM20"/>
    <mergeCell ref="AY21:BC21"/>
    <mergeCell ref="AY20:BC20"/>
    <mergeCell ref="B21:C21"/>
    <mergeCell ref="D21:G21"/>
    <mergeCell ref="H21:K21"/>
    <mergeCell ref="L21:O21"/>
    <mergeCell ref="P21:S21"/>
    <mergeCell ref="T21:X21"/>
    <mergeCell ref="AH19:AK20"/>
    <mergeCell ref="AL19:AO20"/>
    <mergeCell ref="AD21:AG21"/>
    <mergeCell ref="H19:K20"/>
    <mergeCell ref="L19:O20"/>
    <mergeCell ref="P19:S20"/>
    <mergeCell ref="T19:X20"/>
    <mergeCell ref="Y19:AC19"/>
    <mergeCell ref="AD19:AG20"/>
    <mergeCell ref="Y20:AC20"/>
    <mergeCell ref="B11:BL14"/>
    <mergeCell ref="B18:C20"/>
    <mergeCell ref="D18:O18"/>
    <mergeCell ref="P18:S18"/>
    <mergeCell ref="T18:AC18"/>
    <mergeCell ref="AD18:AO18"/>
    <mergeCell ref="AP18:AS18"/>
    <mergeCell ref="AT18:BC18"/>
    <mergeCell ref="BD18:BS18"/>
    <mergeCell ref="D19:G20"/>
    <mergeCell ref="A1:N2"/>
    <mergeCell ref="B3:BL3"/>
    <mergeCell ref="B6:E6"/>
    <mergeCell ref="F6:T6"/>
    <mergeCell ref="B7:E7"/>
    <mergeCell ref="F7:T7"/>
  </mergeCells>
  <dataValidations count="1">
    <dataValidation type="list" allowBlank="1" showInputMessage="1" showErrorMessage="1" sqref="T21:X32 AT21:AX32">
      <formula1>$CA$21:$CA$24</formula1>
    </dataValidation>
  </dataValidations>
  <printOptions/>
  <pageMargins left="0.984251968503937" right="0.7874015748031497" top="0.984251968503937" bottom="0.98425196850393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能代市役所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2023-10-20T08:10:08Z</cp:lastPrinted>
  <dcterms:created xsi:type="dcterms:W3CDTF">2011-04-22T05:52:53Z</dcterms:created>
  <dcterms:modified xsi:type="dcterms:W3CDTF">2023-10-24T00:18:11Z</dcterms:modified>
  <cp:category/>
  <cp:version/>
  <cp:contentType/>
  <cp:contentStatus/>
</cp:coreProperties>
</file>